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BS" sheetId="2" r:id="rId4"/>
    <sheet state="visible" name="Cashflow" sheetId="3" r:id="rId5"/>
    <sheet state="visible" name="Profit And Loss" sheetId="4" r:id="rId6"/>
    <sheet state="visible" name="Assumptions" sheetId="5" r:id="rId7"/>
  </sheets>
  <definedNames/>
  <calcPr/>
</workbook>
</file>

<file path=xl/sharedStrings.xml><?xml version="1.0" encoding="utf-8"?>
<sst xmlns="http://schemas.openxmlformats.org/spreadsheetml/2006/main" count="347" uniqueCount="157">
  <si>
    <t>Summary Projected Profit &amp; Loss, Cashflow and Balance Sheets</t>
  </si>
  <si>
    <t>Projected Profit &amp; Loss Statements</t>
  </si>
  <si>
    <t>Year 1</t>
  </si>
  <si>
    <t>Year 2</t>
  </si>
  <si>
    <t>Year 3</t>
  </si>
  <si>
    <t>Year 4</t>
  </si>
  <si>
    <t>Year 5</t>
  </si>
  <si>
    <t>Total Sales</t>
  </si>
  <si>
    <t>Gross Profit</t>
  </si>
  <si>
    <t>Fixed Expenses</t>
  </si>
  <si>
    <t>Net Profit Before Tax</t>
  </si>
  <si>
    <t>Net Profit After Tax</t>
  </si>
  <si>
    <t>Projected Cashflow Statements</t>
  </si>
  <si>
    <t>Total Cash Receipts</t>
  </si>
  <si>
    <t>Total Cash Payments</t>
  </si>
  <si>
    <t>Net Cashflow</t>
  </si>
  <si>
    <t>Bank Balance (s)</t>
  </si>
  <si>
    <t>Bank Balance (e)</t>
  </si>
  <si>
    <t>Projected Balance Sheets (at end of year)</t>
  </si>
  <si>
    <t>Total Current Assets</t>
  </si>
  <si>
    <t>Total Operating Assets</t>
  </si>
  <si>
    <t>Total Assets</t>
  </si>
  <si>
    <t>Total Current Liabilities</t>
  </si>
  <si>
    <t>Total Non Current Liabilities</t>
  </si>
  <si>
    <t>Total Liabilities</t>
  </si>
  <si>
    <t>Net Assets</t>
  </si>
  <si>
    <t>Paid Up Capital</t>
  </si>
  <si>
    <t>Retained Earnings</t>
  </si>
  <si>
    <t>Return On Investment*</t>
  </si>
  <si>
    <t>Average ROI</t>
  </si>
  <si>
    <t>N/A ^</t>
  </si>
  <si>
    <t>* Formula for ROI = Net Profit Before Tax divided by total investment.</t>
  </si>
  <si>
    <t>Balance Sheet</t>
  </si>
  <si>
    <t>FY0</t>
  </si>
  <si>
    <t xml:space="preserve">Current Assets </t>
  </si>
  <si>
    <t>Cash At Bank</t>
  </si>
  <si>
    <t>Stock (at cost)</t>
  </si>
  <si>
    <t>Debtors</t>
  </si>
  <si>
    <t xml:space="preserve">Non Current Assets </t>
  </si>
  <si>
    <t>Intangible Assets</t>
  </si>
  <si>
    <t>Less: Accumulated Amortisation</t>
  </si>
  <si>
    <t>Written Down Value</t>
  </si>
  <si>
    <t>Fixed Assets</t>
  </si>
  <si>
    <t>less: Accummulated Depreciation</t>
  </si>
  <si>
    <t>Total Fixed Assets</t>
  </si>
  <si>
    <t xml:space="preserve">Current Liabilities </t>
  </si>
  <si>
    <t>Bank Overdraft</t>
  </si>
  <si>
    <t>Trade Creditors</t>
  </si>
  <si>
    <t xml:space="preserve">Current Tax Liabilities </t>
  </si>
  <si>
    <t xml:space="preserve">Non Current Liabilities </t>
  </si>
  <si>
    <t>Loan</t>
  </si>
  <si>
    <t>Net Assets (Total Assets minus Total Liabilities)</t>
  </si>
  <si>
    <t>Equity</t>
  </si>
  <si>
    <t>Retained Earnings (s)</t>
  </si>
  <si>
    <t>Monthly Retained Earnings</t>
  </si>
  <si>
    <t>Profit &amp; Loss</t>
  </si>
  <si>
    <t>YEAR 0: 2015 - 2016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</si>
  <si>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</si>
  <si>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</si>
  <si>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</si>
  <si>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</si>
  <si>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</si>
  <si>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</si>
  <si>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</si>
  <si>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</si>
  <si>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</si>
  <si>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</si>
  <si>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</si>
  <si>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</si>
  <si>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Cash Receipts</t>
  </si>
  <si>
    <t>Sales Receipts</t>
  </si>
  <si>
    <t>Investment</t>
  </si>
  <si>
    <t>Loan Funds</t>
  </si>
  <si>
    <t>Less:</t>
  </si>
  <si>
    <t>Cash Payments</t>
  </si>
  <si>
    <t>Capital Expediture - Web Development</t>
  </si>
  <si>
    <t>Fixed Asset Purchases</t>
  </si>
  <si>
    <t>Tax Paid</t>
  </si>
  <si>
    <t>Net Cash Flow</t>
  </si>
  <si>
    <t>Bank Balance - Opening</t>
  </si>
  <si>
    <t>Bank Balance - Closing</t>
  </si>
  <si>
    <t>TOTAL</t>
  </si>
  <si>
    <t>Revenue</t>
  </si>
  <si>
    <t>Total Revenue</t>
  </si>
  <si>
    <t>Less: Cost of Goods Sold (COGS)/ Direct Costs</t>
  </si>
  <si>
    <t>Total COGS / Direct Costs</t>
  </si>
  <si>
    <t xml:space="preserve">Gross Profit Percentage </t>
  </si>
  <si>
    <t>Selling Expenses</t>
  </si>
  <si>
    <t>Advertising</t>
  </si>
  <si>
    <t>Communications</t>
  </si>
  <si>
    <t>Marketing</t>
  </si>
  <si>
    <t>Motor Vehicle Expenses</t>
  </si>
  <si>
    <t>Salaries</t>
  </si>
  <si>
    <t xml:space="preserve">On Costs (15%) </t>
  </si>
  <si>
    <t>Administration and other Fixed Expenses</t>
  </si>
  <si>
    <t>Casual staff</t>
  </si>
  <si>
    <t>Amortisation of Intangibles</t>
  </si>
  <si>
    <t>Legal Fees</t>
  </si>
  <si>
    <t>Depreciation (Straight Line)</t>
  </si>
  <si>
    <t>Communications - Web infrastructure</t>
  </si>
  <si>
    <t>On Costs (15%)</t>
  </si>
  <si>
    <t>Operational Expenses</t>
  </si>
  <si>
    <t>Utilities (electricity,gas,water)</t>
  </si>
  <si>
    <t>Rent</t>
  </si>
  <si>
    <t>Rates</t>
  </si>
  <si>
    <t>Repairs &amp; Maintenance</t>
  </si>
  <si>
    <t>Program A</t>
  </si>
  <si>
    <t>Program B</t>
  </si>
  <si>
    <t>Finance Expenses</t>
  </si>
  <si>
    <t>Bank Charges</t>
  </si>
  <si>
    <t xml:space="preserve">Interest - Loan </t>
  </si>
  <si>
    <t>Interest - Bank Overdraft</t>
  </si>
  <si>
    <t>Insurance</t>
  </si>
  <si>
    <t>Total Operating Expenses</t>
  </si>
  <si>
    <t>Net (Profit)/Loss Before Tax</t>
  </si>
  <si>
    <t xml:space="preserve">Net Profit Before Tax Percentage </t>
  </si>
  <si>
    <t>Tax @ 30% (company tax rate)</t>
  </si>
  <si>
    <t>Net (Profit)/Loss After Tax</t>
  </si>
  <si>
    <t xml:space="preserve">Net Profit After Tax Percentage </t>
  </si>
  <si>
    <t>Revenue table (based on assumptions)</t>
  </si>
  <si>
    <t>FY0: 2015 - 2016</t>
  </si>
  <si>
    <t>FY0 Sponsorships revenue</t>
  </si>
  <si>
    <t>FY0 Partnerships income</t>
  </si>
  <si>
    <t>FY0 Government sponsorship</t>
  </si>
  <si>
    <t>FY0 Co-working space revenue</t>
  </si>
  <si>
    <t>FY0 Total</t>
  </si>
  <si>
    <t>Revenue source 1</t>
  </si>
  <si>
    <t>Revenue source 2</t>
  </si>
  <si>
    <t>Revenue source 3</t>
  </si>
  <si>
    <t>Revenue source 4</t>
  </si>
  <si>
    <t>FY1 Total</t>
  </si>
  <si>
    <t>Total</t>
  </si>
  <si>
    <t>Model variables</t>
  </si>
  <si>
    <t>Current year</t>
  </si>
  <si>
    <t>Revenue assumptions</t>
  </si>
  <si>
    <t>Revenue per widget</t>
  </si>
  <si>
    <t>Total revenue from Widget sale</t>
  </si>
  <si>
    <t>Distributor fee</t>
  </si>
  <si>
    <t>Retailer fee</t>
  </si>
  <si>
    <t>Remaining</t>
  </si>
  <si>
    <t>Net revenue from each Widget sale</t>
  </si>
  <si>
    <t>Distributor A</t>
  </si>
  <si>
    <t>Number of retail fronts</t>
  </si>
  <si>
    <t>Historical sales growth rate of other products (each month)</t>
  </si>
  <si>
    <t>Initial sales target of Widgets per region</t>
  </si>
  <si>
    <t>Number of retail stores per region</t>
  </si>
  <si>
    <t>Number of regions</t>
  </si>
  <si>
    <t>Expected sales first month</t>
  </si>
  <si>
    <t>Expected revenue first month</t>
  </si>
  <si>
    <t>Expense Assumptions</t>
  </si>
  <si>
    <t>Operational expenses</t>
  </si>
  <si>
    <t>CEO salary per year</t>
  </si>
  <si>
    <t>CEO salary per month</t>
  </si>
  <si>
    <t>BDM salary per year</t>
  </si>
  <si>
    <t>BDM salary per month</t>
  </si>
  <si>
    <t>Yearly rent</t>
  </si>
  <si>
    <t>Monthly 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</si>
</sst>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&quot;$&quot;#,##0"/>
  </numFmts>
  <fonts count="15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0.0"/>
      <name val="Arial"/>
    </font>
    <font>
      <b/>
      <sz val="10.0"/>
      <name val="Arial"/>
    </font>
    <font>
      <sz val="9.0"/>
      <name val="Arial"/>
    </font>
    <font>
      <b/>
      <sz val="14.0"/>
      <name val="Arial"/>
    </font>
    <font>
      <b/>
      <sz val="18.0"/>
      <name val="Arial"/>
    </font>
    <font>
      <i/>
      <sz val="10.0"/>
      <name val="Arial"/>
    </font>
    <font>
      <name val="Arial"/>
    </font>
    <font>
      <b/>
      <i/>
      <sz val="10.0"/>
      <name val="Arial"/>
    </font>
    <font>
      <b/>
      <color rgb="FFFFFFFF"/>
      <name val="Arial"/>
    </font>
    <font>
      <b/>
      <name val="Arial"/>
    </font>
    <font>
      <b/>
      <color rgb="FF0000FF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9">
    <border/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/>
    </xf>
    <xf borderId="0" fillId="0" fontId="2" numFmtId="164" xfId="0" applyAlignment="1" applyFont="1" applyNumberFormat="1">
      <alignment horizontal="left" shrinkToFit="0" wrapText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4" numFmtId="164" xfId="0" applyAlignment="1" applyFont="1" applyNumberFormat="1">
      <alignment shrinkToFit="0" wrapText="0"/>
    </xf>
    <xf borderId="0" fillId="0" fontId="4" numFmtId="164" xfId="0" applyAlignment="1" applyFont="1" applyNumberFormat="1">
      <alignment horizontal="center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5" numFmtId="164" xfId="0" applyAlignment="1" applyFont="1" applyNumberFormat="1">
      <alignment horizontal="center" shrinkToFit="0" wrapText="0"/>
    </xf>
    <xf borderId="1" fillId="0" fontId="3" numFmtId="164" xfId="0" applyAlignment="1" applyBorder="1" applyFont="1" applyNumberFormat="1">
      <alignment shrinkToFit="0" wrapText="0"/>
    </xf>
    <xf borderId="2" fillId="0" fontId="4" numFmtId="164" xfId="0" applyAlignment="1" applyBorder="1" applyFont="1" applyNumberFormat="1">
      <alignment shrinkToFit="0" wrapText="0"/>
    </xf>
    <xf borderId="0" fillId="0" fontId="4" numFmtId="0" xfId="0" applyAlignment="1" applyFont="1">
      <alignment shrinkToFit="0" wrapText="0"/>
    </xf>
    <xf borderId="0" fillId="0" fontId="4" numFmtId="9" xfId="0" applyAlignment="1" applyFont="1" applyNumberFormat="1">
      <alignment shrinkToFit="0" wrapText="0"/>
    </xf>
    <xf borderId="0" fillId="3" fontId="6" numFmtId="0" xfId="0" applyAlignment="1" applyFill="1" applyFont="1">
      <alignment readingOrder="0" shrinkToFit="0" wrapText="0"/>
    </xf>
    <xf borderId="0" fillId="3" fontId="7" numFmtId="0" xfId="0" applyAlignment="1" applyFont="1">
      <alignment horizontal="center" readingOrder="0" shrinkToFit="0" wrapText="0"/>
    </xf>
    <xf borderId="0" fillId="3" fontId="3" numFmtId="0" xfId="0" applyAlignment="1" applyFont="1">
      <alignment shrinkToFit="0" wrapText="0"/>
    </xf>
    <xf borderId="0" fillId="3" fontId="6" numFmtId="0" xfId="0" applyAlignment="1" applyFont="1">
      <alignment horizontal="center" readingOrder="0" shrinkToFit="0" wrapText="0"/>
    </xf>
    <xf borderId="0" fillId="3" fontId="3" numFmtId="0" xfId="0" applyAlignment="1" applyFont="1">
      <alignment shrinkToFit="0" wrapText="0"/>
    </xf>
    <xf borderId="0" fillId="0" fontId="4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3" fillId="0" fontId="3" numFmtId="164" xfId="0" applyAlignment="1" applyBorder="1" applyFont="1" applyNumberFormat="1">
      <alignment shrinkToFit="0" wrapText="0"/>
    </xf>
    <xf borderId="4" fillId="0" fontId="4" numFmtId="164" xfId="0" applyAlignment="1" applyBorder="1" applyFont="1" applyNumberFormat="1">
      <alignment shrinkToFit="0" wrapText="0"/>
    </xf>
    <xf borderId="0" fillId="0" fontId="3" numFmtId="0" xfId="0" applyAlignment="1" applyFont="1">
      <alignment readingOrder="0" shrinkToFit="0" wrapText="0"/>
    </xf>
    <xf borderId="5" fillId="0" fontId="4" numFmtId="164" xfId="0" applyAlignment="1" applyBorder="1" applyFont="1" applyNumberFormat="1">
      <alignment shrinkToFit="0" wrapText="0"/>
    </xf>
    <xf borderId="6" fillId="0" fontId="4" numFmtId="164" xfId="0" applyAlignment="1" applyBorder="1" applyFont="1" applyNumberFormat="1">
      <alignment shrinkToFit="0" wrapText="0"/>
    </xf>
    <xf borderId="0" fillId="3" fontId="3" numFmtId="164" xfId="0" applyAlignment="1" applyFont="1" applyNumberFormat="1">
      <alignment shrinkToFit="0" wrapText="0"/>
    </xf>
    <xf borderId="4" fillId="0" fontId="3" numFmtId="164" xfId="0" applyAlignment="1" applyBorder="1" applyFont="1" applyNumberFormat="1">
      <alignment shrinkToFit="0" wrapText="0"/>
    </xf>
    <xf borderId="0" fillId="3" fontId="4" numFmtId="164" xfId="0" applyAlignment="1" applyFont="1" applyNumberFormat="1">
      <alignment shrinkToFit="0" wrapText="0"/>
    </xf>
    <xf borderId="0" fillId="0" fontId="8" numFmtId="0" xfId="0" applyAlignment="1" applyFont="1">
      <alignment shrinkToFit="0" wrapText="0"/>
    </xf>
    <xf borderId="0" fillId="3" fontId="4" numFmtId="0" xfId="0" applyAlignment="1" applyFont="1">
      <alignment horizontal="center" shrinkToFit="0" wrapText="0"/>
    </xf>
    <xf borderId="0" fillId="0" fontId="9" numFmtId="0" xfId="0" applyAlignment="1" applyFont="1">
      <alignment readingOrder="0" shrinkToFit="0" vertical="bottom" wrapText="1"/>
    </xf>
    <xf borderId="0" fillId="0" fontId="3" numFmtId="38" xfId="0" applyAlignment="1" applyFont="1" applyNumberFormat="1">
      <alignment shrinkToFit="0" wrapText="0"/>
    </xf>
    <xf borderId="0" fillId="0" fontId="3" numFmtId="38" xfId="0" applyAlignment="1" applyFont="1" applyNumberFormat="1">
      <alignment readingOrder="0" shrinkToFit="0" wrapText="0"/>
    </xf>
    <xf borderId="0" fillId="3" fontId="3" numFmtId="38" xfId="0" applyAlignment="1" applyFont="1" applyNumberFormat="1">
      <alignment shrinkToFit="0" wrapText="0"/>
    </xf>
    <xf borderId="0" fillId="3" fontId="4" numFmtId="38" xfId="0" applyAlignment="1" applyFont="1" applyNumberFormat="1">
      <alignment shrinkToFit="0" wrapText="0"/>
    </xf>
    <xf borderId="0" fillId="0" fontId="4" numFmtId="38" xfId="0" applyAlignment="1" applyFont="1" applyNumberFormat="1">
      <alignment shrinkToFit="0" wrapText="0"/>
    </xf>
    <xf borderId="1" fillId="0" fontId="4" numFmtId="38" xfId="0" applyAlignment="1" applyBorder="1" applyFont="1" applyNumberFormat="1">
      <alignment shrinkToFit="0" wrapText="0"/>
    </xf>
    <xf borderId="0" fillId="0" fontId="8" numFmtId="0" xfId="0" applyAlignment="1" applyFont="1">
      <alignment horizontal="right" shrinkToFit="0" wrapText="0"/>
    </xf>
    <xf borderId="0" fillId="0" fontId="8" numFmtId="38" xfId="0" applyAlignment="1" applyFont="1" applyNumberFormat="1">
      <alignment shrinkToFit="0" wrapText="0"/>
    </xf>
    <xf borderId="0" fillId="3" fontId="8" numFmtId="38" xfId="0" applyAlignment="1" applyFont="1" applyNumberFormat="1">
      <alignment shrinkToFit="0" wrapText="0"/>
    </xf>
    <xf borderId="0" fillId="0" fontId="4" numFmtId="0" xfId="0" applyAlignment="1" applyFont="1">
      <alignment shrinkToFit="0" wrapText="1"/>
    </xf>
    <xf borderId="6" fillId="0" fontId="4" numFmtId="38" xfId="0" applyAlignment="1" applyBorder="1" applyFont="1" applyNumberFormat="1">
      <alignment shrinkToFit="0" wrapText="0"/>
    </xf>
    <xf borderId="0" fillId="0" fontId="4" numFmtId="9" xfId="0" applyAlignment="1" applyFont="1" applyNumberFormat="1">
      <alignment horizontal="center" shrinkToFit="0" wrapText="0"/>
    </xf>
    <xf borderId="0" fillId="3" fontId="4" numFmtId="9" xfId="0" applyAlignment="1" applyFont="1" applyNumberFormat="1">
      <alignment horizontal="center" shrinkToFit="0" wrapText="0"/>
    </xf>
    <xf borderId="0" fillId="0" fontId="10" numFmtId="0" xfId="0" applyAlignment="1" applyFont="1">
      <alignment shrinkToFit="0" wrapText="0"/>
    </xf>
    <xf borderId="1" fillId="0" fontId="3" numFmtId="38" xfId="0" applyAlignment="1" applyBorder="1" applyFont="1" applyNumberFormat="1">
      <alignment shrinkToFit="0" wrapText="0"/>
    </xf>
    <xf borderId="0" fillId="0" fontId="3" numFmtId="0" xfId="0" applyAlignment="1" applyFont="1">
      <alignment readingOrder="0" shrinkToFit="0" wrapText="0"/>
    </xf>
    <xf borderId="4" fillId="0" fontId="4" numFmtId="38" xfId="0" applyAlignment="1" applyBorder="1" applyFont="1" applyNumberFormat="1">
      <alignment shrinkToFit="0" wrapText="0"/>
    </xf>
    <xf borderId="0" fillId="0" fontId="4" numFmtId="38" xfId="0" applyAlignment="1" applyFont="1" applyNumberFormat="1">
      <alignment horizontal="center" shrinkToFit="0" wrapText="0"/>
    </xf>
    <xf borderId="0" fillId="3" fontId="4" numFmtId="38" xfId="0" applyAlignment="1" applyFont="1" applyNumberFormat="1">
      <alignment horizontal="center" shrinkToFit="0" wrapText="0"/>
    </xf>
    <xf borderId="0" fillId="0" fontId="3" numFmtId="9" xfId="0" applyAlignment="1" applyFont="1" applyNumberFormat="1">
      <alignment shrinkToFit="0" wrapText="0"/>
    </xf>
    <xf borderId="0" fillId="3" fontId="3" numFmtId="9" xfId="0" applyAlignment="1" applyFont="1" applyNumberFormat="1">
      <alignment shrinkToFit="0" wrapText="0"/>
    </xf>
    <xf borderId="0" fillId="0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bottom" wrapText="0"/>
    </xf>
    <xf borderId="0" fillId="3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4" fontId="11" numFmtId="0" xfId="0" applyAlignment="1" applyFill="1" applyFont="1">
      <alignment shrinkToFit="0" vertical="bottom" wrapText="1"/>
    </xf>
    <xf borderId="0" fillId="4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0" fontId="6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readingOrder="0" shrinkToFit="0" vertical="bottom" wrapText="1"/>
    </xf>
    <xf borderId="0" fillId="0" fontId="9" numFmtId="164" xfId="0" applyAlignment="1" applyFont="1" applyNumberFormat="1">
      <alignment horizontal="center" shrinkToFit="0" vertical="bottom" wrapText="0"/>
    </xf>
    <xf borderId="0" fillId="0" fontId="9" numFmtId="164" xfId="0" applyAlignment="1" applyFont="1" applyNumberFormat="1">
      <alignment horizontal="center" readingOrder="0" shrinkToFit="0" vertical="bottom" wrapText="0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horizontal="left" readingOrder="0" shrinkToFit="0" vertical="bottom" wrapText="1"/>
    </xf>
    <xf borderId="4" fillId="0" fontId="9" numFmtId="0" xfId="0" applyAlignment="1" applyBorder="1" applyFont="1">
      <alignment horizontal="left" readingOrder="0" shrinkToFit="0" vertical="bottom" wrapText="1"/>
    </xf>
    <xf borderId="4" fillId="0" fontId="9" numFmtId="164" xfId="0" applyAlignment="1" applyBorder="1" applyFont="1" applyNumberFormat="1">
      <alignment horizontal="center" shrinkToFit="0" vertical="bottom" wrapText="0"/>
    </xf>
    <xf borderId="7" fillId="0" fontId="14" numFmtId="0" xfId="0" applyAlignment="1" applyBorder="1" applyFont="1">
      <alignment readingOrder="0" shrinkToFit="0" vertical="bottom" wrapText="1"/>
    </xf>
    <xf borderId="4" fillId="0" fontId="12" numFmtId="164" xfId="0" applyAlignment="1" applyBorder="1" applyFont="1" applyNumberFormat="1">
      <alignment horizontal="center" shrinkToFit="0" vertical="bottom" wrapText="0"/>
    </xf>
    <xf borderId="8" fillId="0" fontId="12" numFmtId="164" xfId="0" applyAlignment="1" applyBorder="1" applyFont="1" applyNumberFormat="1">
      <alignment horizontal="center" shrinkToFit="0" vertical="bottom" wrapText="0"/>
    </xf>
    <xf borderId="7" fillId="0" fontId="14" numFmtId="0" xfId="0" applyAlignment="1" applyBorder="1" applyFont="1">
      <alignment shrinkToFit="0" vertical="bottom" wrapText="1"/>
    </xf>
    <xf borderId="1" fillId="0" fontId="12" numFmtId="164" xfId="0" applyAlignment="1" applyBorder="1" applyFont="1" applyNumberFormat="1">
      <alignment horizontal="center" shrinkToFit="0" vertical="bottom" wrapText="0"/>
    </xf>
    <xf borderId="4" fillId="0" fontId="12" numFmtId="0" xfId="0" applyAlignment="1" applyBorder="1" applyFont="1">
      <alignment horizontal="left" shrinkToFit="0" vertical="bottom" wrapText="1"/>
    </xf>
    <xf borderId="0" fillId="2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4" fontId="11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2" fontId="9" numFmtId="165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2" fontId="9" numFmtId="9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9" numFmtId="9" xfId="0" applyAlignment="1" applyFont="1" applyNumberFormat="1">
      <alignment vertical="bottom"/>
    </xf>
    <xf borderId="0" fillId="2" fontId="9" numFmtId="165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9" numFmtId="9" xfId="0" applyAlignment="1" applyFont="1" applyNumberFormat="1">
      <alignment readingOrder="0" vertical="bottom"/>
    </xf>
    <xf borderId="0" fillId="0" fontId="9" numFmtId="165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165" xfId="0" applyAlignment="1" applyFont="1" applyNumberFormat="1">
      <alignment horizontal="right" shrinkToFit="0" vertical="bottom" wrapText="0"/>
    </xf>
    <xf borderId="0" fillId="0" fontId="9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71"/>
    <col customWidth="1" hidden="1" min="2" max="2" width="16.29"/>
    <col customWidth="1" min="3" max="7" width="11.86"/>
    <col customWidth="1" min="8" max="11" width="8.86"/>
    <col customWidth="1" min="12" max="24" width="10.0"/>
  </cols>
  <sheetData>
    <row r="1" ht="12.75" customHeight="1">
      <c r="A1" s="1" t="s">
        <v>0</v>
      </c>
      <c r="B1" s="2"/>
      <c r="C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2.0" customHeight="1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0" customHeight="1">
      <c r="A3" s="4"/>
      <c r="B3" s="4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0" customHeight="1">
      <c r="A4" s="5" t="s">
        <v>1</v>
      </c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0" customHeight="1">
      <c r="A5" s="4"/>
      <c r="B5" s="6" t="s">
        <v>2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2.0" customHeight="1">
      <c r="A6" s="4"/>
      <c r="B6" s="4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2.0" customHeight="1">
      <c r="A7" s="4" t="s">
        <v>7</v>
      </c>
      <c r="B7" s="8">
        <f>-'Profit And Loss'!N10</f>
        <v>0</v>
      </c>
      <c r="C7" s="4">
        <f>-offset('Profit And Loss'!N10,0,(COLUMNS($B$6:C6)-1)*13+1,1,1)</f>
        <v>0</v>
      </c>
      <c r="D7" s="4">
        <f>-offset('Profit And Loss'!O10,0,(COLUMNS($B$6:D6)-1)*13+1,1,1)</f>
        <v>0</v>
      </c>
      <c r="E7" s="4">
        <f>-offset('Profit And Loss'!P10,0,(COLUMNS($B$6:E6)-1)*13+1,1,1)</f>
        <v>0</v>
      </c>
      <c r="F7" s="4">
        <f>-offset('Profit And Loss'!Q10,0,(COLUMNS($B$6:F6)-1)*13+1,1,1)</f>
        <v>0</v>
      </c>
      <c r="G7" s="4">
        <f>-offset('Profit And Loss'!R10,0,(COLUMNS($B$6:G6)-1)*13+1,1,1)</f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2.0" customHeight="1">
      <c r="A8" s="4" t="s">
        <v>8</v>
      </c>
      <c r="B8" s="8">
        <f>-'Profit And Loss'!N15</f>
        <v>0</v>
      </c>
      <c r="C8" s="8">
        <f>-offset('Profit And Loss'!N15,0,(COLUMNS($B$6:C6)-1)*13+1,1,1)</f>
        <v>0</v>
      </c>
      <c r="D8" s="8">
        <f>-offset('Profit And Loss'!O15,0,(COLUMNS($B$6:D6)-1)*13+1,1,1)</f>
        <v>0</v>
      </c>
      <c r="E8" s="8">
        <f>-offset('Profit And Loss'!P15,0,(COLUMNS($B$6:E6)-1)*13+1,1,1)</f>
        <v>0</v>
      </c>
      <c r="F8" s="8">
        <f>-offset('Profit And Loss'!Q15,0,(COLUMNS($B$6:F6)-1)*13+1,1,1)</f>
        <v>0</v>
      </c>
      <c r="G8" s="8">
        <f>-offset('Profit And Loss'!R15,0,(COLUMNS($B$6:G6)-1)*13+1,1,1)</f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2.0" customHeight="1">
      <c r="A9" s="4"/>
      <c r="B9" s="9"/>
      <c r="C9" s="9"/>
      <c r="D9" s="9"/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0" customHeight="1">
      <c r="A10" s="4" t="s">
        <v>9</v>
      </c>
      <c r="B10" s="8">
        <f>'Profit And Loss'!N53</f>
        <v>0</v>
      </c>
      <c r="C10" s="8">
        <f>offset('Profit And Loss'!N53,0,(COLUMNS($B$6:C6)-1)*13+1,1,1)</f>
        <v>0</v>
      </c>
      <c r="D10" s="8">
        <f>offset('Profit And Loss'!O53,0,(COLUMNS($B$6:D6)-1)*13+1,1,1)</f>
        <v>0</v>
      </c>
      <c r="E10" s="8">
        <f>offset('Profit And Loss'!P53,0,(COLUMNS($B$6:E6)-1)*13+1,1,1)</f>
        <v>0</v>
      </c>
      <c r="F10" s="8">
        <f>offset('Profit And Loss'!Q53,0,(COLUMNS($B$6:F6)-1)*13+1,1,1)</f>
        <v>0</v>
      </c>
      <c r="G10" s="8">
        <f>offset('Profit And Loss'!R53,0,(COLUMNS($B$6:G6)-1)*13+1,1,1)</f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0" customHeight="1">
      <c r="A11" s="4" t="s">
        <v>10</v>
      </c>
      <c r="B11" s="8">
        <f t="shared" ref="B11:G11" si="1">B8-B10</f>
        <v>0</v>
      </c>
      <c r="C11" s="8">
        <f t="shared" si="1"/>
        <v>0</v>
      </c>
      <c r="D11" s="8">
        <f t="shared" si="1"/>
        <v>0</v>
      </c>
      <c r="E11" s="8">
        <f t="shared" si="1"/>
        <v>0</v>
      </c>
      <c r="F11" s="8">
        <f t="shared" si="1"/>
        <v>0</v>
      </c>
      <c r="G11" s="8">
        <f t="shared" si="1"/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0" customHeight="1">
      <c r="A12" s="5" t="s">
        <v>11</v>
      </c>
      <c r="B12" s="5">
        <f>-'Profit And Loss'!N59</f>
        <v>0</v>
      </c>
      <c r="C12" s="5">
        <f>-offset('Profit And Loss'!N59,0,(COLUMNS($B$6:C6)-1)*13+1,1,1)</f>
        <v>0</v>
      </c>
      <c r="D12" s="5">
        <f>-offset('Profit And Loss'!O59,0,(COLUMNS($B$6:D6)-1)*13+1,1,1)</f>
        <v>0</v>
      </c>
      <c r="E12" s="5">
        <f>-offset('Profit And Loss'!P59,0,(COLUMNS($B$6:E6)-1)*13+1,1,1)</f>
        <v>0</v>
      </c>
      <c r="F12" s="5">
        <f>-offset('Profit And Loss'!Q59,0,(COLUMNS($B$6:F6)-1)*13+1,1,1)</f>
        <v>0</v>
      </c>
      <c r="G12" s="5">
        <f>-offset('Profit And Loss'!R59,0,(COLUMNS($B$6:G6)-1)*13+1,1,1)</f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0" customHeight="1">
      <c r="A13" s="4"/>
      <c r="B13" s="9"/>
      <c r="C13" s="9"/>
      <c r="D13" s="9"/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0" customHeight="1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0" customHeight="1">
      <c r="A15" s="5" t="s">
        <v>12</v>
      </c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0" customHeight="1">
      <c r="A16" s="4"/>
      <c r="B16" s="6" t="str">
        <f t="shared" ref="B16:G16" si="2">B5</f>
        <v>Year 1</v>
      </c>
      <c r="C16" s="6" t="str">
        <f t="shared" si="2"/>
        <v>Year 1</v>
      </c>
      <c r="D16" s="6" t="str">
        <f t="shared" si="2"/>
        <v>Year 2</v>
      </c>
      <c r="E16" s="6" t="str">
        <f t="shared" si="2"/>
        <v>Year 3</v>
      </c>
      <c r="F16" s="6" t="str">
        <f t="shared" si="2"/>
        <v>Year 4</v>
      </c>
      <c r="G16" s="6" t="str">
        <f t="shared" si="2"/>
        <v>Year 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0" customHeight="1">
      <c r="A17" s="4"/>
      <c r="B17" s="4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0" customHeight="1">
      <c r="A18" s="4" t="s">
        <v>13</v>
      </c>
      <c r="B18" s="8">
        <f>SUM(Cashflow!B7:M7)</f>
        <v>0</v>
      </c>
      <c r="C18" s="8">
        <f>SUM(offset(Cashflow!$B$7,0,14*(columns($B$17:C17)-1),1,12))</f>
        <v>0</v>
      </c>
      <c r="D18" s="8">
        <f>SUM(offset(Cashflow!$B$7,0,14*(columns($B$17:D17)-1),1,12))</f>
        <v>0</v>
      </c>
      <c r="E18" s="8">
        <f>SUM(offset(Cashflow!$B$7,0,14*(columns($B$17:E17)-1),1,12))</f>
        <v>0</v>
      </c>
      <c r="F18" s="8">
        <f>SUM(offset(Cashflow!$B$7,0,14*(columns($B$17:F17)-1),1,12))</f>
        <v>0</v>
      </c>
      <c r="G18" s="8">
        <f>SUM(offset(Cashflow!$B$7,0,14*(columns($B$17:G17)-1),1,12))</f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0" customHeight="1">
      <c r="A19" s="4" t="s">
        <v>14</v>
      </c>
      <c r="B19" s="8">
        <f>SUM(Cashflow!B19:M19)</f>
        <v>0</v>
      </c>
      <c r="C19" s="8">
        <f>SUM(offset(Cashflow!$B$19,0,14*(columns($B$17:C17)-1),1,12))</f>
        <v>0</v>
      </c>
      <c r="D19" s="8">
        <f>SUM(offset(Cashflow!$B$19,0,14*(columns($B$17:D17)-1),1,12))</f>
        <v>0</v>
      </c>
      <c r="E19" s="8">
        <f>SUM(offset(Cashflow!$B$19,0,14*(columns($B$17:E17)-1),1,12))</f>
        <v>0</v>
      </c>
      <c r="F19" s="8">
        <f>SUM(offset(Cashflow!$B$19,0,14*(columns($B$17:F17)-1),1,12))</f>
        <v>0</v>
      </c>
      <c r="G19" s="8">
        <f>SUM(offset(Cashflow!$B$19,0,14*(columns($B$17:G17)-1),1,12))</f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0" customHeight="1">
      <c r="A20" s="5" t="s">
        <v>15</v>
      </c>
      <c r="B20" s="5">
        <f t="shared" ref="B20:G20" si="3">B18-B19</f>
        <v>0</v>
      </c>
      <c r="C20" s="5">
        <f t="shared" si="3"/>
        <v>0</v>
      </c>
      <c r="D20" s="5">
        <f t="shared" si="3"/>
        <v>0</v>
      </c>
      <c r="E20" s="5">
        <f t="shared" si="3"/>
        <v>0</v>
      </c>
      <c r="F20" s="5">
        <f t="shared" si="3"/>
        <v>0</v>
      </c>
      <c r="G20" s="5">
        <f t="shared" si="3"/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0" customHeight="1">
      <c r="A21" s="4" t="s">
        <v>16</v>
      </c>
      <c r="B21" s="8">
        <f>Cashflow!B22</f>
        <v>0</v>
      </c>
      <c r="C21" s="8">
        <f>Cashflow!P22</f>
        <v>0</v>
      </c>
      <c r="D21" s="8">
        <f>Cashflow!AD22</f>
        <v>0</v>
      </c>
      <c r="E21" s="8">
        <f>Cashflow!AR22</f>
        <v>0</v>
      </c>
      <c r="F21" s="8">
        <f>Cashflow!BF22</f>
        <v>0</v>
      </c>
      <c r="G21" s="8">
        <f>Cashflow!BT22</f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0" customHeight="1">
      <c r="A22" s="5" t="s">
        <v>17</v>
      </c>
      <c r="B22" s="5">
        <f>Cashflow!M23</f>
        <v>0</v>
      </c>
      <c r="C22" s="5">
        <f>Cashflow!AA23</f>
        <v>0</v>
      </c>
      <c r="D22" s="5">
        <f>Cashflow!AO23</f>
        <v>0</v>
      </c>
      <c r="E22" s="5">
        <f>Cashflow!BC23</f>
        <v>0</v>
      </c>
      <c r="F22" s="5">
        <f>Cashflow!BQ23</f>
        <v>0</v>
      </c>
      <c r="G22" s="5">
        <f>Cashflow!CE23</f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0" customHeight="1">
      <c r="A23" s="4"/>
      <c r="B23" s="4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0" customHeight="1">
      <c r="A24" s="4"/>
      <c r="B24" s="4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0" customHeight="1">
      <c r="A25" s="5" t="s">
        <v>18</v>
      </c>
      <c r="B25" s="4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0" customHeight="1">
      <c r="A26" s="4"/>
      <c r="B26" s="6" t="str">
        <f t="shared" ref="B26:G26" si="4">B16</f>
        <v>Year 1</v>
      </c>
      <c r="C26" s="6" t="str">
        <f t="shared" si="4"/>
        <v>Year 1</v>
      </c>
      <c r="D26" s="6" t="str">
        <f t="shared" si="4"/>
        <v>Year 2</v>
      </c>
      <c r="E26" s="6" t="str">
        <f t="shared" si="4"/>
        <v>Year 3</v>
      </c>
      <c r="F26" s="6" t="str">
        <f t="shared" si="4"/>
        <v>Year 4</v>
      </c>
      <c r="G26" s="6" t="str">
        <f t="shared" si="4"/>
        <v>Year 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0" customHeight="1">
      <c r="A27" s="4" t="s">
        <v>19</v>
      </c>
      <c r="B27" s="8">
        <f>BS!M7</f>
        <v>0</v>
      </c>
      <c r="C27" s="8">
        <f>BS!AA7</f>
        <v>0</v>
      </c>
      <c r="D27" s="8">
        <f>BS!AO7</f>
        <v>0</v>
      </c>
      <c r="E27" s="8">
        <f>BS!BC7</f>
        <v>0</v>
      </c>
      <c r="F27" s="8">
        <f>BS!BQ7</f>
        <v>0</v>
      </c>
      <c r="G27" s="8">
        <f>BS!CE7</f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0" customHeight="1">
      <c r="A28" s="4" t="s">
        <v>20</v>
      </c>
      <c r="B28" s="8">
        <f>BS!M18</f>
        <v>0</v>
      </c>
      <c r="C28" s="8" t="str">
        <f>BS!N18</f>
        <v/>
      </c>
      <c r="D28" s="8" t="str">
        <f>BS!O18</f>
        <v/>
      </c>
      <c r="E28" s="8">
        <f>BS!P18</f>
        <v>0</v>
      </c>
      <c r="F28" s="8">
        <f>BS!Q18</f>
        <v>0</v>
      </c>
      <c r="G28" s="8">
        <f>BS!R18</f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0" customHeight="1">
      <c r="A29" s="4" t="s">
        <v>21</v>
      </c>
      <c r="B29" s="10">
        <f t="shared" ref="B29:G29" si="5">B27+B28</f>
        <v>0</v>
      </c>
      <c r="C29" s="10">
        <f t="shared" si="5"/>
        <v>0</v>
      </c>
      <c r="D29" s="10">
        <f t="shared" si="5"/>
        <v>0</v>
      </c>
      <c r="E29" s="10">
        <f t="shared" si="5"/>
        <v>0</v>
      </c>
      <c r="F29" s="10">
        <f t="shared" si="5"/>
        <v>0</v>
      </c>
      <c r="G29" s="10">
        <f t="shared" si="5"/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0" customHeight="1">
      <c r="A30" s="4"/>
      <c r="B30" s="8"/>
      <c r="C30" s="8"/>
      <c r="D30" s="8"/>
      <c r="E30" s="8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0" customHeight="1">
      <c r="A31" s="4" t="s">
        <v>22</v>
      </c>
      <c r="B31" s="8">
        <f>BS!M27</f>
        <v>0</v>
      </c>
      <c r="C31" s="8">
        <f>BS!AA27</f>
        <v>0</v>
      </c>
      <c r="D31" s="8">
        <f>BS!AO27</f>
        <v>0</v>
      </c>
      <c r="E31" s="8">
        <f>BS!BC27</f>
        <v>0</v>
      </c>
      <c r="F31" s="8">
        <f>BS!BQ27</f>
        <v>0</v>
      </c>
      <c r="G31" s="8">
        <f>BS!CE27</f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0" customHeight="1">
      <c r="A32" s="4" t="s">
        <v>23</v>
      </c>
      <c r="B32" s="8">
        <f>BS!M32</f>
        <v>0</v>
      </c>
      <c r="C32" s="8">
        <f>BS!AA32</f>
        <v>0</v>
      </c>
      <c r="D32" s="8" t="str">
        <f>BS!O32</f>
        <v/>
      </c>
      <c r="E32" s="8" t="str">
        <f>BS!AC32</f>
        <v/>
      </c>
      <c r="F32" s="8">
        <f>BS!Q32</f>
        <v>0</v>
      </c>
      <c r="G32" s="8">
        <f>BS!R32</f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0" customHeight="1">
      <c r="A33" s="4" t="s">
        <v>24</v>
      </c>
      <c r="B33" s="10">
        <f t="shared" ref="B33:G33" si="6">SUM(B31:B32)</f>
        <v>0</v>
      </c>
      <c r="C33" s="10">
        <f t="shared" si="6"/>
        <v>0</v>
      </c>
      <c r="D33" s="10">
        <f t="shared" si="6"/>
        <v>0</v>
      </c>
      <c r="E33" s="10">
        <f t="shared" si="6"/>
        <v>0</v>
      </c>
      <c r="F33" s="10">
        <f t="shared" si="6"/>
        <v>0</v>
      </c>
      <c r="G33" s="10">
        <f t="shared" si="6"/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0" customHeight="1">
      <c r="A34" s="4"/>
      <c r="B34" s="8"/>
      <c r="C34" s="8"/>
      <c r="D34" s="8"/>
      <c r="E34" s="8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75" customHeight="1">
      <c r="A35" s="4" t="s">
        <v>25</v>
      </c>
      <c r="B35" s="11">
        <f t="shared" ref="B35:G35" si="7">B29-B33</f>
        <v>0</v>
      </c>
      <c r="C35" s="11">
        <f t="shared" si="7"/>
        <v>0</v>
      </c>
      <c r="D35" s="11">
        <f t="shared" si="7"/>
        <v>0</v>
      </c>
      <c r="E35" s="11">
        <f t="shared" si="7"/>
        <v>0</v>
      </c>
      <c r="F35" s="11">
        <f t="shared" si="7"/>
        <v>0</v>
      </c>
      <c r="G35" s="11">
        <f t="shared" si="7"/>
        <v>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75" customHeight="1">
      <c r="A36" s="4"/>
      <c r="B36" s="8"/>
      <c r="C36" s="8"/>
      <c r="D36" s="8"/>
      <c r="E36" s="8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0" customHeight="1">
      <c r="A37" s="4" t="s">
        <v>26</v>
      </c>
      <c r="B37" s="8">
        <f>BS!M40</f>
        <v>0</v>
      </c>
      <c r="C37" s="8">
        <f>BS!AA40</f>
        <v>0</v>
      </c>
      <c r="D37" s="8">
        <f>BS!AO40</f>
        <v>0</v>
      </c>
      <c r="E37" s="8">
        <f>BS!BC40</f>
        <v>0</v>
      </c>
      <c r="F37" s="8">
        <f>BS!BQ40</f>
        <v>0</v>
      </c>
      <c r="G37" s="8">
        <f>BS!CE40</f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0" customHeight="1">
      <c r="A38" s="4" t="s">
        <v>27</v>
      </c>
      <c r="B38" s="8">
        <f>SUM(BS!M41:M42)</f>
        <v>0</v>
      </c>
      <c r="C38" s="8">
        <f>SUM(BS!AA41:AA42)</f>
        <v>0</v>
      </c>
      <c r="D38" s="8">
        <f>SUM(BS!AO41:AO42)</f>
        <v>0</v>
      </c>
      <c r="E38" s="8">
        <f>SUM(BS!BC41:BC42)</f>
        <v>0</v>
      </c>
      <c r="F38" s="8">
        <f>SUM(BS!BQ41:BQ42)</f>
        <v>0</v>
      </c>
      <c r="G38" s="8">
        <f>SUM(BS!CE41:CE42)</f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75" customHeight="1">
      <c r="A39" s="4"/>
      <c r="B39" s="11">
        <f t="shared" ref="B39:G39" si="8">SUM(B37:B38)</f>
        <v>0</v>
      </c>
      <c r="C39" s="11">
        <f t="shared" si="8"/>
        <v>0</v>
      </c>
      <c r="D39" s="11">
        <f t="shared" si="8"/>
        <v>0</v>
      </c>
      <c r="E39" s="11">
        <f t="shared" si="8"/>
        <v>0</v>
      </c>
      <c r="F39" s="11">
        <f t="shared" si="8"/>
        <v>0</v>
      </c>
      <c r="G39" s="11">
        <f t="shared" si="8"/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75" customHeight="1">
      <c r="A40" s="4"/>
      <c r="B40" s="4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0" hidden="1" customHeight="1">
      <c r="A41" s="12" t="s">
        <v>28</v>
      </c>
      <c r="B41" s="13" t="str">
        <f t="shared" ref="B41:G41" si="9">B11/B37</f>
        <v>#DIV/0!</v>
      </c>
      <c r="C41" s="13" t="str">
        <f t="shared" si="9"/>
        <v>#DIV/0!</v>
      </c>
      <c r="D41" s="13" t="str">
        <f t="shared" si="9"/>
        <v>#DIV/0!</v>
      </c>
      <c r="E41" s="13" t="str">
        <f t="shared" si="9"/>
        <v>#DIV/0!</v>
      </c>
      <c r="F41" s="13" t="str">
        <f t="shared" si="9"/>
        <v>#DIV/0!</v>
      </c>
      <c r="G41" s="13" t="str">
        <f t="shared" si="9"/>
        <v>#DIV/0!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0" hidden="1" customHeight="1">
      <c r="A42" s="12" t="s">
        <v>29</v>
      </c>
      <c r="B42" s="13" t="s">
        <v>30</v>
      </c>
      <c r="C42" s="13" t="s">
        <v>30</v>
      </c>
      <c r="D42" s="13" t="s">
        <v>30</v>
      </c>
      <c r="E42" s="13" t="s">
        <v>30</v>
      </c>
      <c r="F42" s="13" t="s">
        <v>30</v>
      </c>
      <c r="G42" s="13" t="s">
        <v>30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0" hidden="1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0" hidden="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0" hidden="1" customHeight="1">
      <c r="A45" s="3" t="s">
        <v>31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conditionalFormatting sqref="C7:G22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1" width="37.0"/>
    <col customWidth="1" hidden="1" min="2" max="10" width="9.29"/>
    <col customWidth="1" hidden="1" min="11" max="13" width="10.86"/>
    <col customWidth="1" hidden="1" min="14" max="14" width="8.86"/>
    <col customWidth="1" min="15" max="15" width="9.29"/>
    <col customWidth="1" min="16" max="27" width="10.86"/>
    <col customWidth="1" min="28" max="28" width="8.86"/>
    <col customWidth="1" min="29" max="29" width="9.29"/>
    <col customWidth="1" min="30" max="41" width="10.86"/>
    <col customWidth="1" min="42" max="42" width="8.86"/>
    <col customWidth="1" min="43" max="43" width="9.29"/>
    <col customWidth="1" min="44" max="55" width="10.86"/>
    <col customWidth="1" min="56" max="56" width="8.86"/>
    <col customWidth="1" min="57" max="57" width="9.29"/>
    <col customWidth="1" min="58" max="69" width="10.86"/>
    <col customWidth="1" min="70" max="70" width="8.86"/>
    <col customWidth="1" min="71" max="71" width="9.29"/>
    <col customWidth="1" min="72" max="83" width="10.86"/>
    <col customWidth="1" min="84" max="88" width="9.29"/>
  </cols>
  <sheetData>
    <row r="1" ht="16.5" customHeight="1">
      <c r="A1" s="14" t="s">
        <v>32</v>
      </c>
      <c r="B1" s="15" t="s">
        <v>33</v>
      </c>
      <c r="N1" s="16"/>
      <c r="O1" s="16"/>
      <c r="P1" s="17" t="str">
        <f>"FY1: "&amp;Assumptions!$B$49&amp;" - "&amp;Assumptions!$B$49+1</f>
        <v>FY1: 2018 - 2019</v>
      </c>
      <c r="AC1" s="18"/>
      <c r="AD1" s="17" t="str">
        <f>"FY2: "&amp;Assumptions!$B$49+1&amp;" - "&amp;Assumptions!$B$49+2</f>
        <v>FY2: 2019 - 2020</v>
      </c>
      <c r="AQ1" s="18"/>
      <c r="AR1" s="17" t="str">
        <f>"FY3: "&amp;Assumptions!$B$49+2&amp;" - "&amp;Assumptions!$B$49+3</f>
        <v>FY3: 2020 - 2021</v>
      </c>
      <c r="BE1" s="18"/>
      <c r="BF1" s="17" t="str">
        <f>"FY4: "&amp;Assumptions!$B$49+3&amp;" - "&amp;Assumptions!$B$49+4</f>
        <v>FY4: 2021 - 2022</v>
      </c>
      <c r="BS1" s="18"/>
      <c r="BT1" s="17" t="str">
        <f>"FY5: "&amp;Assumptions!$B$49+4&amp;" - "&amp;Assumptions!$B$49+5</f>
        <v>FY5: 2022 - 2023</v>
      </c>
      <c r="CG1" s="18"/>
      <c r="CH1" s="16"/>
      <c r="CI1" s="16"/>
      <c r="CJ1" s="16"/>
    </row>
    <row r="2" ht="12.0" customHeight="1">
      <c r="A2" s="3"/>
      <c r="B2" s="19" t="str">
        <f>Cashflow!B2</f>
        <v>JUL</v>
      </c>
      <c r="C2" s="19" t="str">
        <f>Cashflow!C2</f>
        <v>AUG</v>
      </c>
      <c r="D2" s="19" t="str">
        <f>Cashflow!D2</f>
        <v>SEP</v>
      </c>
      <c r="E2" s="19" t="str">
        <f>Cashflow!E2</f>
        <v>OCT</v>
      </c>
      <c r="F2" s="19" t="str">
        <f>Cashflow!F2</f>
        <v>NOV</v>
      </c>
      <c r="G2" s="19" t="str">
        <f>Cashflow!G2</f>
        <v>DEC</v>
      </c>
      <c r="H2" s="19" t="str">
        <f>Cashflow!H2</f>
        <v>JAN</v>
      </c>
      <c r="I2" s="19" t="str">
        <f>Cashflow!I2</f>
        <v>FEB</v>
      </c>
      <c r="J2" s="19" t="str">
        <f>Cashflow!J2</f>
        <v>MAR</v>
      </c>
      <c r="K2" s="19" t="str">
        <f>Cashflow!K2</f>
        <v>APR</v>
      </c>
      <c r="L2" s="19" t="str">
        <f>Cashflow!L2</f>
        <v>MAY</v>
      </c>
      <c r="M2" s="19" t="str">
        <f>Cashflow!M2</f>
        <v>JUN</v>
      </c>
      <c r="N2" s="19"/>
      <c r="O2" s="19"/>
      <c r="P2" s="19" t="str">
        <f>Cashflow!P2</f>
        <v>JUL</v>
      </c>
      <c r="Q2" s="19" t="str">
        <f>Cashflow!Q2</f>
        <v>AUG</v>
      </c>
      <c r="R2" s="19" t="str">
        <f>Cashflow!R2</f>
        <v>SEP</v>
      </c>
      <c r="S2" s="19" t="str">
        <f>Cashflow!S2</f>
        <v>OCT</v>
      </c>
      <c r="T2" s="19" t="str">
        <f>Cashflow!T2</f>
        <v>NOV</v>
      </c>
      <c r="U2" s="19" t="str">
        <f>Cashflow!U2</f>
        <v>DEC</v>
      </c>
      <c r="V2" s="19" t="str">
        <f>Cashflow!V2</f>
        <v>JAN</v>
      </c>
      <c r="W2" s="19" t="str">
        <f>Cashflow!W2</f>
        <v>FEB</v>
      </c>
      <c r="X2" s="19" t="str">
        <f>Cashflow!X2</f>
        <v>MAR</v>
      </c>
      <c r="Y2" s="19" t="str">
        <f>Cashflow!Y2</f>
        <v>APR</v>
      </c>
      <c r="Z2" s="19" t="str">
        <f>Cashflow!Z2</f>
        <v>MAY</v>
      </c>
      <c r="AA2" s="19" t="str">
        <f>Cashflow!AA2</f>
        <v>JUN</v>
      </c>
      <c r="AB2" s="19"/>
      <c r="AC2" s="19"/>
      <c r="AD2" s="19" t="str">
        <f>Cashflow!AD2</f>
        <v>JUL</v>
      </c>
      <c r="AE2" s="19" t="str">
        <f>Cashflow!AE2</f>
        <v>AUG</v>
      </c>
      <c r="AF2" s="19" t="str">
        <f>Cashflow!AF2</f>
        <v>SEP</v>
      </c>
      <c r="AG2" s="19" t="str">
        <f>Cashflow!AG2</f>
        <v>OCT</v>
      </c>
      <c r="AH2" s="19" t="str">
        <f>Cashflow!AH2</f>
        <v>NOV</v>
      </c>
      <c r="AI2" s="19" t="str">
        <f>Cashflow!AI2</f>
        <v>DEC</v>
      </c>
      <c r="AJ2" s="19" t="str">
        <f>Cashflow!AJ2</f>
        <v>JAN</v>
      </c>
      <c r="AK2" s="19" t="str">
        <f>Cashflow!AK2</f>
        <v>FEB</v>
      </c>
      <c r="AL2" s="19" t="str">
        <f>Cashflow!AL2</f>
        <v>MAR</v>
      </c>
      <c r="AM2" s="19" t="str">
        <f>Cashflow!AM2</f>
        <v>APR</v>
      </c>
      <c r="AN2" s="19" t="str">
        <f>Cashflow!AN2</f>
        <v>MAY</v>
      </c>
      <c r="AO2" s="19" t="str">
        <f>Cashflow!AO2</f>
        <v>JUN</v>
      </c>
      <c r="AP2" s="19"/>
      <c r="AQ2" s="19"/>
      <c r="AR2" s="19" t="str">
        <f>Cashflow!AR2</f>
        <v>JUL</v>
      </c>
      <c r="AS2" s="19" t="str">
        <f>Cashflow!AS2</f>
        <v>AUG</v>
      </c>
      <c r="AT2" s="19" t="str">
        <f>Cashflow!AT2</f>
        <v>SEP</v>
      </c>
      <c r="AU2" s="19" t="str">
        <f>Cashflow!AU2</f>
        <v>OCT</v>
      </c>
      <c r="AV2" s="19" t="str">
        <f>Cashflow!AV2</f>
        <v>NOV</v>
      </c>
      <c r="AW2" s="19" t="str">
        <f>Cashflow!AW2</f>
        <v>DEC</v>
      </c>
      <c r="AX2" s="19" t="str">
        <f>Cashflow!AX2</f>
        <v>JAN</v>
      </c>
      <c r="AY2" s="19" t="str">
        <f>Cashflow!AY2</f>
        <v>FEB</v>
      </c>
      <c r="AZ2" s="19" t="str">
        <f>Cashflow!AZ2</f>
        <v>MAR</v>
      </c>
      <c r="BA2" s="19" t="str">
        <f>Cashflow!BA2</f>
        <v>APR</v>
      </c>
      <c r="BB2" s="19" t="str">
        <f>Cashflow!BB2</f>
        <v>MAY</v>
      </c>
      <c r="BC2" s="19" t="str">
        <f>Cashflow!BC2</f>
        <v>JUN</v>
      </c>
      <c r="BD2" s="19"/>
      <c r="BE2" s="19"/>
      <c r="BF2" s="19" t="str">
        <f>Cashflow!BF2</f>
        <v>JUL</v>
      </c>
      <c r="BG2" s="19" t="str">
        <f>Cashflow!BG2</f>
        <v>AUG</v>
      </c>
      <c r="BH2" s="19" t="str">
        <f>Cashflow!BH2</f>
        <v>SEP</v>
      </c>
      <c r="BI2" s="19" t="str">
        <f>Cashflow!BI2</f>
        <v>OCT</v>
      </c>
      <c r="BJ2" s="19" t="str">
        <f>Cashflow!BJ2</f>
        <v>NOV</v>
      </c>
      <c r="BK2" s="19" t="str">
        <f>Cashflow!BK2</f>
        <v>DEC</v>
      </c>
      <c r="BL2" s="19" t="str">
        <f>Cashflow!BL2</f>
        <v>JAN</v>
      </c>
      <c r="BM2" s="19" t="str">
        <f>Cashflow!BM2</f>
        <v>FEB</v>
      </c>
      <c r="BN2" s="19" t="str">
        <f>Cashflow!BN2</f>
        <v>MAR</v>
      </c>
      <c r="BO2" s="19" t="str">
        <f>Cashflow!BO2</f>
        <v>APR</v>
      </c>
      <c r="BP2" s="19" t="str">
        <f>Cashflow!BP2</f>
        <v>MAY</v>
      </c>
      <c r="BQ2" s="19" t="str">
        <f>Cashflow!BQ2</f>
        <v>JUN</v>
      </c>
      <c r="BR2" s="19"/>
      <c r="BS2" s="19"/>
      <c r="BT2" s="19" t="str">
        <f>Cashflow!BT2</f>
        <v>JUL</v>
      </c>
      <c r="BU2" s="19" t="str">
        <f>Cashflow!BU2</f>
        <v>AUG</v>
      </c>
      <c r="BV2" s="19" t="str">
        <f>Cashflow!BV2</f>
        <v>SEP</v>
      </c>
      <c r="BW2" s="19" t="str">
        <f>Cashflow!BW2</f>
        <v>OCT</v>
      </c>
      <c r="BX2" s="19" t="str">
        <f>Cashflow!BX2</f>
        <v>NOV</v>
      </c>
      <c r="BY2" s="19" t="str">
        <f>Cashflow!BY2</f>
        <v>DEC</v>
      </c>
      <c r="BZ2" s="19" t="str">
        <f>Cashflow!BZ2</f>
        <v>JAN</v>
      </c>
      <c r="CA2" s="19" t="str">
        <f>Cashflow!CA2</f>
        <v>FEB</v>
      </c>
      <c r="CB2" s="19" t="str">
        <f>Cashflow!CB2</f>
        <v>MAR</v>
      </c>
      <c r="CC2" s="19" t="str">
        <f>Cashflow!CC2</f>
        <v>APR</v>
      </c>
      <c r="CD2" s="19" t="str">
        <f>Cashflow!CD2</f>
        <v>MAY</v>
      </c>
      <c r="CE2" s="19" t="str">
        <f>Cashflow!CE2</f>
        <v>JUN</v>
      </c>
      <c r="CF2" s="19"/>
      <c r="CG2" s="19"/>
      <c r="CH2" s="19"/>
      <c r="CI2" s="19"/>
      <c r="CJ2" s="19"/>
    </row>
    <row r="3" ht="12.0" customHeight="1">
      <c r="A3" s="12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ht="12.0" customHeight="1">
      <c r="A4" s="3" t="s">
        <v>35</v>
      </c>
      <c r="B4" s="8">
        <f>IF(Cashflow!B23&gt;0,Cashflow!B23,0)</f>
        <v>0</v>
      </c>
      <c r="C4" s="8">
        <f>IF(Cashflow!C23&gt;0,Cashflow!C23,0)</f>
        <v>0</v>
      </c>
      <c r="D4" s="8">
        <f>IF(Cashflow!D23&gt;0,Cashflow!D23,0)</f>
        <v>0</v>
      </c>
      <c r="E4" s="8">
        <f>IF(Cashflow!E23&gt;0,Cashflow!E23,0)</f>
        <v>0</v>
      </c>
      <c r="F4" s="8">
        <f>IF(Cashflow!F23&gt;0,Cashflow!F23,0)</f>
        <v>0</v>
      </c>
      <c r="G4" s="8">
        <f>IF(Cashflow!G23&gt;0,Cashflow!G23,0)</f>
        <v>0</v>
      </c>
      <c r="H4" s="8">
        <f>IF(Cashflow!H23&gt;0,Cashflow!H23,0)</f>
        <v>0</v>
      </c>
      <c r="I4" s="8">
        <f>IF(Cashflow!I23&gt;0,Cashflow!I23,0)</f>
        <v>0</v>
      </c>
      <c r="J4" s="8">
        <f>IF(Cashflow!J23&gt;0,Cashflow!J23,0)</f>
        <v>0</v>
      </c>
      <c r="K4" s="8">
        <f>IF(Cashflow!K23&gt;0,Cashflow!K23,0)</f>
        <v>0</v>
      </c>
      <c r="L4" s="8">
        <f>IF(Cashflow!L23&gt;0,Cashflow!L23,0)</f>
        <v>0</v>
      </c>
      <c r="M4" s="8">
        <f>IF(Cashflow!M23&gt;0,Cashflow!M23,0)</f>
        <v>0</v>
      </c>
      <c r="N4" s="3"/>
      <c r="O4" s="8"/>
      <c r="P4" s="8">
        <f>IF(Cashflow!P23&gt;0,Cashflow!P23,0)</f>
        <v>0</v>
      </c>
      <c r="Q4" s="8">
        <f>IF(Cashflow!Q23&gt;0,Cashflow!Q23,0)</f>
        <v>0</v>
      </c>
      <c r="R4" s="8">
        <f>IF(Cashflow!R23&gt;0,Cashflow!R23,0)</f>
        <v>0</v>
      </c>
      <c r="S4" s="8">
        <f>IF(Cashflow!S23&gt;0,Cashflow!S23,0)</f>
        <v>0</v>
      </c>
      <c r="T4" s="8">
        <f>IF(Cashflow!T23&gt;0,Cashflow!T23,0)</f>
        <v>0</v>
      </c>
      <c r="U4" s="8">
        <f>IF(Cashflow!U23&gt;0,Cashflow!U23,0)</f>
        <v>0</v>
      </c>
      <c r="V4" s="8">
        <f>IF(Cashflow!V23&gt;0,Cashflow!V23,0)</f>
        <v>0</v>
      </c>
      <c r="W4" s="8">
        <f>IF(Cashflow!W23&gt;0,Cashflow!W23,0)</f>
        <v>0</v>
      </c>
      <c r="X4" s="8">
        <f>IF(Cashflow!X23&gt;0,Cashflow!X23,0)</f>
        <v>0</v>
      </c>
      <c r="Y4" s="8">
        <f>IF(Cashflow!Y23&gt;0,Cashflow!Y23,0)</f>
        <v>0</v>
      </c>
      <c r="Z4" s="8">
        <f>IF(Cashflow!Z23&gt;0,Cashflow!Z23,0)</f>
        <v>0</v>
      </c>
      <c r="AA4" s="8">
        <f>IF(Cashflow!AA23&gt;0,Cashflow!AA23,0)</f>
        <v>0</v>
      </c>
      <c r="AB4" s="3"/>
      <c r="AC4" s="8"/>
      <c r="AD4" s="8">
        <f>Cashflow!AD23</f>
        <v>0</v>
      </c>
      <c r="AE4" s="8">
        <f>Cashflow!AE23</f>
        <v>0</v>
      </c>
      <c r="AF4" s="8">
        <f>Cashflow!AF23</f>
        <v>0</v>
      </c>
      <c r="AG4" s="8">
        <f>Cashflow!AG23</f>
        <v>0</v>
      </c>
      <c r="AH4" s="8">
        <f>Cashflow!AH23</f>
        <v>0</v>
      </c>
      <c r="AI4" s="8">
        <f>Cashflow!AI23</f>
        <v>0</v>
      </c>
      <c r="AJ4" s="8">
        <f>Cashflow!AJ23</f>
        <v>0</v>
      </c>
      <c r="AK4" s="8">
        <f>Cashflow!AK23</f>
        <v>0</v>
      </c>
      <c r="AL4" s="8">
        <f>Cashflow!AL23</f>
        <v>0</v>
      </c>
      <c r="AM4" s="8">
        <f>Cashflow!AM23</f>
        <v>0</v>
      </c>
      <c r="AN4" s="8">
        <f>Cashflow!AN23</f>
        <v>0</v>
      </c>
      <c r="AO4" s="8">
        <f>Cashflow!AO23</f>
        <v>0</v>
      </c>
      <c r="AP4" s="3"/>
      <c r="AQ4" s="8"/>
      <c r="AR4" s="8">
        <f>Cashflow!AR23</f>
        <v>0</v>
      </c>
      <c r="AS4" s="8">
        <f>Cashflow!AS23</f>
        <v>0</v>
      </c>
      <c r="AT4" s="8">
        <f>Cashflow!AT23</f>
        <v>0</v>
      </c>
      <c r="AU4" s="8">
        <f>Cashflow!AU23</f>
        <v>0</v>
      </c>
      <c r="AV4" s="8">
        <f>Cashflow!AV23</f>
        <v>0</v>
      </c>
      <c r="AW4" s="8">
        <f>Cashflow!AW23</f>
        <v>0</v>
      </c>
      <c r="AX4" s="8">
        <f>Cashflow!AX23</f>
        <v>0</v>
      </c>
      <c r="AY4" s="8">
        <f>Cashflow!AY23</f>
        <v>0</v>
      </c>
      <c r="AZ4" s="8">
        <f>Cashflow!AZ23</f>
        <v>0</v>
      </c>
      <c r="BA4" s="8">
        <f>Cashflow!BA23</f>
        <v>0</v>
      </c>
      <c r="BB4" s="8">
        <f>Cashflow!BB23</f>
        <v>0</v>
      </c>
      <c r="BC4" s="8">
        <f>Cashflow!BC23</f>
        <v>0</v>
      </c>
      <c r="BD4" s="3"/>
      <c r="BE4" s="8"/>
      <c r="BF4" s="8">
        <f>Cashflow!BF23</f>
        <v>0</v>
      </c>
      <c r="BG4" s="8">
        <f>Cashflow!BG23</f>
        <v>0</v>
      </c>
      <c r="BH4" s="8">
        <f>Cashflow!BH23</f>
        <v>0</v>
      </c>
      <c r="BI4" s="8">
        <f>Cashflow!BI23</f>
        <v>0</v>
      </c>
      <c r="BJ4" s="8">
        <f>Cashflow!BJ23</f>
        <v>0</v>
      </c>
      <c r="BK4" s="8">
        <f>Cashflow!BK23</f>
        <v>0</v>
      </c>
      <c r="BL4" s="8">
        <f>Cashflow!BL23</f>
        <v>0</v>
      </c>
      <c r="BM4" s="8">
        <f>Cashflow!BM23</f>
        <v>0</v>
      </c>
      <c r="BN4" s="8">
        <f>Cashflow!BN23</f>
        <v>0</v>
      </c>
      <c r="BO4" s="8">
        <f>Cashflow!BO23</f>
        <v>0</v>
      </c>
      <c r="BP4" s="8">
        <f>Cashflow!BP23</f>
        <v>0</v>
      </c>
      <c r="BQ4" s="8">
        <f>Cashflow!BQ23</f>
        <v>0</v>
      </c>
      <c r="BR4" s="3"/>
      <c r="BS4" s="8"/>
      <c r="BT4" s="8">
        <f>Cashflow!BT23</f>
        <v>0</v>
      </c>
      <c r="BU4" s="8">
        <f>Cashflow!BU23</f>
        <v>0</v>
      </c>
      <c r="BV4" s="8">
        <f>Cashflow!BV23</f>
        <v>0</v>
      </c>
      <c r="BW4" s="8">
        <f>Cashflow!BW23</f>
        <v>0</v>
      </c>
      <c r="BX4" s="8">
        <f>Cashflow!BX23</f>
        <v>0</v>
      </c>
      <c r="BY4" s="8">
        <f>Cashflow!BY23</f>
        <v>0</v>
      </c>
      <c r="BZ4" s="8">
        <f>Cashflow!BZ23</f>
        <v>0</v>
      </c>
      <c r="CA4" s="8">
        <f>Cashflow!CA23</f>
        <v>0</v>
      </c>
      <c r="CB4" s="8">
        <f>Cashflow!CB23</f>
        <v>0</v>
      </c>
      <c r="CC4" s="8">
        <f>Cashflow!CC23</f>
        <v>0</v>
      </c>
      <c r="CD4" s="8">
        <f>Cashflow!CD23</f>
        <v>0</v>
      </c>
      <c r="CE4" s="8">
        <f>Cashflow!CE23</f>
        <v>0</v>
      </c>
      <c r="CF4" s="8"/>
      <c r="CG4" s="8"/>
      <c r="CH4" s="8"/>
      <c r="CI4" s="8"/>
      <c r="CJ4" s="8"/>
    </row>
    <row r="5" ht="12.0" customHeight="1">
      <c r="A5" s="3" t="s">
        <v>36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/>
      <c r="O5" s="8"/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/>
      <c r="AC5" s="8"/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/>
      <c r="AQ5" s="8"/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/>
      <c r="BE5" s="8"/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/>
      <c r="BS5" s="8"/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8">
        <v>0.0</v>
      </c>
      <c r="CF5" s="8"/>
      <c r="CG5" s="8"/>
      <c r="CH5" s="8"/>
      <c r="CI5" s="8"/>
      <c r="CJ5" s="8"/>
    </row>
    <row r="6" ht="12.0" customHeight="1">
      <c r="A6" s="20" t="s">
        <v>37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/>
      <c r="O6" s="8"/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/>
      <c r="AC6" s="8"/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/>
      <c r="AQ6" s="8"/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/>
      <c r="BE6" s="8"/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/>
      <c r="BS6" s="8"/>
      <c r="BT6" s="8">
        <v>0.0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8">
        <v>0.0</v>
      </c>
      <c r="CD6" s="8">
        <v>0.0</v>
      </c>
      <c r="CE6" s="8">
        <v>0.0</v>
      </c>
      <c r="CF6" s="8"/>
      <c r="CG6" s="8"/>
      <c r="CH6" s="8"/>
      <c r="CI6" s="8"/>
      <c r="CJ6" s="8"/>
    </row>
    <row r="7" ht="12.0" customHeight="1">
      <c r="A7" s="12" t="s">
        <v>19</v>
      </c>
      <c r="B7" s="10">
        <f t="shared" ref="B7:M7" si="1">SUM(B4:B6)</f>
        <v>0</v>
      </c>
      <c r="C7" s="10">
        <f t="shared" si="1"/>
        <v>0</v>
      </c>
      <c r="D7" s="10">
        <f t="shared" si="1"/>
        <v>0</v>
      </c>
      <c r="E7" s="10">
        <f t="shared" si="1"/>
        <v>0</v>
      </c>
      <c r="F7" s="10">
        <f t="shared" si="1"/>
        <v>0</v>
      </c>
      <c r="G7" s="10">
        <f t="shared" si="1"/>
        <v>0</v>
      </c>
      <c r="H7" s="10">
        <f t="shared" si="1"/>
        <v>0</v>
      </c>
      <c r="I7" s="10">
        <f t="shared" si="1"/>
        <v>0</v>
      </c>
      <c r="J7" s="10">
        <f t="shared" si="1"/>
        <v>0</v>
      </c>
      <c r="K7" s="10">
        <f t="shared" si="1"/>
        <v>0</v>
      </c>
      <c r="L7" s="10">
        <f t="shared" si="1"/>
        <v>0</v>
      </c>
      <c r="M7" s="10">
        <f t="shared" si="1"/>
        <v>0</v>
      </c>
      <c r="N7" s="3"/>
      <c r="O7" s="8"/>
      <c r="P7" s="10">
        <f t="shared" ref="P7:AA7" si="2">SUM(P4:P6)</f>
        <v>0</v>
      </c>
      <c r="Q7" s="10">
        <f t="shared" si="2"/>
        <v>0</v>
      </c>
      <c r="R7" s="10">
        <f t="shared" si="2"/>
        <v>0</v>
      </c>
      <c r="S7" s="10">
        <f t="shared" si="2"/>
        <v>0</v>
      </c>
      <c r="T7" s="10">
        <f t="shared" si="2"/>
        <v>0</v>
      </c>
      <c r="U7" s="10">
        <f t="shared" si="2"/>
        <v>0</v>
      </c>
      <c r="V7" s="10">
        <f t="shared" si="2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3"/>
      <c r="AC7" s="8"/>
      <c r="AD7" s="10">
        <f t="shared" ref="AD7:AO7" si="3">SUM(AD4:AD6)</f>
        <v>0</v>
      </c>
      <c r="AE7" s="10">
        <f t="shared" si="3"/>
        <v>0</v>
      </c>
      <c r="AF7" s="10">
        <f t="shared" si="3"/>
        <v>0</v>
      </c>
      <c r="AG7" s="10">
        <f t="shared" si="3"/>
        <v>0</v>
      </c>
      <c r="AH7" s="10">
        <f t="shared" si="3"/>
        <v>0</v>
      </c>
      <c r="AI7" s="10">
        <f t="shared" si="3"/>
        <v>0</v>
      </c>
      <c r="AJ7" s="10">
        <f t="shared" si="3"/>
        <v>0</v>
      </c>
      <c r="AK7" s="10">
        <f t="shared" si="3"/>
        <v>0</v>
      </c>
      <c r="AL7" s="10">
        <f t="shared" si="3"/>
        <v>0</v>
      </c>
      <c r="AM7" s="10">
        <f t="shared" si="3"/>
        <v>0</v>
      </c>
      <c r="AN7" s="10">
        <f t="shared" si="3"/>
        <v>0</v>
      </c>
      <c r="AO7" s="10">
        <f t="shared" si="3"/>
        <v>0</v>
      </c>
      <c r="AP7" s="3"/>
      <c r="AQ7" s="8"/>
      <c r="AR7" s="10">
        <f t="shared" ref="AR7:BC7" si="4">SUM(AR4:AR6)</f>
        <v>0</v>
      </c>
      <c r="AS7" s="10">
        <f t="shared" si="4"/>
        <v>0</v>
      </c>
      <c r="AT7" s="10">
        <f t="shared" si="4"/>
        <v>0</v>
      </c>
      <c r="AU7" s="10">
        <f t="shared" si="4"/>
        <v>0</v>
      </c>
      <c r="AV7" s="10">
        <f t="shared" si="4"/>
        <v>0</v>
      </c>
      <c r="AW7" s="10">
        <f t="shared" si="4"/>
        <v>0</v>
      </c>
      <c r="AX7" s="10">
        <f t="shared" si="4"/>
        <v>0</v>
      </c>
      <c r="AY7" s="10">
        <f t="shared" si="4"/>
        <v>0</v>
      </c>
      <c r="AZ7" s="10">
        <f t="shared" si="4"/>
        <v>0</v>
      </c>
      <c r="BA7" s="10">
        <f t="shared" si="4"/>
        <v>0</v>
      </c>
      <c r="BB7" s="10">
        <f t="shared" si="4"/>
        <v>0</v>
      </c>
      <c r="BC7" s="10">
        <f t="shared" si="4"/>
        <v>0</v>
      </c>
      <c r="BD7" s="3"/>
      <c r="BE7" s="8"/>
      <c r="BF7" s="10">
        <f t="shared" ref="BF7:BQ7" si="5">SUM(BF4:BF6)</f>
        <v>0</v>
      </c>
      <c r="BG7" s="10">
        <f t="shared" si="5"/>
        <v>0</v>
      </c>
      <c r="BH7" s="10">
        <f t="shared" si="5"/>
        <v>0</v>
      </c>
      <c r="BI7" s="10">
        <f t="shared" si="5"/>
        <v>0</v>
      </c>
      <c r="BJ7" s="10">
        <f t="shared" si="5"/>
        <v>0</v>
      </c>
      <c r="BK7" s="10">
        <f t="shared" si="5"/>
        <v>0</v>
      </c>
      <c r="BL7" s="10">
        <f t="shared" si="5"/>
        <v>0</v>
      </c>
      <c r="BM7" s="10">
        <f t="shared" si="5"/>
        <v>0</v>
      </c>
      <c r="BN7" s="10">
        <f t="shared" si="5"/>
        <v>0</v>
      </c>
      <c r="BO7" s="10">
        <f t="shared" si="5"/>
        <v>0</v>
      </c>
      <c r="BP7" s="10">
        <f t="shared" si="5"/>
        <v>0</v>
      </c>
      <c r="BQ7" s="10">
        <f t="shared" si="5"/>
        <v>0</v>
      </c>
      <c r="BR7" s="3"/>
      <c r="BS7" s="8"/>
      <c r="BT7" s="10">
        <f t="shared" ref="BT7:CE7" si="6">SUM(BT4:BT6)</f>
        <v>0</v>
      </c>
      <c r="BU7" s="10">
        <f t="shared" si="6"/>
        <v>0</v>
      </c>
      <c r="BV7" s="10">
        <f t="shared" si="6"/>
        <v>0</v>
      </c>
      <c r="BW7" s="10">
        <f t="shared" si="6"/>
        <v>0</v>
      </c>
      <c r="BX7" s="10">
        <f t="shared" si="6"/>
        <v>0</v>
      </c>
      <c r="BY7" s="10">
        <f t="shared" si="6"/>
        <v>0</v>
      </c>
      <c r="BZ7" s="10">
        <f t="shared" si="6"/>
        <v>0</v>
      </c>
      <c r="CA7" s="10">
        <f t="shared" si="6"/>
        <v>0</v>
      </c>
      <c r="CB7" s="10">
        <f t="shared" si="6"/>
        <v>0</v>
      </c>
      <c r="CC7" s="10">
        <f t="shared" si="6"/>
        <v>0</v>
      </c>
      <c r="CD7" s="10">
        <f t="shared" si="6"/>
        <v>0</v>
      </c>
      <c r="CE7" s="10">
        <f t="shared" si="6"/>
        <v>0</v>
      </c>
      <c r="CF7" s="8"/>
      <c r="CG7" s="8"/>
      <c r="CH7" s="8"/>
      <c r="CI7" s="8"/>
      <c r="CJ7" s="8"/>
    </row>
    <row r="8" ht="12.0" customHeight="1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3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ht="12.0" customHeight="1">
      <c r="A9" s="12" t="s">
        <v>38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3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3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3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3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3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ht="12.0" customHeight="1">
      <c r="A10" s="20" t="s">
        <v>39</v>
      </c>
      <c r="B10" s="8">
        <v>0.0</v>
      </c>
      <c r="C10" s="8">
        <v>0.0</v>
      </c>
      <c r="D10" s="8">
        <v>0.0</v>
      </c>
      <c r="E10" s="8">
        <v>0.0</v>
      </c>
      <c r="F10" s="8">
        <v>0.0</v>
      </c>
      <c r="G10" s="21">
        <v>0.0</v>
      </c>
      <c r="H10" s="21">
        <v>0.0</v>
      </c>
      <c r="I10" s="8">
        <f t="shared" ref="I10:M10" si="7">H10</f>
        <v>0</v>
      </c>
      <c r="J10" s="8">
        <f t="shared" si="7"/>
        <v>0</v>
      </c>
      <c r="K10" s="8">
        <f t="shared" si="7"/>
        <v>0</v>
      </c>
      <c r="L10" s="8">
        <f t="shared" si="7"/>
        <v>0</v>
      </c>
      <c r="M10" s="8">
        <f t="shared" si="7"/>
        <v>0</v>
      </c>
      <c r="N10" s="3"/>
      <c r="O10" s="8"/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21">
        <v>0.0</v>
      </c>
      <c r="V10" s="21">
        <v>0.0</v>
      </c>
      <c r="W10" s="8">
        <f t="shared" ref="W10:AA10" si="8">V10</f>
        <v>0</v>
      </c>
      <c r="X10" s="8">
        <f t="shared" si="8"/>
        <v>0</v>
      </c>
      <c r="Y10" s="8">
        <f t="shared" si="8"/>
        <v>0</v>
      </c>
      <c r="Z10" s="8">
        <f t="shared" si="8"/>
        <v>0</v>
      </c>
      <c r="AA10" s="8">
        <f t="shared" si="8"/>
        <v>0</v>
      </c>
      <c r="AB10" s="3"/>
      <c r="AC10" s="8"/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21">
        <v>0.0</v>
      </c>
      <c r="AJ10" s="21">
        <v>0.0</v>
      </c>
      <c r="AK10" s="8">
        <f t="shared" ref="AK10:AO10" si="9">AJ10</f>
        <v>0</v>
      </c>
      <c r="AL10" s="8">
        <f t="shared" si="9"/>
        <v>0</v>
      </c>
      <c r="AM10" s="8">
        <f t="shared" si="9"/>
        <v>0</v>
      </c>
      <c r="AN10" s="8">
        <f t="shared" si="9"/>
        <v>0</v>
      </c>
      <c r="AO10" s="8">
        <f t="shared" si="9"/>
        <v>0</v>
      </c>
      <c r="AP10" s="3"/>
      <c r="AQ10" s="8"/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21">
        <v>0.0</v>
      </c>
      <c r="AX10" s="21">
        <v>0.0</v>
      </c>
      <c r="AY10" s="8">
        <f t="shared" ref="AY10:BC10" si="10">AX10</f>
        <v>0</v>
      </c>
      <c r="AZ10" s="8">
        <f t="shared" si="10"/>
        <v>0</v>
      </c>
      <c r="BA10" s="8">
        <f t="shared" si="10"/>
        <v>0</v>
      </c>
      <c r="BB10" s="8">
        <f t="shared" si="10"/>
        <v>0</v>
      </c>
      <c r="BC10" s="8">
        <f t="shared" si="10"/>
        <v>0</v>
      </c>
      <c r="BD10" s="3"/>
      <c r="BE10" s="8"/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21">
        <v>0.0</v>
      </c>
      <c r="BL10" s="21">
        <v>0.0</v>
      </c>
      <c r="BM10" s="8">
        <f t="shared" ref="BM10:BQ10" si="11">BL10</f>
        <v>0</v>
      </c>
      <c r="BN10" s="8">
        <f t="shared" si="11"/>
        <v>0</v>
      </c>
      <c r="BO10" s="8">
        <f t="shared" si="11"/>
        <v>0</v>
      </c>
      <c r="BP10" s="8">
        <f t="shared" si="11"/>
        <v>0</v>
      </c>
      <c r="BQ10" s="8">
        <f t="shared" si="11"/>
        <v>0</v>
      </c>
      <c r="BR10" s="3"/>
      <c r="BS10" s="8"/>
      <c r="BT10" s="8">
        <v>0.0</v>
      </c>
      <c r="BU10" s="8">
        <v>0.0</v>
      </c>
      <c r="BV10" s="8">
        <v>0.0</v>
      </c>
      <c r="BW10" s="8">
        <v>0.0</v>
      </c>
      <c r="BX10" s="8">
        <v>0.0</v>
      </c>
      <c r="BY10" s="21">
        <v>0.0</v>
      </c>
      <c r="BZ10" s="21">
        <v>0.0</v>
      </c>
      <c r="CA10" s="8">
        <f t="shared" ref="CA10:CE10" si="12">BZ10</f>
        <v>0</v>
      </c>
      <c r="CB10" s="8">
        <f t="shared" si="12"/>
        <v>0</v>
      </c>
      <c r="CC10" s="8">
        <f t="shared" si="12"/>
        <v>0</v>
      </c>
      <c r="CD10" s="8">
        <f t="shared" si="12"/>
        <v>0</v>
      </c>
      <c r="CE10" s="8">
        <f t="shared" si="12"/>
        <v>0</v>
      </c>
      <c r="CF10" s="8"/>
      <c r="CG10" s="8"/>
      <c r="CH10" s="8"/>
      <c r="CI10" s="8"/>
      <c r="CJ10" s="8"/>
    </row>
    <row r="11" ht="12.0" customHeight="1">
      <c r="A11" s="20" t="s">
        <v>40</v>
      </c>
      <c r="B11" s="8">
        <v>0.0</v>
      </c>
      <c r="C11" s="8">
        <v>0.0</v>
      </c>
      <c r="D11" s="8">
        <v>0.0</v>
      </c>
      <c r="E11" s="8">
        <v>0.0</v>
      </c>
      <c r="F11" s="8">
        <v>0.0</v>
      </c>
      <c r="G11" s="8">
        <f>-'Profit And Loss'!G29</f>
        <v>0</v>
      </c>
      <c r="H11" s="8">
        <f>G11-'Profit And Loss'!H29</f>
        <v>0</v>
      </c>
      <c r="I11" s="8">
        <f>H11-'Profit And Loss'!I29</f>
        <v>0</v>
      </c>
      <c r="J11" s="8">
        <f>I11-'Profit And Loss'!J29</f>
        <v>0</v>
      </c>
      <c r="K11" s="8">
        <f>J11-'Profit And Loss'!K29</f>
        <v>0</v>
      </c>
      <c r="L11" s="8">
        <f>K11-'Profit And Loss'!L29</f>
        <v>0</v>
      </c>
      <c r="M11" s="8">
        <f>L11-'Profit And Loss'!M29</f>
        <v>0</v>
      </c>
      <c r="N11" s="3"/>
      <c r="O11" s="8"/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f>-'Profit And Loss'!U29</f>
        <v>0</v>
      </c>
      <c r="V11" s="8">
        <f>U11-'Profit And Loss'!V29</f>
        <v>0</v>
      </c>
      <c r="W11" s="8">
        <f>V11-'Profit And Loss'!W29</f>
        <v>0</v>
      </c>
      <c r="X11" s="8">
        <f>W11-'Profit And Loss'!X29</f>
        <v>0</v>
      </c>
      <c r="Y11" s="8">
        <f>X11-'Profit And Loss'!Y29</f>
        <v>0</v>
      </c>
      <c r="Z11" s="8">
        <f>Y11-'Profit And Loss'!Z29</f>
        <v>0</v>
      </c>
      <c r="AA11" s="8">
        <f>Z11-'Profit And Loss'!AA29</f>
        <v>0</v>
      </c>
      <c r="AB11" s="3"/>
      <c r="AC11" s="8"/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f>-'Profit And Loss'!CM29</f>
        <v>0</v>
      </c>
      <c r="AJ11" s="8">
        <f>AI11-'Profit And Loss'!CN29</f>
        <v>0</v>
      </c>
      <c r="AK11" s="8">
        <f>AJ11-'Profit And Loss'!CO29</f>
        <v>0</v>
      </c>
      <c r="AL11" s="8">
        <f>AK11-'Profit And Loss'!CP29</f>
        <v>0</v>
      </c>
      <c r="AM11" s="8">
        <f>AL11-'Profit And Loss'!CQ29</f>
        <v>0</v>
      </c>
      <c r="AN11" s="8">
        <f>AM11-'Profit And Loss'!CR29</f>
        <v>0</v>
      </c>
      <c r="AO11" s="8">
        <f>AN11-'Profit And Loss'!CS29</f>
        <v>0</v>
      </c>
      <c r="AP11" s="3"/>
      <c r="AQ11" s="8"/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f>-'Profit And Loss'!DA29</f>
        <v>0</v>
      </c>
      <c r="AX11" s="8">
        <f>AW11-'Profit And Loss'!DB29</f>
        <v>0</v>
      </c>
      <c r="AY11" s="8">
        <f>AX11-'Profit And Loss'!DC29</f>
        <v>0</v>
      </c>
      <c r="AZ11" s="8">
        <f>AY11-'Profit And Loss'!DD29</f>
        <v>0</v>
      </c>
      <c r="BA11" s="8">
        <f>AZ11-'Profit And Loss'!DE29</f>
        <v>0</v>
      </c>
      <c r="BB11" s="8">
        <f>BA11-'Profit And Loss'!DF29</f>
        <v>0</v>
      </c>
      <c r="BC11" s="8">
        <f>BB11-'Profit And Loss'!DG29</f>
        <v>0</v>
      </c>
      <c r="BD11" s="3"/>
      <c r="BE11" s="8"/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f>-'Profit And Loss'!DO29</f>
        <v>0</v>
      </c>
      <c r="BL11" s="8">
        <f>BK11-'Profit And Loss'!DP29</f>
        <v>0</v>
      </c>
      <c r="BM11" s="8">
        <f>BL11-'Profit And Loss'!DQ29</f>
        <v>0</v>
      </c>
      <c r="BN11" s="8">
        <f>BM11-'Profit And Loss'!DR29</f>
        <v>0</v>
      </c>
      <c r="BO11" s="8">
        <f>BN11-'Profit And Loss'!DS29</f>
        <v>0</v>
      </c>
      <c r="BP11" s="8">
        <f>BO11-'Profit And Loss'!DT29</f>
        <v>0</v>
      </c>
      <c r="BQ11" s="8">
        <f>BP11-'Profit And Loss'!DU29</f>
        <v>0</v>
      </c>
      <c r="BR11" s="3"/>
      <c r="BS11" s="8"/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f>-'Profit And Loss'!EC29</f>
        <v>0</v>
      </c>
      <c r="BZ11" s="8">
        <f>BY11-'Profit And Loss'!ED29</f>
        <v>0</v>
      </c>
      <c r="CA11" s="8">
        <f>BZ11-'Profit And Loss'!EE29</f>
        <v>0</v>
      </c>
      <c r="CB11" s="8">
        <f>CA11-'Profit And Loss'!EF29</f>
        <v>0</v>
      </c>
      <c r="CC11" s="8">
        <f>CB11-'Profit And Loss'!EG29</f>
        <v>0</v>
      </c>
      <c r="CD11" s="8">
        <f>CC11-'Profit And Loss'!EH29</f>
        <v>0</v>
      </c>
      <c r="CE11" s="8">
        <f>CD11-'Profit And Loss'!EI29</f>
        <v>0</v>
      </c>
      <c r="CF11" s="8"/>
      <c r="CG11" s="8"/>
      <c r="CH11" s="8"/>
      <c r="CI11" s="8"/>
      <c r="CJ11" s="8"/>
    </row>
    <row r="12" ht="12.0" customHeight="1">
      <c r="A12" s="20" t="s">
        <v>41</v>
      </c>
      <c r="B12" s="22">
        <f t="shared" ref="B12:M12" si="13">SUM(B10:B11)</f>
        <v>0</v>
      </c>
      <c r="C12" s="22">
        <f t="shared" si="13"/>
        <v>0</v>
      </c>
      <c r="D12" s="22">
        <f t="shared" si="13"/>
        <v>0</v>
      </c>
      <c r="E12" s="22">
        <f t="shared" si="13"/>
        <v>0</v>
      </c>
      <c r="F12" s="22">
        <f t="shared" si="13"/>
        <v>0</v>
      </c>
      <c r="G12" s="22">
        <f t="shared" si="13"/>
        <v>0</v>
      </c>
      <c r="H12" s="22">
        <f t="shared" si="13"/>
        <v>0</v>
      </c>
      <c r="I12" s="22">
        <f t="shared" si="13"/>
        <v>0</v>
      </c>
      <c r="J12" s="22">
        <f t="shared" si="13"/>
        <v>0</v>
      </c>
      <c r="K12" s="22">
        <f t="shared" si="13"/>
        <v>0</v>
      </c>
      <c r="L12" s="22">
        <f t="shared" si="13"/>
        <v>0</v>
      </c>
      <c r="M12" s="22">
        <f t="shared" si="13"/>
        <v>0</v>
      </c>
      <c r="N12" s="3"/>
      <c r="O12" s="8"/>
      <c r="P12" s="22">
        <f t="shared" ref="P12:AA12" si="14">SUM(P10:P11)</f>
        <v>0</v>
      </c>
      <c r="Q12" s="22">
        <f t="shared" si="14"/>
        <v>0</v>
      </c>
      <c r="R12" s="22">
        <f t="shared" si="14"/>
        <v>0</v>
      </c>
      <c r="S12" s="22">
        <f t="shared" si="14"/>
        <v>0</v>
      </c>
      <c r="T12" s="22">
        <f t="shared" si="14"/>
        <v>0</v>
      </c>
      <c r="U12" s="22">
        <f t="shared" si="14"/>
        <v>0</v>
      </c>
      <c r="V12" s="22">
        <f t="shared" si="14"/>
        <v>0</v>
      </c>
      <c r="W12" s="22">
        <f t="shared" si="14"/>
        <v>0</v>
      </c>
      <c r="X12" s="22">
        <f t="shared" si="14"/>
        <v>0</v>
      </c>
      <c r="Y12" s="22">
        <f t="shared" si="14"/>
        <v>0</v>
      </c>
      <c r="Z12" s="22">
        <f t="shared" si="14"/>
        <v>0</v>
      </c>
      <c r="AA12" s="22">
        <f t="shared" si="14"/>
        <v>0</v>
      </c>
      <c r="AB12" s="3"/>
      <c r="AC12" s="8"/>
      <c r="AD12" s="22">
        <f t="shared" ref="AD12:AO12" si="15">SUM(AD10:AD11)</f>
        <v>0</v>
      </c>
      <c r="AE12" s="22">
        <f t="shared" si="15"/>
        <v>0</v>
      </c>
      <c r="AF12" s="22">
        <f t="shared" si="15"/>
        <v>0</v>
      </c>
      <c r="AG12" s="22">
        <f t="shared" si="15"/>
        <v>0</v>
      </c>
      <c r="AH12" s="22">
        <f t="shared" si="15"/>
        <v>0</v>
      </c>
      <c r="AI12" s="22">
        <f t="shared" si="15"/>
        <v>0</v>
      </c>
      <c r="AJ12" s="22">
        <f t="shared" si="15"/>
        <v>0</v>
      </c>
      <c r="AK12" s="22">
        <f t="shared" si="15"/>
        <v>0</v>
      </c>
      <c r="AL12" s="22">
        <f t="shared" si="15"/>
        <v>0</v>
      </c>
      <c r="AM12" s="22">
        <f t="shared" si="15"/>
        <v>0</v>
      </c>
      <c r="AN12" s="22">
        <f t="shared" si="15"/>
        <v>0</v>
      </c>
      <c r="AO12" s="22">
        <f t="shared" si="15"/>
        <v>0</v>
      </c>
      <c r="AP12" s="3"/>
      <c r="AQ12" s="8"/>
      <c r="AR12" s="22">
        <f t="shared" ref="AR12:BC12" si="16">SUM(AR10:AR11)</f>
        <v>0</v>
      </c>
      <c r="AS12" s="22">
        <f t="shared" si="16"/>
        <v>0</v>
      </c>
      <c r="AT12" s="22">
        <f t="shared" si="16"/>
        <v>0</v>
      </c>
      <c r="AU12" s="22">
        <f t="shared" si="16"/>
        <v>0</v>
      </c>
      <c r="AV12" s="22">
        <f t="shared" si="16"/>
        <v>0</v>
      </c>
      <c r="AW12" s="22">
        <f t="shared" si="16"/>
        <v>0</v>
      </c>
      <c r="AX12" s="22">
        <f t="shared" si="16"/>
        <v>0</v>
      </c>
      <c r="AY12" s="22">
        <f t="shared" si="16"/>
        <v>0</v>
      </c>
      <c r="AZ12" s="22">
        <f t="shared" si="16"/>
        <v>0</v>
      </c>
      <c r="BA12" s="22">
        <f t="shared" si="16"/>
        <v>0</v>
      </c>
      <c r="BB12" s="22">
        <f t="shared" si="16"/>
        <v>0</v>
      </c>
      <c r="BC12" s="22">
        <f t="shared" si="16"/>
        <v>0</v>
      </c>
      <c r="BD12" s="3"/>
      <c r="BE12" s="8"/>
      <c r="BF12" s="22">
        <f t="shared" ref="BF12:BQ12" si="17">SUM(BF10:BF11)</f>
        <v>0</v>
      </c>
      <c r="BG12" s="22">
        <f t="shared" si="17"/>
        <v>0</v>
      </c>
      <c r="BH12" s="22">
        <f t="shared" si="17"/>
        <v>0</v>
      </c>
      <c r="BI12" s="22">
        <f t="shared" si="17"/>
        <v>0</v>
      </c>
      <c r="BJ12" s="22">
        <f t="shared" si="17"/>
        <v>0</v>
      </c>
      <c r="BK12" s="22">
        <f t="shared" si="17"/>
        <v>0</v>
      </c>
      <c r="BL12" s="22">
        <f t="shared" si="17"/>
        <v>0</v>
      </c>
      <c r="BM12" s="22">
        <f t="shared" si="17"/>
        <v>0</v>
      </c>
      <c r="BN12" s="22">
        <f t="shared" si="17"/>
        <v>0</v>
      </c>
      <c r="BO12" s="22">
        <f t="shared" si="17"/>
        <v>0</v>
      </c>
      <c r="BP12" s="22">
        <f t="shared" si="17"/>
        <v>0</v>
      </c>
      <c r="BQ12" s="22">
        <f t="shared" si="17"/>
        <v>0</v>
      </c>
      <c r="BR12" s="3"/>
      <c r="BS12" s="8"/>
      <c r="BT12" s="22">
        <f t="shared" ref="BT12:CE12" si="18">SUM(BT10:BT11)</f>
        <v>0</v>
      </c>
      <c r="BU12" s="22">
        <f t="shared" si="18"/>
        <v>0</v>
      </c>
      <c r="BV12" s="22">
        <f t="shared" si="18"/>
        <v>0</v>
      </c>
      <c r="BW12" s="22">
        <f t="shared" si="18"/>
        <v>0</v>
      </c>
      <c r="BX12" s="22">
        <f t="shared" si="18"/>
        <v>0</v>
      </c>
      <c r="BY12" s="22">
        <f t="shared" si="18"/>
        <v>0</v>
      </c>
      <c r="BZ12" s="22">
        <f t="shared" si="18"/>
        <v>0</v>
      </c>
      <c r="CA12" s="22">
        <f t="shared" si="18"/>
        <v>0</v>
      </c>
      <c r="CB12" s="22">
        <f t="shared" si="18"/>
        <v>0</v>
      </c>
      <c r="CC12" s="22">
        <f t="shared" si="18"/>
        <v>0</v>
      </c>
      <c r="CD12" s="22">
        <f t="shared" si="18"/>
        <v>0</v>
      </c>
      <c r="CE12" s="22">
        <f t="shared" si="18"/>
        <v>0</v>
      </c>
      <c r="CF12" s="8"/>
      <c r="CG12" s="8"/>
      <c r="CH12" s="8"/>
      <c r="CI12" s="8"/>
      <c r="CJ12" s="8"/>
    </row>
    <row r="13" ht="12.0" customHeight="1">
      <c r="A13" s="3" t="s">
        <v>42</v>
      </c>
      <c r="B13" s="8">
        <f>0</f>
        <v>0</v>
      </c>
      <c r="C13" s="8">
        <f t="shared" ref="C13:M13" si="19">B13</f>
        <v>0</v>
      </c>
      <c r="D13" s="8">
        <f t="shared" si="19"/>
        <v>0</v>
      </c>
      <c r="E13" s="8">
        <f t="shared" si="19"/>
        <v>0</v>
      </c>
      <c r="F13" s="21">
        <f t="shared" si="19"/>
        <v>0</v>
      </c>
      <c r="G13" s="8">
        <f t="shared" si="19"/>
        <v>0</v>
      </c>
      <c r="H13" s="8">
        <f t="shared" si="19"/>
        <v>0</v>
      </c>
      <c r="I13" s="8">
        <f t="shared" si="19"/>
        <v>0</v>
      </c>
      <c r="J13" s="8">
        <f t="shared" si="19"/>
        <v>0</v>
      </c>
      <c r="K13" s="8">
        <f t="shared" si="19"/>
        <v>0</v>
      </c>
      <c r="L13" s="8">
        <f t="shared" si="19"/>
        <v>0</v>
      </c>
      <c r="M13" s="8">
        <f t="shared" si="19"/>
        <v>0</v>
      </c>
      <c r="N13" s="3"/>
      <c r="O13" s="8"/>
      <c r="P13" s="8">
        <f>0</f>
        <v>0</v>
      </c>
      <c r="Q13" s="8">
        <f t="shared" ref="Q13:AA13" si="20">P13</f>
        <v>0</v>
      </c>
      <c r="R13" s="8">
        <f t="shared" si="20"/>
        <v>0</v>
      </c>
      <c r="S13" s="8">
        <f t="shared" si="20"/>
        <v>0</v>
      </c>
      <c r="T13" s="21">
        <f t="shared" si="20"/>
        <v>0</v>
      </c>
      <c r="U13" s="8">
        <f t="shared" si="20"/>
        <v>0</v>
      </c>
      <c r="V13" s="8">
        <f t="shared" si="20"/>
        <v>0</v>
      </c>
      <c r="W13" s="8">
        <f t="shared" si="20"/>
        <v>0</v>
      </c>
      <c r="X13" s="8">
        <f t="shared" si="20"/>
        <v>0</v>
      </c>
      <c r="Y13" s="8">
        <f t="shared" si="20"/>
        <v>0</v>
      </c>
      <c r="Z13" s="8">
        <f t="shared" si="20"/>
        <v>0</v>
      </c>
      <c r="AA13" s="8">
        <f t="shared" si="20"/>
        <v>0</v>
      </c>
      <c r="AB13" s="3"/>
      <c r="AC13" s="8"/>
      <c r="AD13" s="8">
        <f>0</f>
        <v>0</v>
      </c>
      <c r="AE13" s="8">
        <f t="shared" ref="AE13:AO13" si="21">AD13</f>
        <v>0</v>
      </c>
      <c r="AF13" s="8">
        <f t="shared" si="21"/>
        <v>0</v>
      </c>
      <c r="AG13" s="8">
        <f t="shared" si="21"/>
        <v>0</v>
      </c>
      <c r="AH13" s="21">
        <f t="shared" si="21"/>
        <v>0</v>
      </c>
      <c r="AI13" s="8">
        <f t="shared" si="21"/>
        <v>0</v>
      </c>
      <c r="AJ13" s="8">
        <f t="shared" si="21"/>
        <v>0</v>
      </c>
      <c r="AK13" s="8">
        <f t="shared" si="21"/>
        <v>0</v>
      </c>
      <c r="AL13" s="8">
        <f t="shared" si="21"/>
        <v>0</v>
      </c>
      <c r="AM13" s="8">
        <f t="shared" si="21"/>
        <v>0</v>
      </c>
      <c r="AN13" s="8">
        <f t="shared" si="21"/>
        <v>0</v>
      </c>
      <c r="AO13" s="8">
        <f t="shared" si="21"/>
        <v>0</v>
      </c>
      <c r="AP13" s="3"/>
      <c r="AQ13" s="8"/>
      <c r="AR13" s="8">
        <f>0</f>
        <v>0</v>
      </c>
      <c r="AS13" s="8">
        <f t="shared" ref="AS13:BC13" si="22">AR13</f>
        <v>0</v>
      </c>
      <c r="AT13" s="8">
        <f t="shared" si="22"/>
        <v>0</v>
      </c>
      <c r="AU13" s="8">
        <f t="shared" si="22"/>
        <v>0</v>
      </c>
      <c r="AV13" s="21">
        <f t="shared" si="22"/>
        <v>0</v>
      </c>
      <c r="AW13" s="8">
        <f t="shared" si="22"/>
        <v>0</v>
      </c>
      <c r="AX13" s="8">
        <f t="shared" si="22"/>
        <v>0</v>
      </c>
      <c r="AY13" s="8">
        <f t="shared" si="22"/>
        <v>0</v>
      </c>
      <c r="AZ13" s="8">
        <f t="shared" si="22"/>
        <v>0</v>
      </c>
      <c r="BA13" s="8">
        <f t="shared" si="22"/>
        <v>0</v>
      </c>
      <c r="BB13" s="8">
        <f t="shared" si="22"/>
        <v>0</v>
      </c>
      <c r="BC13" s="8">
        <f t="shared" si="22"/>
        <v>0</v>
      </c>
      <c r="BD13" s="3"/>
      <c r="BE13" s="8"/>
      <c r="BF13" s="8">
        <f>0</f>
        <v>0</v>
      </c>
      <c r="BG13" s="8">
        <f t="shared" ref="BG13:BQ13" si="23">BF13</f>
        <v>0</v>
      </c>
      <c r="BH13" s="8">
        <f t="shared" si="23"/>
        <v>0</v>
      </c>
      <c r="BI13" s="8">
        <f t="shared" si="23"/>
        <v>0</v>
      </c>
      <c r="BJ13" s="21">
        <f t="shared" si="23"/>
        <v>0</v>
      </c>
      <c r="BK13" s="8">
        <f t="shared" si="23"/>
        <v>0</v>
      </c>
      <c r="BL13" s="8">
        <f t="shared" si="23"/>
        <v>0</v>
      </c>
      <c r="BM13" s="8">
        <f t="shared" si="23"/>
        <v>0</v>
      </c>
      <c r="BN13" s="8">
        <f t="shared" si="23"/>
        <v>0</v>
      </c>
      <c r="BO13" s="8">
        <f t="shared" si="23"/>
        <v>0</v>
      </c>
      <c r="BP13" s="8">
        <f t="shared" si="23"/>
        <v>0</v>
      </c>
      <c r="BQ13" s="8">
        <f t="shared" si="23"/>
        <v>0</v>
      </c>
      <c r="BR13" s="3"/>
      <c r="BS13" s="8"/>
      <c r="BT13" s="8">
        <f>0</f>
        <v>0</v>
      </c>
      <c r="BU13" s="8">
        <f t="shared" ref="BU13:CE13" si="24">BT13</f>
        <v>0</v>
      </c>
      <c r="BV13" s="8">
        <f t="shared" si="24"/>
        <v>0</v>
      </c>
      <c r="BW13" s="8">
        <f t="shared" si="24"/>
        <v>0</v>
      </c>
      <c r="BX13" s="21">
        <f t="shared" si="24"/>
        <v>0</v>
      </c>
      <c r="BY13" s="8">
        <f t="shared" si="24"/>
        <v>0</v>
      </c>
      <c r="BZ13" s="8">
        <f t="shared" si="24"/>
        <v>0</v>
      </c>
      <c r="CA13" s="8">
        <f t="shared" si="24"/>
        <v>0</v>
      </c>
      <c r="CB13" s="8">
        <f t="shared" si="24"/>
        <v>0</v>
      </c>
      <c r="CC13" s="8">
        <f t="shared" si="24"/>
        <v>0</v>
      </c>
      <c r="CD13" s="8">
        <f t="shared" si="24"/>
        <v>0</v>
      </c>
      <c r="CE13" s="8">
        <f t="shared" si="24"/>
        <v>0</v>
      </c>
      <c r="CF13" s="8"/>
      <c r="CG13" s="8"/>
      <c r="CH13" s="8"/>
      <c r="CI13" s="8"/>
      <c r="CJ13" s="8"/>
    </row>
    <row r="14" ht="12.0" customHeight="1">
      <c r="A14" s="20" t="s">
        <v>43</v>
      </c>
      <c r="B14" s="8">
        <f>-'Profit And Loss'!B31</f>
        <v>0</v>
      </c>
      <c r="C14" s="8">
        <f>B14-'Profit And Loss'!C31</f>
        <v>0</v>
      </c>
      <c r="D14" s="8">
        <f>C14-'Profit And Loss'!D31</f>
        <v>0</v>
      </c>
      <c r="E14" s="8">
        <f>D14-'Profit And Loss'!E31</f>
        <v>0</v>
      </c>
      <c r="F14" s="8">
        <f>E14-'Profit And Loss'!F31</f>
        <v>0</v>
      </c>
      <c r="G14" s="8">
        <f>F14-'Profit And Loss'!G31</f>
        <v>0</v>
      </c>
      <c r="H14" s="8">
        <f>G14-'Profit And Loss'!H31</f>
        <v>0</v>
      </c>
      <c r="I14" s="8">
        <f>H14-'Profit And Loss'!I31</f>
        <v>0</v>
      </c>
      <c r="J14" s="8">
        <f>I14-'Profit And Loss'!J31</f>
        <v>0</v>
      </c>
      <c r="K14" s="8">
        <f>J14-'Profit And Loss'!K31</f>
        <v>0</v>
      </c>
      <c r="L14" s="8">
        <f>K14-'Profit And Loss'!L31</f>
        <v>0</v>
      </c>
      <c r="M14" s="8">
        <f>L14-'Profit And Loss'!M31</f>
        <v>0</v>
      </c>
      <c r="N14" s="3"/>
      <c r="O14" s="8"/>
      <c r="P14" s="8">
        <f>-'Profit And Loss'!P31</f>
        <v>0</v>
      </c>
      <c r="Q14" s="8">
        <f>P14-'Profit And Loss'!Q31</f>
        <v>0</v>
      </c>
      <c r="R14" s="8">
        <f>Q14-'Profit And Loss'!R31</f>
        <v>0</v>
      </c>
      <c r="S14" s="8">
        <f>R14-'Profit And Loss'!S31</f>
        <v>0</v>
      </c>
      <c r="T14" s="8">
        <f>S14-'Profit And Loss'!T31</f>
        <v>0</v>
      </c>
      <c r="U14" s="8">
        <f>T14-'Profit And Loss'!U31</f>
        <v>0</v>
      </c>
      <c r="V14" s="8">
        <f>U14-'Profit And Loss'!V31</f>
        <v>0</v>
      </c>
      <c r="W14" s="8">
        <f>V14-'Profit And Loss'!W31</f>
        <v>0</v>
      </c>
      <c r="X14" s="8">
        <f>W14-'Profit And Loss'!X31</f>
        <v>0</v>
      </c>
      <c r="Y14" s="8">
        <f>X14-'Profit And Loss'!Y31</f>
        <v>0</v>
      </c>
      <c r="Z14" s="8">
        <f>Y14-'Profit And Loss'!Z31</f>
        <v>0</v>
      </c>
      <c r="AA14" s="8">
        <f>Z14-'Profit And Loss'!AA31</f>
        <v>0</v>
      </c>
      <c r="AB14" s="3"/>
      <c r="AC14" s="8"/>
      <c r="AD14" s="8">
        <f>-'Profit And Loss'!CH31</f>
        <v>0</v>
      </c>
      <c r="AE14" s="8">
        <f>AD14-'Profit And Loss'!CI31</f>
        <v>0</v>
      </c>
      <c r="AF14" s="8">
        <f>AE14-'Profit And Loss'!CJ31</f>
        <v>0</v>
      </c>
      <c r="AG14" s="8">
        <f>AF14-'Profit And Loss'!CK31</f>
        <v>0</v>
      </c>
      <c r="AH14" s="8">
        <f>AG14-'Profit And Loss'!CL31</f>
        <v>0</v>
      </c>
      <c r="AI14" s="8">
        <f>AH14-'Profit And Loss'!CM31</f>
        <v>0</v>
      </c>
      <c r="AJ14" s="8">
        <f>AI14-'Profit And Loss'!CN31</f>
        <v>0</v>
      </c>
      <c r="AK14" s="8">
        <f>AJ14-'Profit And Loss'!CO31</f>
        <v>0</v>
      </c>
      <c r="AL14" s="8">
        <f>AK14-'Profit And Loss'!CP31</f>
        <v>0</v>
      </c>
      <c r="AM14" s="8">
        <f>AL14-'Profit And Loss'!CQ31</f>
        <v>0</v>
      </c>
      <c r="AN14" s="8">
        <f>AM14-'Profit And Loss'!CR31</f>
        <v>0</v>
      </c>
      <c r="AO14" s="8">
        <f>AN14-'Profit And Loss'!CS31</f>
        <v>0</v>
      </c>
      <c r="AP14" s="3"/>
      <c r="AQ14" s="8"/>
      <c r="AR14" s="8">
        <f>-'Profit And Loss'!CV31</f>
        <v>0</v>
      </c>
      <c r="AS14" s="8">
        <f>AR14-'Profit And Loss'!CW31</f>
        <v>0</v>
      </c>
      <c r="AT14" s="8">
        <f>AS14-'Profit And Loss'!CX31</f>
        <v>0</v>
      </c>
      <c r="AU14" s="8">
        <f>AT14-'Profit And Loss'!CY31</f>
        <v>0</v>
      </c>
      <c r="AV14" s="8">
        <f>AU14-'Profit And Loss'!CZ31</f>
        <v>0</v>
      </c>
      <c r="AW14" s="8">
        <f>AV14-'Profit And Loss'!DA31</f>
        <v>0</v>
      </c>
      <c r="AX14" s="8">
        <f>AW14-'Profit And Loss'!DB31</f>
        <v>0</v>
      </c>
      <c r="AY14" s="8">
        <f>AX14-'Profit And Loss'!DC31</f>
        <v>0</v>
      </c>
      <c r="AZ14" s="8">
        <f>AY14-'Profit And Loss'!DD31</f>
        <v>0</v>
      </c>
      <c r="BA14" s="8">
        <f>AZ14-'Profit And Loss'!DE31</f>
        <v>0</v>
      </c>
      <c r="BB14" s="8">
        <f>BA14-'Profit And Loss'!DF31</f>
        <v>0</v>
      </c>
      <c r="BC14" s="8">
        <f>BB14-'Profit And Loss'!DG31</f>
        <v>0</v>
      </c>
      <c r="BD14" s="3"/>
      <c r="BE14" s="8"/>
      <c r="BF14" s="8">
        <f>-'Profit And Loss'!DJ31</f>
        <v>0</v>
      </c>
      <c r="BG14" s="8">
        <f>BF14-'Profit And Loss'!DK31</f>
        <v>0</v>
      </c>
      <c r="BH14" s="8">
        <f>BG14-'Profit And Loss'!DL31</f>
        <v>0</v>
      </c>
      <c r="BI14" s="8">
        <f>BH14-'Profit And Loss'!DM31</f>
        <v>0</v>
      </c>
      <c r="BJ14" s="8">
        <f>BI14-'Profit And Loss'!DN31</f>
        <v>0</v>
      </c>
      <c r="BK14" s="8">
        <f>BJ14-'Profit And Loss'!DO31</f>
        <v>0</v>
      </c>
      <c r="BL14" s="8">
        <f>BK14-'Profit And Loss'!DP31</f>
        <v>0</v>
      </c>
      <c r="BM14" s="8">
        <f>BL14-'Profit And Loss'!DQ31</f>
        <v>0</v>
      </c>
      <c r="BN14" s="8">
        <f>BM14-'Profit And Loss'!DR31</f>
        <v>0</v>
      </c>
      <c r="BO14" s="8">
        <f>BN14-'Profit And Loss'!DS31</f>
        <v>0</v>
      </c>
      <c r="BP14" s="8">
        <f>BO14-'Profit And Loss'!DT31</f>
        <v>0</v>
      </c>
      <c r="BQ14" s="8">
        <f>BP14-'Profit And Loss'!DU31</f>
        <v>0</v>
      </c>
      <c r="BR14" s="3"/>
      <c r="BS14" s="8"/>
      <c r="BT14" s="8">
        <f>-'Profit And Loss'!DX31</f>
        <v>0</v>
      </c>
      <c r="BU14" s="8">
        <f>BT14-'Profit And Loss'!DY31</f>
        <v>0</v>
      </c>
      <c r="BV14" s="8">
        <f>BU14-'Profit And Loss'!DZ31</f>
        <v>0</v>
      </c>
      <c r="BW14" s="8">
        <f>BV14-'Profit And Loss'!EA31</f>
        <v>0</v>
      </c>
      <c r="BX14" s="8">
        <f>BW14-'Profit And Loss'!EB31</f>
        <v>0</v>
      </c>
      <c r="BY14" s="8">
        <f>BX14-'Profit And Loss'!EC31</f>
        <v>0</v>
      </c>
      <c r="BZ14" s="8">
        <f>BY14-'Profit And Loss'!ED31</f>
        <v>0</v>
      </c>
      <c r="CA14" s="8">
        <f>BZ14-'Profit And Loss'!EE31</f>
        <v>0</v>
      </c>
      <c r="CB14" s="8">
        <f>CA14-'Profit And Loss'!EF31</f>
        <v>0</v>
      </c>
      <c r="CC14" s="8">
        <f>CB14-'Profit And Loss'!EG31</f>
        <v>0</v>
      </c>
      <c r="CD14" s="8">
        <f>CC14-'Profit And Loss'!EH31</f>
        <v>0</v>
      </c>
      <c r="CE14" s="8">
        <f>CD14-'Profit And Loss'!EI31</f>
        <v>0</v>
      </c>
      <c r="CF14" s="8"/>
      <c r="CG14" s="8"/>
      <c r="CH14" s="8"/>
      <c r="CI14" s="8"/>
      <c r="CJ14" s="8"/>
    </row>
    <row r="15" ht="12.0" customHeight="1">
      <c r="A15" s="20" t="s">
        <v>41</v>
      </c>
      <c r="B15" s="22">
        <f t="shared" ref="B15:M15" si="25">SUM(B13:B14)</f>
        <v>0</v>
      </c>
      <c r="C15" s="22">
        <f t="shared" si="25"/>
        <v>0</v>
      </c>
      <c r="D15" s="22">
        <f t="shared" si="25"/>
        <v>0</v>
      </c>
      <c r="E15" s="22">
        <f t="shared" si="25"/>
        <v>0</v>
      </c>
      <c r="F15" s="22">
        <f t="shared" si="25"/>
        <v>0</v>
      </c>
      <c r="G15" s="22">
        <f t="shared" si="25"/>
        <v>0</v>
      </c>
      <c r="H15" s="22">
        <f t="shared" si="25"/>
        <v>0</v>
      </c>
      <c r="I15" s="22">
        <f t="shared" si="25"/>
        <v>0</v>
      </c>
      <c r="J15" s="22">
        <f t="shared" si="25"/>
        <v>0</v>
      </c>
      <c r="K15" s="22">
        <f t="shared" si="25"/>
        <v>0</v>
      </c>
      <c r="L15" s="22">
        <f t="shared" si="25"/>
        <v>0</v>
      </c>
      <c r="M15" s="22">
        <f t="shared" si="25"/>
        <v>0</v>
      </c>
      <c r="N15" s="3"/>
      <c r="O15" s="8"/>
      <c r="P15" s="22">
        <f t="shared" ref="P15:AA15" si="26">SUM(P13:P14)</f>
        <v>0</v>
      </c>
      <c r="Q15" s="22">
        <f t="shared" si="26"/>
        <v>0</v>
      </c>
      <c r="R15" s="22">
        <f t="shared" si="26"/>
        <v>0</v>
      </c>
      <c r="S15" s="22">
        <f t="shared" si="26"/>
        <v>0</v>
      </c>
      <c r="T15" s="22">
        <f t="shared" si="26"/>
        <v>0</v>
      </c>
      <c r="U15" s="22">
        <f t="shared" si="26"/>
        <v>0</v>
      </c>
      <c r="V15" s="22">
        <f t="shared" si="26"/>
        <v>0</v>
      </c>
      <c r="W15" s="22">
        <f t="shared" si="26"/>
        <v>0</v>
      </c>
      <c r="X15" s="22">
        <f t="shared" si="26"/>
        <v>0</v>
      </c>
      <c r="Y15" s="22">
        <f t="shared" si="26"/>
        <v>0</v>
      </c>
      <c r="Z15" s="22">
        <f t="shared" si="26"/>
        <v>0</v>
      </c>
      <c r="AA15" s="22">
        <f t="shared" si="26"/>
        <v>0</v>
      </c>
      <c r="AB15" s="3"/>
      <c r="AC15" s="8"/>
      <c r="AD15" s="22">
        <f t="shared" ref="AD15:AO15" si="27">SUM(AD13:AD14)</f>
        <v>0</v>
      </c>
      <c r="AE15" s="22">
        <f t="shared" si="27"/>
        <v>0</v>
      </c>
      <c r="AF15" s="22">
        <f t="shared" si="27"/>
        <v>0</v>
      </c>
      <c r="AG15" s="22">
        <f t="shared" si="27"/>
        <v>0</v>
      </c>
      <c r="AH15" s="22">
        <f t="shared" si="27"/>
        <v>0</v>
      </c>
      <c r="AI15" s="22">
        <f t="shared" si="27"/>
        <v>0</v>
      </c>
      <c r="AJ15" s="22">
        <f t="shared" si="27"/>
        <v>0</v>
      </c>
      <c r="AK15" s="22">
        <f t="shared" si="27"/>
        <v>0</v>
      </c>
      <c r="AL15" s="22">
        <f t="shared" si="27"/>
        <v>0</v>
      </c>
      <c r="AM15" s="22">
        <f t="shared" si="27"/>
        <v>0</v>
      </c>
      <c r="AN15" s="22">
        <f t="shared" si="27"/>
        <v>0</v>
      </c>
      <c r="AO15" s="22">
        <f t="shared" si="27"/>
        <v>0</v>
      </c>
      <c r="AP15" s="3"/>
      <c r="AQ15" s="8"/>
      <c r="AR15" s="22">
        <f t="shared" ref="AR15:BC15" si="28">SUM(AR13:AR14)</f>
        <v>0</v>
      </c>
      <c r="AS15" s="22">
        <f t="shared" si="28"/>
        <v>0</v>
      </c>
      <c r="AT15" s="22">
        <f t="shared" si="28"/>
        <v>0</v>
      </c>
      <c r="AU15" s="22">
        <f t="shared" si="28"/>
        <v>0</v>
      </c>
      <c r="AV15" s="22">
        <f t="shared" si="28"/>
        <v>0</v>
      </c>
      <c r="AW15" s="22">
        <f t="shared" si="28"/>
        <v>0</v>
      </c>
      <c r="AX15" s="22">
        <f t="shared" si="28"/>
        <v>0</v>
      </c>
      <c r="AY15" s="22">
        <f t="shared" si="28"/>
        <v>0</v>
      </c>
      <c r="AZ15" s="22">
        <f t="shared" si="28"/>
        <v>0</v>
      </c>
      <c r="BA15" s="22">
        <f t="shared" si="28"/>
        <v>0</v>
      </c>
      <c r="BB15" s="22">
        <f t="shared" si="28"/>
        <v>0</v>
      </c>
      <c r="BC15" s="22">
        <f t="shared" si="28"/>
        <v>0</v>
      </c>
      <c r="BD15" s="3"/>
      <c r="BE15" s="8"/>
      <c r="BF15" s="22">
        <f t="shared" ref="BF15:BQ15" si="29">SUM(BF13:BF14)</f>
        <v>0</v>
      </c>
      <c r="BG15" s="22">
        <f t="shared" si="29"/>
        <v>0</v>
      </c>
      <c r="BH15" s="22">
        <f t="shared" si="29"/>
        <v>0</v>
      </c>
      <c r="BI15" s="22">
        <f t="shared" si="29"/>
        <v>0</v>
      </c>
      <c r="BJ15" s="22">
        <f t="shared" si="29"/>
        <v>0</v>
      </c>
      <c r="BK15" s="22">
        <f t="shared" si="29"/>
        <v>0</v>
      </c>
      <c r="BL15" s="22">
        <f t="shared" si="29"/>
        <v>0</v>
      </c>
      <c r="BM15" s="22">
        <f t="shared" si="29"/>
        <v>0</v>
      </c>
      <c r="BN15" s="22">
        <f t="shared" si="29"/>
        <v>0</v>
      </c>
      <c r="BO15" s="22">
        <f t="shared" si="29"/>
        <v>0</v>
      </c>
      <c r="BP15" s="22">
        <f t="shared" si="29"/>
        <v>0</v>
      </c>
      <c r="BQ15" s="22">
        <f t="shared" si="29"/>
        <v>0</v>
      </c>
      <c r="BR15" s="3"/>
      <c r="BS15" s="8"/>
      <c r="BT15" s="22">
        <f t="shared" ref="BT15:CE15" si="30">SUM(BT13:BT14)</f>
        <v>0</v>
      </c>
      <c r="BU15" s="22">
        <f t="shared" si="30"/>
        <v>0</v>
      </c>
      <c r="BV15" s="22">
        <f t="shared" si="30"/>
        <v>0</v>
      </c>
      <c r="BW15" s="22">
        <f t="shared" si="30"/>
        <v>0</v>
      </c>
      <c r="BX15" s="22">
        <f t="shared" si="30"/>
        <v>0</v>
      </c>
      <c r="BY15" s="22">
        <f t="shared" si="30"/>
        <v>0</v>
      </c>
      <c r="BZ15" s="22">
        <f t="shared" si="30"/>
        <v>0</v>
      </c>
      <c r="CA15" s="22">
        <f t="shared" si="30"/>
        <v>0</v>
      </c>
      <c r="CB15" s="22">
        <f t="shared" si="30"/>
        <v>0</v>
      </c>
      <c r="CC15" s="22">
        <f t="shared" si="30"/>
        <v>0</v>
      </c>
      <c r="CD15" s="22">
        <f t="shared" si="30"/>
        <v>0</v>
      </c>
      <c r="CE15" s="22">
        <f t="shared" si="30"/>
        <v>0</v>
      </c>
      <c r="CF15" s="8"/>
      <c r="CG15" s="8"/>
      <c r="CH15" s="8"/>
      <c r="CI15" s="8"/>
      <c r="CJ15" s="8"/>
    </row>
    <row r="16" ht="12.0" customHeight="1">
      <c r="A16" s="2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3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3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3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3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ht="12.0" customHeight="1">
      <c r="A17" s="2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3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3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3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3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ht="12.0" customHeight="1">
      <c r="A18" s="12" t="s">
        <v>44</v>
      </c>
      <c r="B18" s="10">
        <f t="shared" ref="B18:M18" si="31">B12+B15</f>
        <v>0</v>
      </c>
      <c r="C18" s="10">
        <f t="shared" si="31"/>
        <v>0</v>
      </c>
      <c r="D18" s="10">
        <f t="shared" si="31"/>
        <v>0</v>
      </c>
      <c r="E18" s="10">
        <f t="shared" si="31"/>
        <v>0</v>
      </c>
      <c r="F18" s="10">
        <f t="shared" si="31"/>
        <v>0</v>
      </c>
      <c r="G18" s="10">
        <f t="shared" si="31"/>
        <v>0</v>
      </c>
      <c r="H18" s="10">
        <f t="shared" si="31"/>
        <v>0</v>
      </c>
      <c r="I18" s="10">
        <f t="shared" si="31"/>
        <v>0</v>
      </c>
      <c r="J18" s="10">
        <f t="shared" si="31"/>
        <v>0</v>
      </c>
      <c r="K18" s="10">
        <f t="shared" si="31"/>
        <v>0</v>
      </c>
      <c r="L18" s="10">
        <f t="shared" si="31"/>
        <v>0</v>
      </c>
      <c r="M18" s="10">
        <f t="shared" si="31"/>
        <v>0</v>
      </c>
      <c r="N18" s="3"/>
      <c r="O18" s="8"/>
      <c r="P18" s="10">
        <f t="shared" ref="P18:AA18" si="32">P12+P15</f>
        <v>0</v>
      </c>
      <c r="Q18" s="10">
        <f t="shared" si="32"/>
        <v>0</v>
      </c>
      <c r="R18" s="10">
        <f t="shared" si="32"/>
        <v>0</v>
      </c>
      <c r="S18" s="10">
        <f t="shared" si="32"/>
        <v>0</v>
      </c>
      <c r="T18" s="10">
        <f t="shared" si="32"/>
        <v>0</v>
      </c>
      <c r="U18" s="10">
        <f t="shared" si="32"/>
        <v>0</v>
      </c>
      <c r="V18" s="10">
        <f t="shared" si="32"/>
        <v>0</v>
      </c>
      <c r="W18" s="10">
        <f t="shared" si="32"/>
        <v>0</v>
      </c>
      <c r="X18" s="10">
        <f t="shared" si="32"/>
        <v>0</v>
      </c>
      <c r="Y18" s="10">
        <f t="shared" si="32"/>
        <v>0</v>
      </c>
      <c r="Z18" s="10">
        <f t="shared" si="32"/>
        <v>0</v>
      </c>
      <c r="AA18" s="10">
        <f t="shared" si="32"/>
        <v>0</v>
      </c>
      <c r="AB18" s="3"/>
      <c r="AC18" s="8"/>
      <c r="AD18" s="10">
        <f t="shared" ref="AD18:AO18" si="33">AD12+AD15</f>
        <v>0</v>
      </c>
      <c r="AE18" s="10">
        <f t="shared" si="33"/>
        <v>0</v>
      </c>
      <c r="AF18" s="10">
        <f t="shared" si="33"/>
        <v>0</v>
      </c>
      <c r="AG18" s="10">
        <f t="shared" si="33"/>
        <v>0</v>
      </c>
      <c r="AH18" s="10">
        <f t="shared" si="33"/>
        <v>0</v>
      </c>
      <c r="AI18" s="10">
        <f t="shared" si="33"/>
        <v>0</v>
      </c>
      <c r="AJ18" s="10">
        <f t="shared" si="33"/>
        <v>0</v>
      </c>
      <c r="AK18" s="10">
        <f t="shared" si="33"/>
        <v>0</v>
      </c>
      <c r="AL18" s="10">
        <f t="shared" si="33"/>
        <v>0</v>
      </c>
      <c r="AM18" s="10">
        <f t="shared" si="33"/>
        <v>0</v>
      </c>
      <c r="AN18" s="10">
        <f t="shared" si="33"/>
        <v>0</v>
      </c>
      <c r="AO18" s="10">
        <f t="shared" si="33"/>
        <v>0</v>
      </c>
      <c r="AP18" s="3"/>
      <c r="AQ18" s="8"/>
      <c r="AR18" s="10">
        <f t="shared" ref="AR18:BC18" si="34">AR12+AR15</f>
        <v>0</v>
      </c>
      <c r="AS18" s="10">
        <f t="shared" si="34"/>
        <v>0</v>
      </c>
      <c r="AT18" s="10">
        <f t="shared" si="34"/>
        <v>0</v>
      </c>
      <c r="AU18" s="10">
        <f t="shared" si="34"/>
        <v>0</v>
      </c>
      <c r="AV18" s="10">
        <f t="shared" si="34"/>
        <v>0</v>
      </c>
      <c r="AW18" s="10">
        <f t="shared" si="34"/>
        <v>0</v>
      </c>
      <c r="AX18" s="10">
        <f t="shared" si="34"/>
        <v>0</v>
      </c>
      <c r="AY18" s="10">
        <f t="shared" si="34"/>
        <v>0</v>
      </c>
      <c r="AZ18" s="10">
        <f t="shared" si="34"/>
        <v>0</v>
      </c>
      <c r="BA18" s="10">
        <f t="shared" si="34"/>
        <v>0</v>
      </c>
      <c r="BB18" s="10">
        <f t="shared" si="34"/>
        <v>0</v>
      </c>
      <c r="BC18" s="10">
        <f t="shared" si="34"/>
        <v>0</v>
      </c>
      <c r="BD18" s="3"/>
      <c r="BE18" s="8"/>
      <c r="BF18" s="10">
        <f t="shared" ref="BF18:BQ18" si="35">BF12+BF15</f>
        <v>0</v>
      </c>
      <c r="BG18" s="10">
        <f t="shared" si="35"/>
        <v>0</v>
      </c>
      <c r="BH18" s="10">
        <f t="shared" si="35"/>
        <v>0</v>
      </c>
      <c r="BI18" s="10">
        <f t="shared" si="35"/>
        <v>0</v>
      </c>
      <c r="BJ18" s="10">
        <f t="shared" si="35"/>
        <v>0</v>
      </c>
      <c r="BK18" s="10">
        <f t="shared" si="35"/>
        <v>0</v>
      </c>
      <c r="BL18" s="10">
        <f t="shared" si="35"/>
        <v>0</v>
      </c>
      <c r="BM18" s="10">
        <f t="shared" si="35"/>
        <v>0</v>
      </c>
      <c r="BN18" s="10">
        <f t="shared" si="35"/>
        <v>0</v>
      </c>
      <c r="BO18" s="10">
        <f t="shared" si="35"/>
        <v>0</v>
      </c>
      <c r="BP18" s="10">
        <f t="shared" si="35"/>
        <v>0</v>
      </c>
      <c r="BQ18" s="10">
        <f t="shared" si="35"/>
        <v>0</v>
      </c>
      <c r="BR18" s="3"/>
      <c r="BS18" s="8"/>
      <c r="BT18" s="10">
        <f t="shared" ref="BT18:CE18" si="36">BT12+BT15</f>
        <v>0</v>
      </c>
      <c r="BU18" s="10">
        <f t="shared" si="36"/>
        <v>0</v>
      </c>
      <c r="BV18" s="10">
        <f t="shared" si="36"/>
        <v>0</v>
      </c>
      <c r="BW18" s="10">
        <f t="shared" si="36"/>
        <v>0</v>
      </c>
      <c r="BX18" s="10">
        <f t="shared" si="36"/>
        <v>0</v>
      </c>
      <c r="BY18" s="10">
        <f t="shared" si="36"/>
        <v>0</v>
      </c>
      <c r="BZ18" s="10">
        <f t="shared" si="36"/>
        <v>0</v>
      </c>
      <c r="CA18" s="10">
        <f t="shared" si="36"/>
        <v>0</v>
      </c>
      <c r="CB18" s="10">
        <f t="shared" si="36"/>
        <v>0</v>
      </c>
      <c r="CC18" s="10">
        <f t="shared" si="36"/>
        <v>0</v>
      </c>
      <c r="CD18" s="10">
        <f t="shared" si="36"/>
        <v>0</v>
      </c>
      <c r="CE18" s="10">
        <f t="shared" si="36"/>
        <v>0</v>
      </c>
      <c r="CF18" s="8"/>
      <c r="CG18" s="8"/>
      <c r="CH18" s="8"/>
      <c r="CI18" s="8"/>
      <c r="CJ18" s="8"/>
    </row>
    <row r="19" ht="12.0" customHeight="1">
      <c r="A19" s="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3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3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3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ht="12.0" customHeight="1">
      <c r="A20" s="12" t="s">
        <v>21</v>
      </c>
      <c r="B20" s="23">
        <f t="shared" ref="B20:M20" si="37">B7+B18</f>
        <v>0</v>
      </c>
      <c r="C20" s="23">
        <f t="shared" si="37"/>
        <v>0</v>
      </c>
      <c r="D20" s="23">
        <f t="shared" si="37"/>
        <v>0</v>
      </c>
      <c r="E20" s="23">
        <f t="shared" si="37"/>
        <v>0</v>
      </c>
      <c r="F20" s="23">
        <f t="shared" si="37"/>
        <v>0</v>
      </c>
      <c r="G20" s="23">
        <f t="shared" si="37"/>
        <v>0</v>
      </c>
      <c r="H20" s="23">
        <f t="shared" si="37"/>
        <v>0</v>
      </c>
      <c r="I20" s="23">
        <f t="shared" si="37"/>
        <v>0</v>
      </c>
      <c r="J20" s="23">
        <f t="shared" si="37"/>
        <v>0</v>
      </c>
      <c r="K20" s="23">
        <f t="shared" si="37"/>
        <v>0</v>
      </c>
      <c r="L20" s="23">
        <f t="shared" si="37"/>
        <v>0</v>
      </c>
      <c r="M20" s="23">
        <f t="shared" si="37"/>
        <v>0</v>
      </c>
      <c r="N20" s="3"/>
      <c r="O20" s="5"/>
      <c r="P20" s="23">
        <f t="shared" ref="P20:AA20" si="38">P7+P18</f>
        <v>0</v>
      </c>
      <c r="Q20" s="23">
        <f t="shared" si="38"/>
        <v>0</v>
      </c>
      <c r="R20" s="23">
        <f t="shared" si="38"/>
        <v>0</v>
      </c>
      <c r="S20" s="23">
        <f t="shared" si="38"/>
        <v>0</v>
      </c>
      <c r="T20" s="23">
        <f t="shared" si="38"/>
        <v>0</v>
      </c>
      <c r="U20" s="23">
        <f t="shared" si="38"/>
        <v>0</v>
      </c>
      <c r="V20" s="23">
        <f t="shared" si="38"/>
        <v>0</v>
      </c>
      <c r="W20" s="23">
        <f t="shared" si="38"/>
        <v>0</v>
      </c>
      <c r="X20" s="23">
        <f t="shared" si="38"/>
        <v>0</v>
      </c>
      <c r="Y20" s="23">
        <f t="shared" si="38"/>
        <v>0</v>
      </c>
      <c r="Z20" s="23">
        <f t="shared" si="38"/>
        <v>0</v>
      </c>
      <c r="AA20" s="23">
        <f t="shared" si="38"/>
        <v>0</v>
      </c>
      <c r="AB20" s="3"/>
      <c r="AC20" s="5"/>
      <c r="AD20" s="23">
        <f t="shared" ref="AD20:AO20" si="39">AD7+AD18</f>
        <v>0</v>
      </c>
      <c r="AE20" s="23">
        <f t="shared" si="39"/>
        <v>0</v>
      </c>
      <c r="AF20" s="23">
        <f t="shared" si="39"/>
        <v>0</v>
      </c>
      <c r="AG20" s="23">
        <f t="shared" si="39"/>
        <v>0</v>
      </c>
      <c r="AH20" s="23">
        <f t="shared" si="39"/>
        <v>0</v>
      </c>
      <c r="AI20" s="23">
        <f t="shared" si="39"/>
        <v>0</v>
      </c>
      <c r="AJ20" s="23">
        <f t="shared" si="39"/>
        <v>0</v>
      </c>
      <c r="AK20" s="23">
        <f t="shared" si="39"/>
        <v>0</v>
      </c>
      <c r="AL20" s="23">
        <f t="shared" si="39"/>
        <v>0</v>
      </c>
      <c r="AM20" s="23">
        <f t="shared" si="39"/>
        <v>0</v>
      </c>
      <c r="AN20" s="23">
        <f t="shared" si="39"/>
        <v>0</v>
      </c>
      <c r="AO20" s="23">
        <f t="shared" si="39"/>
        <v>0</v>
      </c>
      <c r="AP20" s="3"/>
      <c r="AQ20" s="5"/>
      <c r="AR20" s="23">
        <f t="shared" ref="AR20:BC20" si="40">AR7+AR18</f>
        <v>0</v>
      </c>
      <c r="AS20" s="23">
        <f t="shared" si="40"/>
        <v>0</v>
      </c>
      <c r="AT20" s="23">
        <f t="shared" si="40"/>
        <v>0</v>
      </c>
      <c r="AU20" s="23">
        <f t="shared" si="40"/>
        <v>0</v>
      </c>
      <c r="AV20" s="23">
        <f t="shared" si="40"/>
        <v>0</v>
      </c>
      <c r="AW20" s="23">
        <f t="shared" si="40"/>
        <v>0</v>
      </c>
      <c r="AX20" s="23">
        <f t="shared" si="40"/>
        <v>0</v>
      </c>
      <c r="AY20" s="23">
        <f t="shared" si="40"/>
        <v>0</v>
      </c>
      <c r="AZ20" s="23">
        <f t="shared" si="40"/>
        <v>0</v>
      </c>
      <c r="BA20" s="23">
        <f t="shared" si="40"/>
        <v>0</v>
      </c>
      <c r="BB20" s="23">
        <f t="shared" si="40"/>
        <v>0</v>
      </c>
      <c r="BC20" s="23">
        <f t="shared" si="40"/>
        <v>0</v>
      </c>
      <c r="BD20" s="3"/>
      <c r="BE20" s="5"/>
      <c r="BF20" s="23">
        <f t="shared" ref="BF20:BQ20" si="41">BF7+BF18</f>
        <v>0</v>
      </c>
      <c r="BG20" s="23">
        <f t="shared" si="41"/>
        <v>0</v>
      </c>
      <c r="BH20" s="23">
        <f t="shared" si="41"/>
        <v>0</v>
      </c>
      <c r="BI20" s="23">
        <f t="shared" si="41"/>
        <v>0</v>
      </c>
      <c r="BJ20" s="23">
        <f t="shared" si="41"/>
        <v>0</v>
      </c>
      <c r="BK20" s="23">
        <f t="shared" si="41"/>
        <v>0</v>
      </c>
      <c r="BL20" s="23">
        <f t="shared" si="41"/>
        <v>0</v>
      </c>
      <c r="BM20" s="23">
        <f t="shared" si="41"/>
        <v>0</v>
      </c>
      <c r="BN20" s="23">
        <f t="shared" si="41"/>
        <v>0</v>
      </c>
      <c r="BO20" s="23">
        <f t="shared" si="41"/>
        <v>0</v>
      </c>
      <c r="BP20" s="23">
        <f t="shared" si="41"/>
        <v>0</v>
      </c>
      <c r="BQ20" s="23">
        <f t="shared" si="41"/>
        <v>0</v>
      </c>
      <c r="BR20" s="3"/>
      <c r="BS20" s="5"/>
      <c r="BT20" s="23">
        <f t="shared" ref="BT20:CE20" si="42">BT7+BT18</f>
        <v>0</v>
      </c>
      <c r="BU20" s="23">
        <f t="shared" si="42"/>
        <v>0</v>
      </c>
      <c r="BV20" s="23">
        <f t="shared" si="42"/>
        <v>0</v>
      </c>
      <c r="BW20" s="23">
        <f t="shared" si="42"/>
        <v>0</v>
      </c>
      <c r="BX20" s="23">
        <f t="shared" si="42"/>
        <v>0</v>
      </c>
      <c r="BY20" s="23">
        <f t="shared" si="42"/>
        <v>0</v>
      </c>
      <c r="BZ20" s="23">
        <f t="shared" si="42"/>
        <v>0</v>
      </c>
      <c r="CA20" s="23">
        <f t="shared" si="42"/>
        <v>0</v>
      </c>
      <c r="CB20" s="23">
        <f t="shared" si="42"/>
        <v>0</v>
      </c>
      <c r="CC20" s="23">
        <f t="shared" si="42"/>
        <v>0</v>
      </c>
      <c r="CD20" s="23">
        <f t="shared" si="42"/>
        <v>0</v>
      </c>
      <c r="CE20" s="23">
        <f t="shared" si="42"/>
        <v>0</v>
      </c>
      <c r="CF20" s="5"/>
      <c r="CG20" s="5"/>
      <c r="CH20" s="5"/>
      <c r="CI20" s="5"/>
      <c r="CJ20" s="5"/>
    </row>
    <row r="21" ht="12.0" customHeight="1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3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3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3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3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</row>
    <row r="22" ht="12.0" customHeight="1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3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3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3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3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ht="12.0" customHeight="1">
      <c r="A23" s="12" t="s">
        <v>45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ht="12.0" customHeight="1">
      <c r="A24" s="3" t="s">
        <v>46</v>
      </c>
      <c r="B24" s="8">
        <f>IF(Cashflow!B23&lt;0,Cashflow!B23,0)</f>
        <v>0</v>
      </c>
      <c r="C24" s="8">
        <f>IF(Cashflow!C23&lt;0,Cashflow!C23,0)</f>
        <v>0</v>
      </c>
      <c r="D24" s="8">
        <f>IF(Cashflow!D23&lt;0,Cashflow!D23,0)</f>
        <v>0</v>
      </c>
      <c r="E24" s="8">
        <f>IF(Cashflow!E23&lt;0,Cashflow!E23,0)</f>
        <v>0</v>
      </c>
      <c r="F24" s="8">
        <f>IF(Cashflow!F23&lt;0,Cashflow!F23,0)</f>
        <v>0</v>
      </c>
      <c r="G24" s="8">
        <f>IF(Cashflow!G23&lt;0,-Cashflow!G23,0)</f>
        <v>0</v>
      </c>
      <c r="H24" s="8">
        <f>IF(Cashflow!H23&lt;0,-Cashflow!H23,0)</f>
        <v>0</v>
      </c>
      <c r="I24" s="8">
        <f>IF(Cashflow!I23&lt;0,-Cashflow!I23,0)</f>
        <v>0</v>
      </c>
      <c r="J24" s="8">
        <f>IF(Cashflow!J23&lt;0,-Cashflow!J23,0)</f>
        <v>0</v>
      </c>
      <c r="K24" s="8">
        <f>IF(Cashflow!K23&lt;0,-Cashflow!K23,0)</f>
        <v>0</v>
      </c>
      <c r="L24" s="8">
        <f>IF(Cashflow!L23&lt;0,-Cashflow!L23,0)</f>
        <v>0</v>
      </c>
      <c r="M24" s="8">
        <f>IF(Cashflow!M23&lt;0,-Cashflow!M23,0)</f>
        <v>0</v>
      </c>
      <c r="N24" s="3"/>
      <c r="O24" s="8"/>
      <c r="P24" s="8">
        <f>IF(Cashflow!P23&lt;0,Cashflow!P23,0)</f>
        <v>0</v>
      </c>
      <c r="Q24" s="8">
        <f>IF(Cashflow!Q23&lt;0,Cashflow!Q23,0)</f>
        <v>0</v>
      </c>
      <c r="R24" s="8">
        <f>IF(Cashflow!R23&lt;0,Cashflow!R23,0)</f>
        <v>0</v>
      </c>
      <c r="S24" s="8">
        <f>IF(Cashflow!S23&lt;0,Cashflow!S23,0)</f>
        <v>0</v>
      </c>
      <c r="T24" s="8">
        <f>IF(Cashflow!T23&lt;0,Cashflow!T23,0)</f>
        <v>0</v>
      </c>
      <c r="U24" s="8">
        <f>IF(Cashflow!U23&lt;0,-Cashflow!U23,0)</f>
        <v>0</v>
      </c>
      <c r="V24" s="8">
        <f>IF(Cashflow!V23&lt;0,-Cashflow!V23,0)</f>
        <v>0</v>
      </c>
      <c r="W24" s="8">
        <f>IF(Cashflow!W23&lt;0,-Cashflow!W23,0)</f>
        <v>0</v>
      </c>
      <c r="X24" s="8">
        <f>IF(Cashflow!X23&lt;0,-Cashflow!X23,0)</f>
        <v>0</v>
      </c>
      <c r="Y24" s="8">
        <f>IF(Cashflow!Y23&lt;0,-Cashflow!Y23,0)</f>
        <v>0</v>
      </c>
      <c r="Z24" s="8">
        <f>IF(Cashflow!Z23&lt;0,-Cashflow!Z23,0)</f>
        <v>0</v>
      </c>
      <c r="AA24" s="8">
        <f>IF(Cashflow!AA23&lt;0,-Cashflow!AA23,0)</f>
        <v>0</v>
      </c>
      <c r="AB24" s="3"/>
      <c r="AC24" s="8"/>
      <c r="AD24" s="8">
        <f>IF(Cashflow!CI23&lt;0,Cashflow!CI23,0)</f>
        <v>0</v>
      </c>
      <c r="AE24" s="8">
        <f>IF(Cashflow!CJ23&lt;0,Cashflow!CJ23,0)</f>
        <v>0</v>
      </c>
      <c r="AF24" s="8">
        <f>IF(Cashflow!CK23&lt;0,Cashflow!CK23,0)</f>
        <v>0</v>
      </c>
      <c r="AG24" s="8">
        <f>IF(Cashflow!CL23&lt;0,Cashflow!CL23,0)</f>
        <v>0</v>
      </c>
      <c r="AH24" s="8">
        <f>IF(Cashflow!CM23&lt;0,Cashflow!CM23,0)</f>
        <v>0</v>
      </c>
      <c r="AI24" s="8">
        <f>IF(Cashflow!CN23&lt;0,-Cashflow!CN23,0)</f>
        <v>0</v>
      </c>
      <c r="AJ24" s="8">
        <f>IF(Cashflow!CO23&lt;0,-Cashflow!CO23,0)</f>
        <v>0</v>
      </c>
      <c r="AK24" s="8">
        <f>IF(Cashflow!CP23&lt;0,-Cashflow!CP23,0)</f>
        <v>0</v>
      </c>
      <c r="AL24" s="8">
        <f>IF(Cashflow!CQ23&lt;0,-Cashflow!CQ23,0)</f>
        <v>0</v>
      </c>
      <c r="AM24" s="8">
        <f>IF(Cashflow!CR23&lt;0,-Cashflow!CR23,0)</f>
        <v>0</v>
      </c>
      <c r="AN24" s="8">
        <f>IF(Cashflow!CS23&lt;0,-Cashflow!CS23,0)</f>
        <v>0</v>
      </c>
      <c r="AO24" s="8">
        <f>IF(Cashflow!CT23&lt;0,-Cashflow!CT23,0)</f>
        <v>0</v>
      </c>
      <c r="AP24" s="3"/>
      <c r="AQ24" s="8"/>
      <c r="AR24" s="8">
        <f>IF(Cashflow!CW23&lt;0,Cashflow!CW23,0)</f>
        <v>0</v>
      </c>
      <c r="AS24" s="8">
        <f>IF(Cashflow!CX23&lt;0,Cashflow!CX23,0)</f>
        <v>0</v>
      </c>
      <c r="AT24" s="8">
        <f>IF(Cashflow!CY23&lt;0,Cashflow!CY23,0)</f>
        <v>0</v>
      </c>
      <c r="AU24" s="8">
        <f>IF(Cashflow!CZ23&lt;0,Cashflow!CZ23,0)</f>
        <v>0</v>
      </c>
      <c r="AV24" s="8">
        <f>IF(Cashflow!DA23&lt;0,Cashflow!DA23,0)</f>
        <v>0</v>
      </c>
      <c r="AW24" s="8">
        <f>IF(Cashflow!DB23&lt;0,-Cashflow!DB23,0)</f>
        <v>0</v>
      </c>
      <c r="AX24" s="8">
        <f>IF(Cashflow!DC23&lt;0,-Cashflow!DC23,0)</f>
        <v>0</v>
      </c>
      <c r="AY24" s="8">
        <f>IF(Cashflow!DD23&lt;0,-Cashflow!DD23,0)</f>
        <v>0</v>
      </c>
      <c r="AZ24" s="8">
        <f>IF(Cashflow!DE23&lt;0,-Cashflow!DE23,0)</f>
        <v>0</v>
      </c>
      <c r="BA24" s="8">
        <f>IF(Cashflow!DF23&lt;0,-Cashflow!DF23,0)</f>
        <v>0</v>
      </c>
      <c r="BB24" s="8">
        <f>IF(Cashflow!DG23&lt;0,-Cashflow!DG23,0)</f>
        <v>0</v>
      </c>
      <c r="BC24" s="8">
        <f>IF(Cashflow!DH23&lt;0,-Cashflow!DH23,0)</f>
        <v>0</v>
      </c>
      <c r="BD24" s="3"/>
      <c r="BE24" s="8"/>
      <c r="BF24" s="8">
        <f>IF(Cashflow!DK23&lt;0,Cashflow!DK23,0)</f>
        <v>0</v>
      </c>
      <c r="BG24" s="8">
        <f>IF(Cashflow!DL23&lt;0,Cashflow!DL23,0)</f>
        <v>0</v>
      </c>
      <c r="BH24" s="8">
        <f>IF(Cashflow!DM23&lt;0,Cashflow!DM23,0)</f>
        <v>0</v>
      </c>
      <c r="BI24" s="8">
        <f>IF(Cashflow!DN23&lt;0,Cashflow!DN23,0)</f>
        <v>0</v>
      </c>
      <c r="BJ24" s="8">
        <f>IF(Cashflow!DO23&lt;0,Cashflow!DO23,0)</f>
        <v>0</v>
      </c>
      <c r="BK24" s="8">
        <f>IF(Cashflow!DP23&lt;0,-Cashflow!DP23,0)</f>
        <v>0</v>
      </c>
      <c r="BL24" s="8">
        <f>IF(Cashflow!DQ23&lt;0,-Cashflow!DQ23,0)</f>
        <v>0</v>
      </c>
      <c r="BM24" s="8">
        <f>IF(Cashflow!DR23&lt;0,-Cashflow!DR23,0)</f>
        <v>0</v>
      </c>
      <c r="BN24" s="8">
        <f>IF(Cashflow!DS23&lt;0,-Cashflow!DS23,0)</f>
        <v>0</v>
      </c>
      <c r="BO24" s="8">
        <f>IF(Cashflow!DT23&lt;0,-Cashflow!DT23,0)</f>
        <v>0</v>
      </c>
      <c r="BP24" s="8">
        <f>IF(Cashflow!DU23&lt;0,-Cashflow!DU23,0)</f>
        <v>0</v>
      </c>
      <c r="BQ24" s="8">
        <f>IF(Cashflow!DV23&lt;0,-Cashflow!DV23,0)</f>
        <v>0</v>
      </c>
      <c r="BR24" s="3"/>
      <c r="BS24" s="8"/>
      <c r="BT24" s="8">
        <f>IF(Cashflow!DY23&lt;0,Cashflow!DY23,0)</f>
        <v>0</v>
      </c>
      <c r="BU24" s="8">
        <f>IF(Cashflow!DZ23&lt;0,Cashflow!DZ23,0)</f>
        <v>0</v>
      </c>
      <c r="BV24" s="8">
        <f>IF(Cashflow!EA23&lt;0,Cashflow!EA23,0)</f>
        <v>0</v>
      </c>
      <c r="BW24" s="8">
        <f>IF(Cashflow!EB23&lt;0,Cashflow!EB23,0)</f>
        <v>0</v>
      </c>
      <c r="BX24" s="8">
        <f>IF(Cashflow!EC23&lt;0,Cashflow!EC23,0)</f>
        <v>0</v>
      </c>
      <c r="BY24" s="8">
        <f>IF(Cashflow!ED23&lt;0,-Cashflow!ED23,0)</f>
        <v>0</v>
      </c>
      <c r="BZ24" s="8">
        <f>IF(Cashflow!EE23&lt;0,-Cashflow!EE23,0)</f>
        <v>0</v>
      </c>
      <c r="CA24" s="8">
        <f>IF(Cashflow!EF23&lt;0,-Cashflow!EF23,0)</f>
        <v>0</v>
      </c>
      <c r="CB24" s="8">
        <f>IF(Cashflow!EG23&lt;0,-Cashflow!EG23,0)</f>
        <v>0</v>
      </c>
      <c r="CC24" s="8">
        <f>IF(Cashflow!EH23&lt;0,-Cashflow!EH23,0)</f>
        <v>0</v>
      </c>
      <c r="CD24" s="8">
        <f>IF(Cashflow!EI23&lt;0,-Cashflow!EI23,0)</f>
        <v>0</v>
      </c>
      <c r="CE24" s="8">
        <f>IF(Cashflow!EJ23&lt;0,-Cashflow!EJ23,0)</f>
        <v>0</v>
      </c>
      <c r="CF24" s="8"/>
      <c r="CG24" s="8"/>
      <c r="CH24" s="8"/>
      <c r="CI24" s="8"/>
      <c r="CJ24" s="8"/>
    </row>
    <row r="25" ht="12.0" customHeight="1">
      <c r="A25" s="3" t="s">
        <v>47</v>
      </c>
      <c r="B25" s="8">
        <v>0.0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3"/>
      <c r="O25" s="8"/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3"/>
      <c r="AC25" s="8"/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3"/>
      <c r="AQ25" s="8"/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3"/>
      <c r="BE25" s="8"/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3"/>
      <c r="BS25" s="8"/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0.0</v>
      </c>
      <c r="CA25" s="8">
        <v>0.0</v>
      </c>
      <c r="CB25" s="8">
        <v>0.0</v>
      </c>
      <c r="CC25" s="8">
        <v>0.0</v>
      </c>
      <c r="CD25" s="8">
        <v>0.0</v>
      </c>
      <c r="CE25" s="8">
        <v>0.0</v>
      </c>
      <c r="CF25" s="8"/>
      <c r="CG25" s="8"/>
      <c r="CH25" s="8"/>
      <c r="CI25" s="8"/>
      <c r="CJ25" s="8"/>
    </row>
    <row r="26" ht="12.0" customHeight="1">
      <c r="A26" s="24" t="s">
        <v>48</v>
      </c>
      <c r="B26" s="8">
        <f>-'Profit And Loss'!B57</f>
        <v>0</v>
      </c>
      <c r="C26" s="8">
        <f>B26-'Profit And Loss'!C57</f>
        <v>0</v>
      </c>
      <c r="D26" s="8">
        <f>C26-'Profit And Loss'!D57</f>
        <v>0</v>
      </c>
      <c r="E26" s="8">
        <f>D26-'Profit And Loss'!E57</f>
        <v>0</v>
      </c>
      <c r="F26" s="8">
        <f>E26-'Profit And Loss'!F57</f>
        <v>0</v>
      </c>
      <c r="G26" s="8">
        <f>F26-'Profit And Loss'!G57</f>
        <v>0</v>
      </c>
      <c r="H26" s="8">
        <f>G26-'Profit And Loss'!H57</f>
        <v>0</v>
      </c>
      <c r="I26" s="8">
        <f>H26-'Profit And Loss'!I57</f>
        <v>0</v>
      </c>
      <c r="J26" s="8">
        <f>I26-'Profit And Loss'!J57</f>
        <v>0</v>
      </c>
      <c r="K26" s="8">
        <f>J26-'Profit And Loss'!K57</f>
        <v>0</v>
      </c>
      <c r="L26" s="8">
        <f>K26-'Profit And Loss'!L57</f>
        <v>0</v>
      </c>
      <c r="M26" s="8">
        <f>L26-'Profit And Loss'!M57</f>
        <v>0</v>
      </c>
      <c r="N26" s="3"/>
      <c r="O26" s="8"/>
      <c r="P26" s="8">
        <f>M26-'Profit And Loss'!P57-Cashflow!P17</f>
        <v>0</v>
      </c>
      <c r="Q26" s="8">
        <f>P26-'Profit And Loss'!Q57-Cashflow!Q17</f>
        <v>0</v>
      </c>
      <c r="R26" s="8">
        <f>Q26-'Profit And Loss'!R57-Cashflow!R17</f>
        <v>0</v>
      </c>
      <c r="S26" s="8">
        <f>R26-'Profit And Loss'!S57-Cashflow!S17</f>
        <v>0</v>
      </c>
      <c r="T26" s="8">
        <f>S26-'Profit And Loss'!T57-Cashflow!T17</f>
        <v>0</v>
      </c>
      <c r="U26" s="8">
        <f>T26-'Profit And Loss'!U57-Cashflow!U17</f>
        <v>0</v>
      </c>
      <c r="V26" s="8">
        <f>U26-'Profit And Loss'!V57-Cashflow!V17</f>
        <v>0</v>
      </c>
      <c r="W26" s="8">
        <f>V26-'Profit And Loss'!W57-Cashflow!W17</f>
        <v>0</v>
      </c>
      <c r="X26" s="8">
        <f>W26-'Profit And Loss'!X57-Cashflow!X17</f>
        <v>0</v>
      </c>
      <c r="Y26" s="8">
        <f>X26-'Profit And Loss'!Y57-Cashflow!Y17</f>
        <v>0</v>
      </c>
      <c r="Z26" s="8">
        <f>Y26-'Profit And Loss'!Z57-Cashflow!Z17</f>
        <v>0</v>
      </c>
      <c r="AA26" s="8">
        <f>Z26-'Profit And Loss'!AA57-Cashflow!AA17</f>
        <v>0</v>
      </c>
      <c r="AB26" s="3"/>
      <c r="AC26" s="8"/>
      <c r="AD26" s="8">
        <f>AA26-'Profit And Loss'!AD57-Cashflow!AD17</f>
        <v>0</v>
      </c>
      <c r="AE26" s="8">
        <f>AD26-'Profit And Loss'!AE57-Cashflow!AE17</f>
        <v>0</v>
      </c>
      <c r="AF26" s="8">
        <f>AE26-'Profit And Loss'!AF57-Cashflow!AF17</f>
        <v>0</v>
      </c>
      <c r="AG26" s="8">
        <f>AF26-'Profit And Loss'!AG57-Cashflow!AG17</f>
        <v>0</v>
      </c>
      <c r="AH26" s="8">
        <f>AG26-'Profit And Loss'!AH57-Cashflow!AH17</f>
        <v>0</v>
      </c>
      <c r="AI26" s="8">
        <f>AH26-'Profit And Loss'!AI57-Cashflow!AI17</f>
        <v>0</v>
      </c>
      <c r="AJ26" s="8">
        <f>AI26-'Profit And Loss'!AJ57-Cashflow!AJ17</f>
        <v>0</v>
      </c>
      <c r="AK26" s="8">
        <f>AJ26-'Profit And Loss'!AK57-Cashflow!AK17</f>
        <v>0</v>
      </c>
      <c r="AL26" s="8">
        <f>AK26-'Profit And Loss'!AL57-Cashflow!AL17</f>
        <v>0</v>
      </c>
      <c r="AM26" s="8">
        <f>AL26-'Profit And Loss'!AM57-Cashflow!AM17</f>
        <v>0</v>
      </c>
      <c r="AN26" s="8">
        <f>AM26-'Profit And Loss'!AN57-Cashflow!AN17</f>
        <v>0</v>
      </c>
      <c r="AO26" s="8">
        <f>AN26-'Profit And Loss'!AO57-Cashflow!AO17</f>
        <v>0</v>
      </c>
      <c r="AP26" s="3"/>
      <c r="AQ26" s="8"/>
      <c r="AR26" s="8">
        <f>AO26-'Profit And Loss'!AR57-Cashflow!AR17</f>
        <v>0</v>
      </c>
      <c r="AS26" s="8">
        <f>AR26-'Profit And Loss'!AS57-Cashflow!AS17</f>
        <v>0</v>
      </c>
      <c r="AT26" s="8">
        <f>AS26-'Profit And Loss'!AT57-Cashflow!AT17</f>
        <v>0</v>
      </c>
      <c r="AU26" s="8">
        <f>AT26-'Profit And Loss'!AU57-Cashflow!AU17</f>
        <v>0</v>
      </c>
      <c r="AV26" s="8">
        <f>AU26-'Profit And Loss'!AV57-Cashflow!AV17</f>
        <v>0</v>
      </c>
      <c r="AW26" s="8">
        <f>AV26-'Profit And Loss'!AW57-Cashflow!AW17</f>
        <v>0</v>
      </c>
      <c r="AX26" s="8">
        <f>AW26-'Profit And Loss'!AX57-Cashflow!AX17</f>
        <v>0</v>
      </c>
      <c r="AY26" s="8">
        <f>AX26-'Profit And Loss'!AY57-Cashflow!AY17</f>
        <v>0</v>
      </c>
      <c r="AZ26" s="8">
        <f>AY26-'Profit And Loss'!AZ57-Cashflow!AZ17</f>
        <v>0</v>
      </c>
      <c r="BA26" s="8">
        <f>AZ26-'Profit And Loss'!BA57-Cashflow!BA17</f>
        <v>0</v>
      </c>
      <c r="BB26" s="8">
        <f>BA26-'Profit And Loss'!BB57-Cashflow!BB17</f>
        <v>0</v>
      </c>
      <c r="BC26" s="8">
        <f>BB26-'Profit And Loss'!BC57-Cashflow!BC17</f>
        <v>0</v>
      </c>
      <c r="BD26" s="3"/>
      <c r="BE26" s="8"/>
      <c r="BF26" s="8">
        <f>BC26-'Profit And Loss'!BF57-Cashflow!BF17</f>
        <v>0</v>
      </c>
      <c r="BG26" s="8">
        <f>BF26-'Profit And Loss'!BG57-Cashflow!BG17</f>
        <v>0</v>
      </c>
      <c r="BH26" s="8">
        <f>BG26-'Profit And Loss'!BH57-Cashflow!BH17</f>
        <v>0</v>
      </c>
      <c r="BI26" s="8">
        <f>BH26-'Profit And Loss'!BI57-Cashflow!BI17</f>
        <v>0</v>
      </c>
      <c r="BJ26" s="8">
        <f>BI26-'Profit And Loss'!BJ57-Cashflow!BJ17</f>
        <v>0</v>
      </c>
      <c r="BK26" s="8">
        <f>BJ26-'Profit And Loss'!BK57-Cashflow!BK17</f>
        <v>0</v>
      </c>
      <c r="BL26" s="8">
        <f>BK26-'Profit And Loss'!BL57-Cashflow!BL17</f>
        <v>0</v>
      </c>
      <c r="BM26" s="8">
        <f>BL26-'Profit And Loss'!BM57-Cashflow!BM17</f>
        <v>0</v>
      </c>
      <c r="BN26" s="8">
        <f>BM26-'Profit And Loss'!BN57-Cashflow!BN17</f>
        <v>0</v>
      </c>
      <c r="BO26" s="8">
        <f>BN26-'Profit And Loss'!BO57-Cashflow!BO17</f>
        <v>0</v>
      </c>
      <c r="BP26" s="8">
        <f>BO26-'Profit And Loss'!BP57-Cashflow!BP17</f>
        <v>0</v>
      </c>
      <c r="BQ26" s="8">
        <f>BP26-'Profit And Loss'!BQ57-Cashflow!BQ17</f>
        <v>0</v>
      </c>
      <c r="BR26" s="3"/>
      <c r="BS26" s="8"/>
      <c r="BT26" s="8">
        <f>BQ26-'Profit And Loss'!BT57-Cashflow!BT17</f>
        <v>0</v>
      </c>
      <c r="BU26" s="8">
        <f>BT26-'Profit And Loss'!BU57-Cashflow!BU17</f>
        <v>0</v>
      </c>
      <c r="BV26" s="8">
        <f>BU26-'Profit And Loss'!BV57-Cashflow!BV17</f>
        <v>0</v>
      </c>
      <c r="BW26" s="8">
        <f>BV26-'Profit And Loss'!BW57-Cashflow!BW17</f>
        <v>0</v>
      </c>
      <c r="BX26" s="8">
        <f>BW26-'Profit And Loss'!BX57-Cashflow!BX17</f>
        <v>0</v>
      </c>
      <c r="BY26" s="8">
        <f>BX26-'Profit And Loss'!BY57-Cashflow!BY17</f>
        <v>0</v>
      </c>
      <c r="BZ26" s="8">
        <f>BY26-'Profit And Loss'!BZ57-Cashflow!BZ17</f>
        <v>0</v>
      </c>
      <c r="CA26" s="8">
        <f>BZ26-'Profit And Loss'!CA57-Cashflow!CA17</f>
        <v>0</v>
      </c>
      <c r="CB26" s="8">
        <f>CA26-'Profit And Loss'!CB57-Cashflow!CB17</f>
        <v>0</v>
      </c>
      <c r="CC26" s="8">
        <f>CB26-'Profit And Loss'!CC57-Cashflow!CC17</f>
        <v>0</v>
      </c>
      <c r="CD26" s="8">
        <f>CC26-'Profit And Loss'!CD57-Cashflow!CD17</f>
        <v>0</v>
      </c>
      <c r="CE26" s="8">
        <f>CD26-'Profit And Loss'!CE57-Cashflow!CE17</f>
        <v>0</v>
      </c>
      <c r="CF26" s="8"/>
      <c r="CG26" s="8"/>
      <c r="CH26" s="8"/>
      <c r="CI26" s="8"/>
      <c r="CJ26" s="8"/>
    </row>
    <row r="27" ht="12.0" customHeight="1">
      <c r="A27" s="12" t="s">
        <v>22</v>
      </c>
      <c r="B27" s="10">
        <f t="shared" ref="B27:M27" si="43">SUM(B24:B26)</f>
        <v>0</v>
      </c>
      <c r="C27" s="10">
        <f t="shared" si="43"/>
        <v>0</v>
      </c>
      <c r="D27" s="10">
        <f t="shared" si="43"/>
        <v>0</v>
      </c>
      <c r="E27" s="10">
        <f t="shared" si="43"/>
        <v>0</v>
      </c>
      <c r="F27" s="10">
        <f t="shared" si="43"/>
        <v>0</v>
      </c>
      <c r="G27" s="10">
        <f t="shared" si="43"/>
        <v>0</v>
      </c>
      <c r="H27" s="10">
        <f t="shared" si="43"/>
        <v>0</v>
      </c>
      <c r="I27" s="10">
        <f t="shared" si="43"/>
        <v>0</v>
      </c>
      <c r="J27" s="10">
        <f t="shared" si="43"/>
        <v>0</v>
      </c>
      <c r="K27" s="10">
        <f t="shared" si="43"/>
        <v>0</v>
      </c>
      <c r="L27" s="10">
        <f t="shared" si="43"/>
        <v>0</v>
      </c>
      <c r="M27" s="10">
        <f t="shared" si="43"/>
        <v>0</v>
      </c>
      <c r="N27" s="3"/>
      <c r="O27" s="8"/>
      <c r="P27" s="10">
        <f t="shared" ref="P27:AA27" si="44">SUM(P24:P26)</f>
        <v>0</v>
      </c>
      <c r="Q27" s="10">
        <f t="shared" si="44"/>
        <v>0</v>
      </c>
      <c r="R27" s="10">
        <f t="shared" si="44"/>
        <v>0</v>
      </c>
      <c r="S27" s="10">
        <f t="shared" si="44"/>
        <v>0</v>
      </c>
      <c r="T27" s="10">
        <f t="shared" si="44"/>
        <v>0</v>
      </c>
      <c r="U27" s="10">
        <f t="shared" si="44"/>
        <v>0</v>
      </c>
      <c r="V27" s="10">
        <f t="shared" si="44"/>
        <v>0</v>
      </c>
      <c r="W27" s="10">
        <f t="shared" si="44"/>
        <v>0</v>
      </c>
      <c r="X27" s="10">
        <f t="shared" si="44"/>
        <v>0</v>
      </c>
      <c r="Y27" s="10">
        <f t="shared" si="44"/>
        <v>0</v>
      </c>
      <c r="Z27" s="10">
        <f t="shared" si="44"/>
        <v>0</v>
      </c>
      <c r="AA27" s="10">
        <f t="shared" si="44"/>
        <v>0</v>
      </c>
      <c r="AB27" s="3"/>
      <c r="AC27" s="8"/>
      <c r="AD27" s="10">
        <f t="shared" ref="AD27:AO27" si="45">SUM(AD24:AD26)</f>
        <v>0</v>
      </c>
      <c r="AE27" s="10">
        <f t="shared" si="45"/>
        <v>0</v>
      </c>
      <c r="AF27" s="10">
        <f t="shared" si="45"/>
        <v>0</v>
      </c>
      <c r="AG27" s="10">
        <f t="shared" si="45"/>
        <v>0</v>
      </c>
      <c r="AH27" s="10">
        <f t="shared" si="45"/>
        <v>0</v>
      </c>
      <c r="AI27" s="10">
        <f t="shared" si="45"/>
        <v>0</v>
      </c>
      <c r="AJ27" s="10">
        <f t="shared" si="45"/>
        <v>0</v>
      </c>
      <c r="AK27" s="10">
        <f t="shared" si="45"/>
        <v>0</v>
      </c>
      <c r="AL27" s="10">
        <f t="shared" si="45"/>
        <v>0</v>
      </c>
      <c r="AM27" s="10">
        <f t="shared" si="45"/>
        <v>0</v>
      </c>
      <c r="AN27" s="10">
        <f t="shared" si="45"/>
        <v>0</v>
      </c>
      <c r="AO27" s="10">
        <f t="shared" si="45"/>
        <v>0</v>
      </c>
      <c r="AP27" s="3"/>
      <c r="AQ27" s="8"/>
      <c r="AR27" s="10">
        <f t="shared" ref="AR27:BC27" si="46">SUM(AR24:AR26)</f>
        <v>0</v>
      </c>
      <c r="AS27" s="10">
        <f t="shared" si="46"/>
        <v>0</v>
      </c>
      <c r="AT27" s="10">
        <f t="shared" si="46"/>
        <v>0</v>
      </c>
      <c r="AU27" s="10">
        <f t="shared" si="46"/>
        <v>0</v>
      </c>
      <c r="AV27" s="10">
        <f t="shared" si="46"/>
        <v>0</v>
      </c>
      <c r="AW27" s="10">
        <f t="shared" si="46"/>
        <v>0</v>
      </c>
      <c r="AX27" s="10">
        <f t="shared" si="46"/>
        <v>0</v>
      </c>
      <c r="AY27" s="10">
        <f t="shared" si="46"/>
        <v>0</v>
      </c>
      <c r="AZ27" s="10">
        <f t="shared" si="46"/>
        <v>0</v>
      </c>
      <c r="BA27" s="10">
        <f t="shared" si="46"/>
        <v>0</v>
      </c>
      <c r="BB27" s="10">
        <f t="shared" si="46"/>
        <v>0</v>
      </c>
      <c r="BC27" s="10">
        <f t="shared" si="46"/>
        <v>0</v>
      </c>
      <c r="BD27" s="3"/>
      <c r="BE27" s="8"/>
      <c r="BF27" s="10">
        <f t="shared" ref="BF27:BQ27" si="47">SUM(BF24:BF26)</f>
        <v>0</v>
      </c>
      <c r="BG27" s="10">
        <f t="shared" si="47"/>
        <v>0</v>
      </c>
      <c r="BH27" s="10">
        <f t="shared" si="47"/>
        <v>0</v>
      </c>
      <c r="BI27" s="10">
        <f t="shared" si="47"/>
        <v>0</v>
      </c>
      <c r="BJ27" s="10">
        <f t="shared" si="47"/>
        <v>0</v>
      </c>
      <c r="BK27" s="10">
        <f t="shared" si="47"/>
        <v>0</v>
      </c>
      <c r="BL27" s="10">
        <f t="shared" si="47"/>
        <v>0</v>
      </c>
      <c r="BM27" s="10">
        <f t="shared" si="47"/>
        <v>0</v>
      </c>
      <c r="BN27" s="10">
        <f t="shared" si="47"/>
        <v>0</v>
      </c>
      <c r="BO27" s="10">
        <f t="shared" si="47"/>
        <v>0</v>
      </c>
      <c r="BP27" s="10">
        <f t="shared" si="47"/>
        <v>0</v>
      </c>
      <c r="BQ27" s="10">
        <f t="shared" si="47"/>
        <v>0</v>
      </c>
      <c r="BR27" s="3"/>
      <c r="BS27" s="8"/>
      <c r="BT27" s="10">
        <f t="shared" ref="BT27:CE27" si="48">SUM(BT24:BT26)</f>
        <v>0</v>
      </c>
      <c r="BU27" s="10">
        <f t="shared" si="48"/>
        <v>0</v>
      </c>
      <c r="BV27" s="10">
        <f t="shared" si="48"/>
        <v>0</v>
      </c>
      <c r="BW27" s="10">
        <f t="shared" si="48"/>
        <v>0</v>
      </c>
      <c r="BX27" s="10">
        <f t="shared" si="48"/>
        <v>0</v>
      </c>
      <c r="BY27" s="10">
        <f t="shared" si="48"/>
        <v>0</v>
      </c>
      <c r="BZ27" s="10">
        <f t="shared" si="48"/>
        <v>0</v>
      </c>
      <c r="CA27" s="10">
        <f t="shared" si="48"/>
        <v>0</v>
      </c>
      <c r="CB27" s="10">
        <f t="shared" si="48"/>
        <v>0</v>
      </c>
      <c r="CC27" s="10">
        <f t="shared" si="48"/>
        <v>0</v>
      </c>
      <c r="CD27" s="10">
        <f t="shared" si="48"/>
        <v>0</v>
      </c>
      <c r="CE27" s="10">
        <f t="shared" si="48"/>
        <v>0</v>
      </c>
      <c r="CF27" s="8"/>
      <c r="CG27" s="8"/>
      <c r="CH27" s="8"/>
      <c r="CI27" s="8"/>
      <c r="CJ27" s="8"/>
    </row>
    <row r="28" ht="12.0" customHeight="1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3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3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3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3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ht="12.0" customHeight="1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3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3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3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3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ht="12.0" customHeight="1">
      <c r="A30" s="12" t="s">
        <v>49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3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3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3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3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</row>
    <row r="31" ht="12.0" customHeight="1">
      <c r="A31" s="3" t="s">
        <v>50</v>
      </c>
      <c r="B31" s="8">
        <v>0.0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3"/>
      <c r="O31" s="8"/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3"/>
      <c r="AC31" s="8"/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3"/>
      <c r="AQ31" s="8"/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3"/>
      <c r="BE31" s="8"/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3"/>
      <c r="BS31" s="8"/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8">
        <v>0.0</v>
      </c>
      <c r="CF31" s="8"/>
      <c r="CG31" s="8"/>
      <c r="CH31" s="8"/>
      <c r="CI31" s="8"/>
      <c r="CJ31" s="8"/>
    </row>
    <row r="32" ht="12.0" customHeight="1">
      <c r="A32" s="12" t="s">
        <v>23</v>
      </c>
      <c r="B32" s="10">
        <f t="shared" ref="B32:M32" si="49">SUM(B31)</f>
        <v>0</v>
      </c>
      <c r="C32" s="10">
        <f t="shared" si="49"/>
        <v>0</v>
      </c>
      <c r="D32" s="10">
        <f t="shared" si="49"/>
        <v>0</v>
      </c>
      <c r="E32" s="10">
        <f t="shared" si="49"/>
        <v>0</v>
      </c>
      <c r="F32" s="10">
        <f t="shared" si="49"/>
        <v>0</v>
      </c>
      <c r="G32" s="10">
        <f t="shared" si="49"/>
        <v>0</v>
      </c>
      <c r="H32" s="10">
        <f t="shared" si="49"/>
        <v>0</v>
      </c>
      <c r="I32" s="10">
        <f t="shared" si="49"/>
        <v>0</v>
      </c>
      <c r="J32" s="10">
        <f t="shared" si="49"/>
        <v>0</v>
      </c>
      <c r="K32" s="10">
        <f t="shared" si="49"/>
        <v>0</v>
      </c>
      <c r="L32" s="10">
        <f t="shared" si="49"/>
        <v>0</v>
      </c>
      <c r="M32" s="10">
        <f t="shared" si="49"/>
        <v>0</v>
      </c>
      <c r="N32" s="3"/>
      <c r="O32" s="8"/>
      <c r="P32" s="10">
        <f t="shared" ref="P32:AA32" si="50">SUM(P31)</f>
        <v>0</v>
      </c>
      <c r="Q32" s="10">
        <f t="shared" si="50"/>
        <v>0</v>
      </c>
      <c r="R32" s="10">
        <f t="shared" si="50"/>
        <v>0</v>
      </c>
      <c r="S32" s="10">
        <f t="shared" si="50"/>
        <v>0</v>
      </c>
      <c r="T32" s="10">
        <f t="shared" si="50"/>
        <v>0</v>
      </c>
      <c r="U32" s="10">
        <f t="shared" si="50"/>
        <v>0</v>
      </c>
      <c r="V32" s="10">
        <f t="shared" si="50"/>
        <v>0</v>
      </c>
      <c r="W32" s="10">
        <f t="shared" si="50"/>
        <v>0</v>
      </c>
      <c r="X32" s="10">
        <f t="shared" si="50"/>
        <v>0</v>
      </c>
      <c r="Y32" s="10">
        <f t="shared" si="50"/>
        <v>0</v>
      </c>
      <c r="Z32" s="10">
        <f t="shared" si="50"/>
        <v>0</v>
      </c>
      <c r="AA32" s="10">
        <f t="shared" si="50"/>
        <v>0</v>
      </c>
      <c r="AB32" s="3"/>
      <c r="AC32" s="8"/>
      <c r="AD32" s="10">
        <f t="shared" ref="AD32:AO32" si="51">SUM(AD31)</f>
        <v>0</v>
      </c>
      <c r="AE32" s="10">
        <f t="shared" si="51"/>
        <v>0</v>
      </c>
      <c r="AF32" s="10">
        <f t="shared" si="51"/>
        <v>0</v>
      </c>
      <c r="AG32" s="10">
        <f t="shared" si="51"/>
        <v>0</v>
      </c>
      <c r="AH32" s="10">
        <f t="shared" si="51"/>
        <v>0</v>
      </c>
      <c r="AI32" s="10">
        <f t="shared" si="51"/>
        <v>0</v>
      </c>
      <c r="AJ32" s="10">
        <f t="shared" si="51"/>
        <v>0</v>
      </c>
      <c r="AK32" s="10">
        <f t="shared" si="51"/>
        <v>0</v>
      </c>
      <c r="AL32" s="10">
        <f t="shared" si="51"/>
        <v>0</v>
      </c>
      <c r="AM32" s="10">
        <f t="shared" si="51"/>
        <v>0</v>
      </c>
      <c r="AN32" s="10">
        <f t="shared" si="51"/>
        <v>0</v>
      </c>
      <c r="AO32" s="10">
        <f t="shared" si="51"/>
        <v>0</v>
      </c>
      <c r="AP32" s="3"/>
      <c r="AQ32" s="8"/>
      <c r="AR32" s="10">
        <f t="shared" ref="AR32:BC32" si="52">SUM(AR31)</f>
        <v>0</v>
      </c>
      <c r="AS32" s="10">
        <f t="shared" si="52"/>
        <v>0</v>
      </c>
      <c r="AT32" s="10">
        <f t="shared" si="52"/>
        <v>0</v>
      </c>
      <c r="AU32" s="10">
        <f t="shared" si="52"/>
        <v>0</v>
      </c>
      <c r="AV32" s="10">
        <f t="shared" si="52"/>
        <v>0</v>
      </c>
      <c r="AW32" s="10">
        <f t="shared" si="52"/>
        <v>0</v>
      </c>
      <c r="AX32" s="10">
        <f t="shared" si="52"/>
        <v>0</v>
      </c>
      <c r="AY32" s="10">
        <f t="shared" si="52"/>
        <v>0</v>
      </c>
      <c r="AZ32" s="10">
        <f t="shared" si="52"/>
        <v>0</v>
      </c>
      <c r="BA32" s="10">
        <f t="shared" si="52"/>
        <v>0</v>
      </c>
      <c r="BB32" s="10">
        <f t="shared" si="52"/>
        <v>0</v>
      </c>
      <c r="BC32" s="10">
        <f t="shared" si="52"/>
        <v>0</v>
      </c>
      <c r="BD32" s="3"/>
      <c r="BE32" s="8"/>
      <c r="BF32" s="10">
        <f t="shared" ref="BF32:BQ32" si="53">SUM(BF31)</f>
        <v>0</v>
      </c>
      <c r="BG32" s="10">
        <f t="shared" si="53"/>
        <v>0</v>
      </c>
      <c r="BH32" s="10">
        <f t="shared" si="53"/>
        <v>0</v>
      </c>
      <c r="BI32" s="10">
        <f t="shared" si="53"/>
        <v>0</v>
      </c>
      <c r="BJ32" s="10">
        <f t="shared" si="53"/>
        <v>0</v>
      </c>
      <c r="BK32" s="10">
        <f t="shared" si="53"/>
        <v>0</v>
      </c>
      <c r="BL32" s="10">
        <f t="shared" si="53"/>
        <v>0</v>
      </c>
      <c r="BM32" s="10">
        <f t="shared" si="53"/>
        <v>0</v>
      </c>
      <c r="BN32" s="10">
        <f t="shared" si="53"/>
        <v>0</v>
      </c>
      <c r="BO32" s="10">
        <f t="shared" si="53"/>
        <v>0</v>
      </c>
      <c r="BP32" s="10">
        <f t="shared" si="53"/>
        <v>0</v>
      </c>
      <c r="BQ32" s="10">
        <f t="shared" si="53"/>
        <v>0</v>
      </c>
      <c r="BR32" s="3"/>
      <c r="BS32" s="8"/>
      <c r="BT32" s="10">
        <f t="shared" ref="BT32:CE32" si="54">SUM(BT31)</f>
        <v>0</v>
      </c>
      <c r="BU32" s="10">
        <f t="shared" si="54"/>
        <v>0</v>
      </c>
      <c r="BV32" s="10">
        <f t="shared" si="54"/>
        <v>0</v>
      </c>
      <c r="BW32" s="10">
        <f t="shared" si="54"/>
        <v>0</v>
      </c>
      <c r="BX32" s="10">
        <f t="shared" si="54"/>
        <v>0</v>
      </c>
      <c r="BY32" s="10">
        <f t="shared" si="54"/>
        <v>0</v>
      </c>
      <c r="BZ32" s="10">
        <f t="shared" si="54"/>
        <v>0</v>
      </c>
      <c r="CA32" s="10">
        <f t="shared" si="54"/>
        <v>0</v>
      </c>
      <c r="CB32" s="10">
        <f t="shared" si="54"/>
        <v>0</v>
      </c>
      <c r="CC32" s="10">
        <f t="shared" si="54"/>
        <v>0</v>
      </c>
      <c r="CD32" s="10">
        <f t="shared" si="54"/>
        <v>0</v>
      </c>
      <c r="CE32" s="10">
        <f t="shared" si="54"/>
        <v>0</v>
      </c>
      <c r="CF32" s="8"/>
      <c r="CG32" s="8"/>
      <c r="CH32" s="8"/>
      <c r="CI32" s="8"/>
      <c r="CJ32" s="8"/>
    </row>
    <row r="33" ht="12.0" customHeight="1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3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3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3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3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</row>
    <row r="34" ht="12.0" customHeight="1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3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3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3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3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</row>
    <row r="35" ht="12.0" customHeight="1">
      <c r="A35" s="12" t="s">
        <v>24</v>
      </c>
      <c r="B35" s="23">
        <f t="shared" ref="B35:M35" si="55">B27+B32</f>
        <v>0</v>
      </c>
      <c r="C35" s="23">
        <f t="shared" si="55"/>
        <v>0</v>
      </c>
      <c r="D35" s="23">
        <f t="shared" si="55"/>
        <v>0</v>
      </c>
      <c r="E35" s="23">
        <f t="shared" si="55"/>
        <v>0</v>
      </c>
      <c r="F35" s="23">
        <f t="shared" si="55"/>
        <v>0</v>
      </c>
      <c r="G35" s="23">
        <f t="shared" si="55"/>
        <v>0</v>
      </c>
      <c r="H35" s="23">
        <f t="shared" si="55"/>
        <v>0</v>
      </c>
      <c r="I35" s="23">
        <f t="shared" si="55"/>
        <v>0</v>
      </c>
      <c r="J35" s="23">
        <f t="shared" si="55"/>
        <v>0</v>
      </c>
      <c r="K35" s="23">
        <f t="shared" si="55"/>
        <v>0</v>
      </c>
      <c r="L35" s="23">
        <f t="shared" si="55"/>
        <v>0</v>
      </c>
      <c r="M35" s="23">
        <f t="shared" si="55"/>
        <v>0</v>
      </c>
      <c r="N35" s="12"/>
      <c r="O35" s="5"/>
      <c r="P35" s="23">
        <f t="shared" ref="P35:AA35" si="56">P27+P32</f>
        <v>0</v>
      </c>
      <c r="Q35" s="23">
        <f t="shared" si="56"/>
        <v>0</v>
      </c>
      <c r="R35" s="23">
        <f t="shared" si="56"/>
        <v>0</v>
      </c>
      <c r="S35" s="23">
        <f t="shared" si="56"/>
        <v>0</v>
      </c>
      <c r="T35" s="23">
        <f t="shared" si="56"/>
        <v>0</v>
      </c>
      <c r="U35" s="23">
        <f t="shared" si="56"/>
        <v>0</v>
      </c>
      <c r="V35" s="23">
        <f t="shared" si="56"/>
        <v>0</v>
      </c>
      <c r="W35" s="23">
        <f t="shared" si="56"/>
        <v>0</v>
      </c>
      <c r="X35" s="23">
        <f t="shared" si="56"/>
        <v>0</v>
      </c>
      <c r="Y35" s="23">
        <f t="shared" si="56"/>
        <v>0</v>
      </c>
      <c r="Z35" s="23">
        <f t="shared" si="56"/>
        <v>0</v>
      </c>
      <c r="AA35" s="23">
        <f t="shared" si="56"/>
        <v>0</v>
      </c>
      <c r="AB35" s="12"/>
      <c r="AC35" s="5"/>
      <c r="AD35" s="23">
        <f t="shared" ref="AD35:AO35" si="57">AD27+AD32</f>
        <v>0</v>
      </c>
      <c r="AE35" s="23">
        <f t="shared" si="57"/>
        <v>0</v>
      </c>
      <c r="AF35" s="23">
        <f t="shared" si="57"/>
        <v>0</v>
      </c>
      <c r="AG35" s="23">
        <f t="shared" si="57"/>
        <v>0</v>
      </c>
      <c r="AH35" s="23">
        <f t="shared" si="57"/>
        <v>0</v>
      </c>
      <c r="AI35" s="23">
        <f t="shared" si="57"/>
        <v>0</v>
      </c>
      <c r="AJ35" s="23">
        <f t="shared" si="57"/>
        <v>0</v>
      </c>
      <c r="AK35" s="23">
        <f t="shared" si="57"/>
        <v>0</v>
      </c>
      <c r="AL35" s="23">
        <f t="shared" si="57"/>
        <v>0</v>
      </c>
      <c r="AM35" s="23">
        <f t="shared" si="57"/>
        <v>0</v>
      </c>
      <c r="AN35" s="23">
        <f t="shared" si="57"/>
        <v>0</v>
      </c>
      <c r="AO35" s="23">
        <f t="shared" si="57"/>
        <v>0</v>
      </c>
      <c r="AP35" s="12"/>
      <c r="AQ35" s="5"/>
      <c r="AR35" s="23">
        <f t="shared" ref="AR35:BC35" si="58">AR27+AR32</f>
        <v>0</v>
      </c>
      <c r="AS35" s="23">
        <f t="shared" si="58"/>
        <v>0</v>
      </c>
      <c r="AT35" s="23">
        <f t="shared" si="58"/>
        <v>0</v>
      </c>
      <c r="AU35" s="23">
        <f t="shared" si="58"/>
        <v>0</v>
      </c>
      <c r="AV35" s="23">
        <f t="shared" si="58"/>
        <v>0</v>
      </c>
      <c r="AW35" s="23">
        <f t="shared" si="58"/>
        <v>0</v>
      </c>
      <c r="AX35" s="23">
        <f t="shared" si="58"/>
        <v>0</v>
      </c>
      <c r="AY35" s="23">
        <f t="shared" si="58"/>
        <v>0</v>
      </c>
      <c r="AZ35" s="23">
        <f t="shared" si="58"/>
        <v>0</v>
      </c>
      <c r="BA35" s="23">
        <f t="shared" si="58"/>
        <v>0</v>
      </c>
      <c r="BB35" s="23">
        <f t="shared" si="58"/>
        <v>0</v>
      </c>
      <c r="BC35" s="23">
        <f t="shared" si="58"/>
        <v>0</v>
      </c>
      <c r="BD35" s="12"/>
      <c r="BE35" s="5"/>
      <c r="BF35" s="23">
        <f t="shared" ref="BF35:BQ35" si="59">BF27+BF32</f>
        <v>0</v>
      </c>
      <c r="BG35" s="23">
        <f t="shared" si="59"/>
        <v>0</v>
      </c>
      <c r="BH35" s="23">
        <f t="shared" si="59"/>
        <v>0</v>
      </c>
      <c r="BI35" s="23">
        <f t="shared" si="59"/>
        <v>0</v>
      </c>
      <c r="BJ35" s="23">
        <f t="shared" si="59"/>
        <v>0</v>
      </c>
      <c r="BK35" s="23">
        <f t="shared" si="59"/>
        <v>0</v>
      </c>
      <c r="BL35" s="23">
        <f t="shared" si="59"/>
        <v>0</v>
      </c>
      <c r="BM35" s="23">
        <f t="shared" si="59"/>
        <v>0</v>
      </c>
      <c r="BN35" s="23">
        <f t="shared" si="59"/>
        <v>0</v>
      </c>
      <c r="BO35" s="23">
        <f t="shared" si="59"/>
        <v>0</v>
      </c>
      <c r="BP35" s="23">
        <f t="shared" si="59"/>
        <v>0</v>
      </c>
      <c r="BQ35" s="23">
        <f t="shared" si="59"/>
        <v>0</v>
      </c>
      <c r="BR35" s="12"/>
      <c r="BS35" s="5"/>
      <c r="BT35" s="23">
        <f t="shared" ref="BT35:CE35" si="60">BT27+BT32</f>
        <v>0</v>
      </c>
      <c r="BU35" s="23">
        <f t="shared" si="60"/>
        <v>0</v>
      </c>
      <c r="BV35" s="23">
        <f t="shared" si="60"/>
        <v>0</v>
      </c>
      <c r="BW35" s="23">
        <f t="shared" si="60"/>
        <v>0</v>
      </c>
      <c r="BX35" s="23">
        <f t="shared" si="60"/>
        <v>0</v>
      </c>
      <c r="BY35" s="23">
        <f t="shared" si="60"/>
        <v>0</v>
      </c>
      <c r="BZ35" s="23">
        <f t="shared" si="60"/>
        <v>0</v>
      </c>
      <c r="CA35" s="23">
        <f t="shared" si="60"/>
        <v>0</v>
      </c>
      <c r="CB35" s="23">
        <f t="shared" si="60"/>
        <v>0</v>
      </c>
      <c r="CC35" s="23">
        <f t="shared" si="60"/>
        <v>0</v>
      </c>
      <c r="CD35" s="23">
        <f t="shared" si="60"/>
        <v>0</v>
      </c>
      <c r="CE35" s="23">
        <f t="shared" si="60"/>
        <v>0</v>
      </c>
      <c r="CF35" s="5"/>
      <c r="CG35" s="5"/>
      <c r="CH35" s="5"/>
      <c r="CI35" s="5"/>
      <c r="CJ35" s="5"/>
    </row>
    <row r="36" ht="12.0" customHeight="1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3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3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3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3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</row>
    <row r="37" ht="12.75" customHeight="1">
      <c r="A37" s="12" t="s">
        <v>51</v>
      </c>
      <c r="B37" s="25">
        <f t="shared" ref="B37:M37" si="61">B20-B35</f>
        <v>0</v>
      </c>
      <c r="C37" s="25">
        <f t="shared" si="61"/>
        <v>0</v>
      </c>
      <c r="D37" s="25">
        <f t="shared" si="61"/>
        <v>0</v>
      </c>
      <c r="E37" s="25">
        <f t="shared" si="61"/>
        <v>0</v>
      </c>
      <c r="F37" s="25">
        <f t="shared" si="61"/>
        <v>0</v>
      </c>
      <c r="G37" s="25">
        <f t="shared" si="61"/>
        <v>0</v>
      </c>
      <c r="H37" s="25">
        <f t="shared" si="61"/>
        <v>0</v>
      </c>
      <c r="I37" s="25">
        <f t="shared" si="61"/>
        <v>0</v>
      </c>
      <c r="J37" s="25">
        <f t="shared" si="61"/>
        <v>0</v>
      </c>
      <c r="K37" s="25">
        <f t="shared" si="61"/>
        <v>0</v>
      </c>
      <c r="L37" s="25">
        <f t="shared" si="61"/>
        <v>0</v>
      </c>
      <c r="M37" s="25">
        <f t="shared" si="61"/>
        <v>0</v>
      </c>
      <c r="N37" s="12"/>
      <c r="O37" s="5"/>
      <c r="P37" s="25">
        <f t="shared" ref="P37:AA37" si="62">P20-P35</f>
        <v>0</v>
      </c>
      <c r="Q37" s="25">
        <f t="shared" si="62"/>
        <v>0</v>
      </c>
      <c r="R37" s="25">
        <f t="shared" si="62"/>
        <v>0</v>
      </c>
      <c r="S37" s="25">
        <f t="shared" si="62"/>
        <v>0</v>
      </c>
      <c r="T37" s="25">
        <f t="shared" si="62"/>
        <v>0</v>
      </c>
      <c r="U37" s="25">
        <f t="shared" si="62"/>
        <v>0</v>
      </c>
      <c r="V37" s="25">
        <f t="shared" si="62"/>
        <v>0</v>
      </c>
      <c r="W37" s="25">
        <f t="shared" si="62"/>
        <v>0</v>
      </c>
      <c r="X37" s="25">
        <f t="shared" si="62"/>
        <v>0</v>
      </c>
      <c r="Y37" s="25">
        <f t="shared" si="62"/>
        <v>0</v>
      </c>
      <c r="Z37" s="25">
        <f t="shared" si="62"/>
        <v>0</v>
      </c>
      <c r="AA37" s="25">
        <f t="shared" si="62"/>
        <v>0</v>
      </c>
      <c r="AB37" s="12"/>
      <c r="AC37" s="5"/>
      <c r="AD37" s="25">
        <f t="shared" ref="AD37:AO37" si="63">AD20-AD35</f>
        <v>0</v>
      </c>
      <c r="AE37" s="25">
        <f t="shared" si="63"/>
        <v>0</v>
      </c>
      <c r="AF37" s="25">
        <f t="shared" si="63"/>
        <v>0</v>
      </c>
      <c r="AG37" s="25">
        <f t="shared" si="63"/>
        <v>0</v>
      </c>
      <c r="AH37" s="25">
        <f t="shared" si="63"/>
        <v>0</v>
      </c>
      <c r="AI37" s="25">
        <f t="shared" si="63"/>
        <v>0</v>
      </c>
      <c r="AJ37" s="25">
        <f t="shared" si="63"/>
        <v>0</v>
      </c>
      <c r="AK37" s="25">
        <f t="shared" si="63"/>
        <v>0</v>
      </c>
      <c r="AL37" s="25">
        <f t="shared" si="63"/>
        <v>0</v>
      </c>
      <c r="AM37" s="25">
        <f t="shared" si="63"/>
        <v>0</v>
      </c>
      <c r="AN37" s="25">
        <f t="shared" si="63"/>
        <v>0</v>
      </c>
      <c r="AO37" s="25">
        <f t="shared" si="63"/>
        <v>0</v>
      </c>
      <c r="AP37" s="12"/>
      <c r="AQ37" s="5"/>
      <c r="AR37" s="25">
        <f t="shared" ref="AR37:BC37" si="64">AR20-AR35</f>
        <v>0</v>
      </c>
      <c r="AS37" s="25">
        <f t="shared" si="64"/>
        <v>0</v>
      </c>
      <c r="AT37" s="25">
        <f t="shared" si="64"/>
        <v>0</v>
      </c>
      <c r="AU37" s="25">
        <f t="shared" si="64"/>
        <v>0</v>
      </c>
      <c r="AV37" s="25">
        <f t="shared" si="64"/>
        <v>0</v>
      </c>
      <c r="AW37" s="25">
        <f t="shared" si="64"/>
        <v>0</v>
      </c>
      <c r="AX37" s="25">
        <f t="shared" si="64"/>
        <v>0</v>
      </c>
      <c r="AY37" s="25">
        <f t="shared" si="64"/>
        <v>0</v>
      </c>
      <c r="AZ37" s="25">
        <f t="shared" si="64"/>
        <v>0</v>
      </c>
      <c r="BA37" s="25">
        <f t="shared" si="64"/>
        <v>0</v>
      </c>
      <c r="BB37" s="25">
        <f t="shared" si="64"/>
        <v>0</v>
      </c>
      <c r="BC37" s="25">
        <f t="shared" si="64"/>
        <v>0</v>
      </c>
      <c r="BD37" s="12"/>
      <c r="BE37" s="5"/>
      <c r="BF37" s="25">
        <f t="shared" ref="BF37:BQ37" si="65">BF20-BF35</f>
        <v>0</v>
      </c>
      <c r="BG37" s="25">
        <f t="shared" si="65"/>
        <v>0</v>
      </c>
      <c r="BH37" s="25">
        <f t="shared" si="65"/>
        <v>0</v>
      </c>
      <c r="BI37" s="25">
        <f t="shared" si="65"/>
        <v>0</v>
      </c>
      <c r="BJ37" s="25">
        <f t="shared" si="65"/>
        <v>0</v>
      </c>
      <c r="BK37" s="25">
        <f t="shared" si="65"/>
        <v>0</v>
      </c>
      <c r="BL37" s="25">
        <f t="shared" si="65"/>
        <v>0</v>
      </c>
      <c r="BM37" s="25">
        <f t="shared" si="65"/>
        <v>0</v>
      </c>
      <c r="BN37" s="25">
        <f t="shared" si="65"/>
        <v>0</v>
      </c>
      <c r="BO37" s="25">
        <f t="shared" si="65"/>
        <v>0</v>
      </c>
      <c r="BP37" s="25">
        <f t="shared" si="65"/>
        <v>0</v>
      </c>
      <c r="BQ37" s="25">
        <f t="shared" si="65"/>
        <v>0</v>
      </c>
      <c r="BR37" s="12"/>
      <c r="BS37" s="5"/>
      <c r="BT37" s="25">
        <f t="shared" ref="BT37:CE37" si="66">BT20-BT35</f>
        <v>0</v>
      </c>
      <c r="BU37" s="25">
        <f t="shared" si="66"/>
        <v>0</v>
      </c>
      <c r="BV37" s="25">
        <f t="shared" si="66"/>
        <v>0</v>
      </c>
      <c r="BW37" s="25">
        <f t="shared" si="66"/>
        <v>0</v>
      </c>
      <c r="BX37" s="25">
        <f t="shared" si="66"/>
        <v>0</v>
      </c>
      <c r="BY37" s="25">
        <f t="shared" si="66"/>
        <v>0</v>
      </c>
      <c r="BZ37" s="25">
        <f t="shared" si="66"/>
        <v>0</v>
      </c>
      <c r="CA37" s="25">
        <f t="shared" si="66"/>
        <v>0</v>
      </c>
      <c r="CB37" s="25">
        <f t="shared" si="66"/>
        <v>0</v>
      </c>
      <c r="CC37" s="25">
        <f t="shared" si="66"/>
        <v>0</v>
      </c>
      <c r="CD37" s="25">
        <f t="shared" si="66"/>
        <v>0</v>
      </c>
      <c r="CE37" s="25">
        <f t="shared" si="66"/>
        <v>0</v>
      </c>
      <c r="CF37" s="5"/>
      <c r="CG37" s="5"/>
      <c r="CH37" s="5"/>
      <c r="CI37" s="5"/>
      <c r="CJ37" s="5"/>
    </row>
    <row r="38" ht="12.0" customHeight="1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3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3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3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</row>
    <row r="39" ht="12.0" customHeight="1">
      <c r="A39" s="12" t="s">
        <v>52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3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3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3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</row>
    <row r="40" ht="12.0" customHeight="1">
      <c r="A40" s="20" t="s">
        <v>26</v>
      </c>
      <c r="B40" s="21">
        <v>0.0</v>
      </c>
      <c r="C40" s="8">
        <f t="shared" ref="C40:F40" si="67">B40</f>
        <v>0</v>
      </c>
      <c r="D40" s="8">
        <f t="shared" si="67"/>
        <v>0</v>
      </c>
      <c r="E40" s="8">
        <f t="shared" si="67"/>
        <v>0</v>
      </c>
      <c r="F40" s="8">
        <f t="shared" si="67"/>
        <v>0</v>
      </c>
      <c r="G40" s="8">
        <f>F40+Cashflow!G5</f>
        <v>0</v>
      </c>
      <c r="H40" s="8">
        <f t="shared" ref="H40:M40" si="68">G40</f>
        <v>0</v>
      </c>
      <c r="I40" s="8">
        <f t="shared" si="68"/>
        <v>0</v>
      </c>
      <c r="J40" s="8">
        <f t="shared" si="68"/>
        <v>0</v>
      </c>
      <c r="K40" s="8">
        <f t="shared" si="68"/>
        <v>0</v>
      </c>
      <c r="L40" s="8">
        <f t="shared" si="68"/>
        <v>0</v>
      </c>
      <c r="M40" s="8">
        <f t="shared" si="68"/>
        <v>0</v>
      </c>
      <c r="N40" s="3"/>
      <c r="O40" s="21"/>
      <c r="P40" s="21">
        <f>Cashflow!P5</f>
        <v>0</v>
      </c>
      <c r="Q40" s="8">
        <f>P40+Cashflow!Q5</f>
        <v>0</v>
      </c>
      <c r="R40" s="8">
        <f>Q40+Cashflow!R5</f>
        <v>0</v>
      </c>
      <c r="S40" s="8">
        <f>R40+Cashflow!S5</f>
        <v>0</v>
      </c>
      <c r="T40" s="8">
        <f>S40+Cashflow!T5</f>
        <v>0</v>
      </c>
      <c r="U40" s="8">
        <f>T40+Cashflow!U5</f>
        <v>0</v>
      </c>
      <c r="V40" s="8">
        <f>U40+Cashflow!V5</f>
        <v>0</v>
      </c>
      <c r="W40" s="8">
        <f>V40+Cashflow!W5</f>
        <v>0</v>
      </c>
      <c r="X40" s="8">
        <f>W40+Cashflow!X5</f>
        <v>0</v>
      </c>
      <c r="Y40" s="8">
        <f>X40+Cashflow!Y5</f>
        <v>0</v>
      </c>
      <c r="Z40" s="8">
        <f>Y40+Cashflow!Z5</f>
        <v>0</v>
      </c>
      <c r="AA40" s="8">
        <f>Z40+Cashflow!AA5</f>
        <v>0</v>
      </c>
      <c r="AB40" s="3"/>
      <c r="AC40" s="21"/>
      <c r="AD40" s="21">
        <f>AA40+Cashflow!AD5</f>
        <v>0</v>
      </c>
      <c r="AE40" s="8">
        <f>AD40+Cashflow!AE5</f>
        <v>0</v>
      </c>
      <c r="AF40" s="8">
        <f>AE40+Cashflow!AF5</f>
        <v>0</v>
      </c>
      <c r="AG40" s="8">
        <f>AF40+Cashflow!AG5</f>
        <v>0</v>
      </c>
      <c r="AH40" s="8">
        <f>AG40+Cashflow!AH5</f>
        <v>0</v>
      </c>
      <c r="AI40" s="8">
        <f>AH40+Cashflow!AI5</f>
        <v>0</v>
      </c>
      <c r="AJ40" s="8">
        <f>AI40+Cashflow!AJ5</f>
        <v>0</v>
      </c>
      <c r="AK40" s="8">
        <f>AJ40+Cashflow!AK5</f>
        <v>0</v>
      </c>
      <c r="AL40" s="8">
        <f>AK40+Cashflow!AL5</f>
        <v>0</v>
      </c>
      <c r="AM40" s="8">
        <f>AL40+Cashflow!AM5</f>
        <v>0</v>
      </c>
      <c r="AN40" s="8">
        <f>AM40+Cashflow!AN5</f>
        <v>0</v>
      </c>
      <c r="AO40" s="8">
        <f>AN40+Cashflow!AO5</f>
        <v>0</v>
      </c>
      <c r="AP40" s="3"/>
      <c r="AQ40" s="21"/>
      <c r="AR40" s="21">
        <f>AO40+Cashflow!AR5</f>
        <v>0</v>
      </c>
      <c r="AS40" s="8">
        <f>AR40+Cashflow!AS5</f>
        <v>0</v>
      </c>
      <c r="AT40" s="8">
        <f>AS40+Cashflow!AT5</f>
        <v>0</v>
      </c>
      <c r="AU40" s="8">
        <f>AT40+Cashflow!AU5</f>
        <v>0</v>
      </c>
      <c r="AV40" s="8">
        <f>AU40+Cashflow!AV5</f>
        <v>0</v>
      </c>
      <c r="AW40" s="8">
        <f>AV40+Cashflow!AW5</f>
        <v>0</v>
      </c>
      <c r="AX40" s="8">
        <f>AW40+Cashflow!AX5</f>
        <v>0</v>
      </c>
      <c r="AY40" s="8">
        <f>AX40+Cashflow!AY5</f>
        <v>0</v>
      </c>
      <c r="AZ40" s="8">
        <f>AY40+Cashflow!AZ5</f>
        <v>0</v>
      </c>
      <c r="BA40" s="8">
        <f>AZ40+Cashflow!BA5</f>
        <v>0</v>
      </c>
      <c r="BB40" s="8">
        <f>BA40+Cashflow!BB5</f>
        <v>0</v>
      </c>
      <c r="BC40" s="8">
        <f>BB40+Cashflow!BC5</f>
        <v>0</v>
      </c>
      <c r="BD40" s="3"/>
      <c r="BE40" s="21"/>
      <c r="BF40" s="21">
        <f>BC40+Cashflow!BF5</f>
        <v>0</v>
      </c>
      <c r="BG40" s="8">
        <f>BF40+Cashflow!BG5</f>
        <v>0</v>
      </c>
      <c r="BH40" s="8">
        <f>BG40+Cashflow!BH5</f>
        <v>0</v>
      </c>
      <c r="BI40" s="8">
        <f>BH40+Cashflow!BI5</f>
        <v>0</v>
      </c>
      <c r="BJ40" s="8">
        <f>BI40+Cashflow!BJ5</f>
        <v>0</v>
      </c>
      <c r="BK40" s="8">
        <f>BJ40+Cashflow!BK5</f>
        <v>0</v>
      </c>
      <c r="BL40" s="8">
        <f>BK40+Cashflow!BL5</f>
        <v>0</v>
      </c>
      <c r="BM40" s="8">
        <f>BL40+Cashflow!BM5</f>
        <v>0</v>
      </c>
      <c r="BN40" s="8">
        <f>BM40+Cashflow!BN5</f>
        <v>0</v>
      </c>
      <c r="BO40" s="8">
        <f>BN40+Cashflow!BO5</f>
        <v>0</v>
      </c>
      <c r="BP40" s="8">
        <f>BO40+Cashflow!BP5</f>
        <v>0</v>
      </c>
      <c r="BQ40" s="8">
        <f>BP40+Cashflow!BQ5</f>
        <v>0</v>
      </c>
      <c r="BR40" s="3"/>
      <c r="BS40" s="21"/>
      <c r="BT40" s="21">
        <f>BQ40+Cashflow!BT5</f>
        <v>0</v>
      </c>
      <c r="BU40" s="8">
        <f>BT40+Cashflow!BU5</f>
        <v>0</v>
      </c>
      <c r="BV40" s="8">
        <f>BU40+Cashflow!BV5</f>
        <v>0</v>
      </c>
      <c r="BW40" s="8">
        <f>BV40+Cashflow!BW5</f>
        <v>0</v>
      </c>
      <c r="BX40" s="8">
        <f>BW40+Cashflow!BX5</f>
        <v>0</v>
      </c>
      <c r="BY40" s="8">
        <f>BX40+Cashflow!BY5</f>
        <v>0</v>
      </c>
      <c r="BZ40" s="8">
        <f>BY40+Cashflow!BZ5</f>
        <v>0</v>
      </c>
      <c r="CA40" s="8">
        <f>BZ40+Cashflow!CA5</f>
        <v>0</v>
      </c>
      <c r="CB40" s="8">
        <f>CA40+Cashflow!CB5</f>
        <v>0</v>
      </c>
      <c r="CC40" s="8">
        <f>CB40+Cashflow!CC5</f>
        <v>0</v>
      </c>
      <c r="CD40" s="8">
        <f>CC40+Cashflow!CD5</f>
        <v>0</v>
      </c>
      <c r="CE40" s="8">
        <f>CD40+Cashflow!CE5</f>
        <v>0</v>
      </c>
      <c r="CF40" s="8"/>
      <c r="CG40" s="8"/>
      <c r="CH40" s="8"/>
      <c r="CI40" s="8"/>
      <c r="CJ40" s="8"/>
    </row>
    <row r="41" ht="12.0" customHeight="1">
      <c r="A41" s="3" t="s">
        <v>53</v>
      </c>
      <c r="B41" s="8">
        <v>0.0</v>
      </c>
      <c r="C41" s="8">
        <f>B42</f>
        <v>0</v>
      </c>
      <c r="D41" s="8">
        <f t="shared" ref="D41:M41" si="69">SUM(C41:C42)</f>
        <v>0</v>
      </c>
      <c r="E41" s="8">
        <f t="shared" si="69"/>
        <v>0</v>
      </c>
      <c r="F41" s="8">
        <f t="shared" si="69"/>
        <v>0</v>
      </c>
      <c r="G41" s="8">
        <f t="shared" si="69"/>
        <v>0</v>
      </c>
      <c r="H41" s="8">
        <f t="shared" si="69"/>
        <v>0</v>
      </c>
      <c r="I41" s="8">
        <f t="shared" si="69"/>
        <v>0</v>
      </c>
      <c r="J41" s="8">
        <f t="shared" si="69"/>
        <v>0</v>
      </c>
      <c r="K41" s="8">
        <f t="shared" si="69"/>
        <v>0</v>
      </c>
      <c r="L41" s="8">
        <f t="shared" si="69"/>
        <v>0</v>
      </c>
      <c r="M41" s="8">
        <f t="shared" si="69"/>
        <v>0</v>
      </c>
      <c r="N41" s="3"/>
      <c r="O41" s="8"/>
      <c r="P41" s="8">
        <f>sum(M41:M42)</f>
        <v>0</v>
      </c>
      <c r="Q41" s="8">
        <f>sum(P41:P42)</f>
        <v>0</v>
      </c>
      <c r="R41" s="8">
        <f t="shared" ref="R41:AA41" si="70">SUM(Q41:Q42)</f>
        <v>0</v>
      </c>
      <c r="S41" s="8">
        <f t="shared" si="70"/>
        <v>0</v>
      </c>
      <c r="T41" s="8">
        <f t="shared" si="70"/>
        <v>0</v>
      </c>
      <c r="U41" s="8">
        <f t="shared" si="70"/>
        <v>0</v>
      </c>
      <c r="V41" s="8">
        <f t="shared" si="70"/>
        <v>0</v>
      </c>
      <c r="W41" s="8">
        <f t="shared" si="70"/>
        <v>0</v>
      </c>
      <c r="X41" s="8">
        <f t="shared" si="70"/>
        <v>0</v>
      </c>
      <c r="Y41" s="8">
        <f t="shared" si="70"/>
        <v>0</v>
      </c>
      <c r="Z41" s="8">
        <f t="shared" si="70"/>
        <v>0</v>
      </c>
      <c r="AA41" s="8">
        <f t="shared" si="70"/>
        <v>0</v>
      </c>
      <c r="AB41" s="3"/>
      <c r="AC41" s="8"/>
      <c r="AD41" s="8">
        <f>sum(AA41:AA42)</f>
        <v>0</v>
      </c>
      <c r="AE41" s="8">
        <f>sum(AD41:AD42)</f>
        <v>0</v>
      </c>
      <c r="AF41" s="8">
        <f t="shared" ref="AF41:AO41" si="71">SUM(AE41:AE42)</f>
        <v>0</v>
      </c>
      <c r="AG41" s="8">
        <f t="shared" si="71"/>
        <v>0</v>
      </c>
      <c r="AH41" s="8">
        <f t="shared" si="71"/>
        <v>0</v>
      </c>
      <c r="AI41" s="8">
        <f t="shared" si="71"/>
        <v>0</v>
      </c>
      <c r="AJ41" s="8">
        <f t="shared" si="71"/>
        <v>0</v>
      </c>
      <c r="AK41" s="8">
        <f t="shared" si="71"/>
        <v>0</v>
      </c>
      <c r="AL41" s="8">
        <f t="shared" si="71"/>
        <v>0</v>
      </c>
      <c r="AM41" s="8">
        <f t="shared" si="71"/>
        <v>0</v>
      </c>
      <c r="AN41" s="8">
        <f t="shared" si="71"/>
        <v>0</v>
      </c>
      <c r="AO41" s="8">
        <f t="shared" si="71"/>
        <v>0</v>
      </c>
      <c r="AP41" s="3"/>
      <c r="AQ41" s="8"/>
      <c r="AR41" s="8">
        <f>sum(AO41:AO42)</f>
        <v>0</v>
      </c>
      <c r="AS41" s="8">
        <f>sum(AR41:AR42)</f>
        <v>0</v>
      </c>
      <c r="AT41" s="8">
        <f t="shared" ref="AT41:BC41" si="72">SUM(AS41:AS42)</f>
        <v>0</v>
      </c>
      <c r="AU41" s="8">
        <f t="shared" si="72"/>
        <v>0</v>
      </c>
      <c r="AV41" s="8">
        <f t="shared" si="72"/>
        <v>0</v>
      </c>
      <c r="AW41" s="8">
        <f t="shared" si="72"/>
        <v>0</v>
      </c>
      <c r="AX41" s="8">
        <f t="shared" si="72"/>
        <v>0</v>
      </c>
      <c r="AY41" s="8">
        <f t="shared" si="72"/>
        <v>0</v>
      </c>
      <c r="AZ41" s="8">
        <f t="shared" si="72"/>
        <v>0</v>
      </c>
      <c r="BA41" s="8">
        <f t="shared" si="72"/>
        <v>0</v>
      </c>
      <c r="BB41" s="8">
        <f t="shared" si="72"/>
        <v>0</v>
      </c>
      <c r="BC41" s="8">
        <f t="shared" si="72"/>
        <v>0</v>
      </c>
      <c r="BD41" s="3"/>
      <c r="BE41" s="8"/>
      <c r="BF41" s="8">
        <f>sum(BC41:BC42)</f>
        <v>0</v>
      </c>
      <c r="BG41" s="8">
        <f>sum(BF41:BF42)</f>
        <v>0</v>
      </c>
      <c r="BH41" s="8">
        <f t="shared" ref="BH41:BQ41" si="73">SUM(BG41:BG42)</f>
        <v>0</v>
      </c>
      <c r="BI41" s="8">
        <f t="shared" si="73"/>
        <v>0</v>
      </c>
      <c r="BJ41" s="8">
        <f t="shared" si="73"/>
        <v>0</v>
      </c>
      <c r="BK41" s="8">
        <f t="shared" si="73"/>
        <v>0</v>
      </c>
      <c r="BL41" s="8">
        <f t="shared" si="73"/>
        <v>0</v>
      </c>
      <c r="BM41" s="8">
        <f t="shared" si="73"/>
        <v>0</v>
      </c>
      <c r="BN41" s="8">
        <f t="shared" si="73"/>
        <v>0</v>
      </c>
      <c r="BO41" s="8">
        <f t="shared" si="73"/>
        <v>0</v>
      </c>
      <c r="BP41" s="8">
        <f t="shared" si="73"/>
        <v>0</v>
      </c>
      <c r="BQ41" s="8">
        <f t="shared" si="73"/>
        <v>0</v>
      </c>
      <c r="BR41" s="3"/>
      <c r="BS41" s="8"/>
      <c r="BT41" s="8">
        <f>sum(BQ41:BQ42)</f>
        <v>0</v>
      </c>
      <c r="BU41" s="8">
        <f>sum(BT41:BT42)</f>
        <v>0</v>
      </c>
      <c r="BV41" s="8">
        <f t="shared" ref="BV41:CE41" si="74">SUM(BU41:BU42)</f>
        <v>0</v>
      </c>
      <c r="BW41" s="8">
        <f t="shared" si="74"/>
        <v>0</v>
      </c>
      <c r="BX41" s="8">
        <f t="shared" si="74"/>
        <v>0</v>
      </c>
      <c r="BY41" s="8">
        <f t="shared" si="74"/>
        <v>0</v>
      </c>
      <c r="BZ41" s="8">
        <f t="shared" si="74"/>
        <v>0</v>
      </c>
      <c r="CA41" s="8">
        <f t="shared" si="74"/>
        <v>0</v>
      </c>
      <c r="CB41" s="8">
        <f t="shared" si="74"/>
        <v>0</v>
      </c>
      <c r="CC41" s="8">
        <f t="shared" si="74"/>
        <v>0</v>
      </c>
      <c r="CD41" s="8">
        <f t="shared" si="74"/>
        <v>0</v>
      </c>
      <c r="CE41" s="8">
        <f t="shared" si="74"/>
        <v>0</v>
      </c>
      <c r="CF41" s="8"/>
      <c r="CG41" s="8"/>
      <c r="CH41" s="8"/>
      <c r="CI41" s="8"/>
      <c r="CJ41" s="8"/>
    </row>
    <row r="42" ht="12.0" customHeight="1">
      <c r="A42" s="3" t="s">
        <v>54</v>
      </c>
      <c r="B42" s="8">
        <f>-'Profit And Loss'!B59</f>
        <v>0</v>
      </c>
      <c r="C42" s="8">
        <f>-'Profit And Loss'!C59</f>
        <v>0</v>
      </c>
      <c r="D42" s="8">
        <f>-'Profit And Loss'!D59</f>
        <v>0</v>
      </c>
      <c r="E42" s="8">
        <f>-'Profit And Loss'!E59</f>
        <v>0</v>
      </c>
      <c r="F42" s="8">
        <f>-'Profit And Loss'!F59</f>
        <v>0</v>
      </c>
      <c r="G42" s="8">
        <f>-'Profit And Loss'!G59</f>
        <v>0</v>
      </c>
      <c r="H42" s="8">
        <f>-'Profit And Loss'!H59</f>
        <v>0</v>
      </c>
      <c r="I42" s="8">
        <f>-'Profit And Loss'!I59</f>
        <v>0</v>
      </c>
      <c r="J42" s="8">
        <f>-'Profit And Loss'!J59</f>
        <v>0</v>
      </c>
      <c r="K42" s="8">
        <f>-'Profit And Loss'!K59</f>
        <v>0</v>
      </c>
      <c r="L42" s="8">
        <f>-'Profit And Loss'!L59</f>
        <v>0</v>
      </c>
      <c r="M42" s="8">
        <f>-'Profit And Loss'!M59</f>
        <v>0</v>
      </c>
      <c r="N42" s="3"/>
      <c r="O42" s="8"/>
      <c r="P42" s="8">
        <f>-'Profit And Loss'!P59</f>
        <v>0</v>
      </c>
      <c r="Q42" s="8">
        <f>-'Profit And Loss'!Q59</f>
        <v>0</v>
      </c>
      <c r="R42" s="8">
        <f>-'Profit And Loss'!R59</f>
        <v>0</v>
      </c>
      <c r="S42" s="8">
        <f>-'Profit And Loss'!S59</f>
        <v>0</v>
      </c>
      <c r="T42" s="8">
        <f>-'Profit And Loss'!T59</f>
        <v>0</v>
      </c>
      <c r="U42" s="8">
        <f>-'Profit And Loss'!U59</f>
        <v>0</v>
      </c>
      <c r="V42" s="8">
        <f>-'Profit And Loss'!V59</f>
        <v>0</v>
      </c>
      <c r="W42" s="8">
        <f>-'Profit And Loss'!W59</f>
        <v>0</v>
      </c>
      <c r="X42" s="8">
        <f>-'Profit And Loss'!X59</f>
        <v>0</v>
      </c>
      <c r="Y42" s="8">
        <f>-'Profit And Loss'!Y59</f>
        <v>0</v>
      </c>
      <c r="Z42" s="8">
        <f>-'Profit And Loss'!Z59</f>
        <v>0</v>
      </c>
      <c r="AA42" s="8">
        <f>-'Profit And Loss'!AA59</f>
        <v>0</v>
      </c>
      <c r="AB42" s="3"/>
      <c r="AC42" s="8"/>
      <c r="AD42" s="8">
        <f>-'Profit And Loss'!AD59</f>
        <v>0</v>
      </c>
      <c r="AE42" s="8">
        <f>-'Profit And Loss'!AE59</f>
        <v>0</v>
      </c>
      <c r="AF42" s="8">
        <f>-'Profit And Loss'!AF59</f>
        <v>0</v>
      </c>
      <c r="AG42" s="8">
        <f>-'Profit And Loss'!AG59</f>
        <v>0</v>
      </c>
      <c r="AH42" s="8">
        <f>-'Profit And Loss'!AH59</f>
        <v>0</v>
      </c>
      <c r="AI42" s="8">
        <f>-'Profit And Loss'!AI59</f>
        <v>0</v>
      </c>
      <c r="AJ42" s="8">
        <f>-'Profit And Loss'!AJ59</f>
        <v>0</v>
      </c>
      <c r="AK42" s="8">
        <f>-'Profit And Loss'!AK59</f>
        <v>0</v>
      </c>
      <c r="AL42" s="8">
        <f>-'Profit And Loss'!AL59</f>
        <v>0</v>
      </c>
      <c r="AM42" s="8">
        <f>-'Profit And Loss'!AM59</f>
        <v>0</v>
      </c>
      <c r="AN42" s="8">
        <f>-'Profit And Loss'!AN59</f>
        <v>0</v>
      </c>
      <c r="AO42" s="8">
        <f>-'Profit And Loss'!AO59</f>
        <v>0</v>
      </c>
      <c r="AP42" s="3"/>
      <c r="AQ42" s="8"/>
      <c r="AR42" s="8">
        <f>-'Profit And Loss'!AR59</f>
        <v>0</v>
      </c>
      <c r="AS42" s="8">
        <f>-'Profit And Loss'!AS59</f>
        <v>0</v>
      </c>
      <c r="AT42" s="8">
        <f>-'Profit And Loss'!AT59</f>
        <v>0</v>
      </c>
      <c r="AU42" s="8">
        <f>-'Profit And Loss'!AU59</f>
        <v>0</v>
      </c>
      <c r="AV42" s="8">
        <f>-'Profit And Loss'!AV59</f>
        <v>0</v>
      </c>
      <c r="AW42" s="8">
        <f>-'Profit And Loss'!AW59</f>
        <v>0</v>
      </c>
      <c r="AX42" s="8">
        <f>-'Profit And Loss'!AX59</f>
        <v>0</v>
      </c>
      <c r="AY42" s="8">
        <f>-'Profit And Loss'!AY59</f>
        <v>0</v>
      </c>
      <c r="AZ42" s="8">
        <f>-'Profit And Loss'!AZ59</f>
        <v>0</v>
      </c>
      <c r="BA42" s="8">
        <f>-'Profit And Loss'!BA59</f>
        <v>0</v>
      </c>
      <c r="BB42" s="8">
        <f>-'Profit And Loss'!BB59</f>
        <v>0</v>
      </c>
      <c r="BC42" s="8">
        <f>-'Profit And Loss'!BC59</f>
        <v>0</v>
      </c>
      <c r="BD42" s="3"/>
      <c r="BE42" s="8"/>
      <c r="BF42" s="8">
        <f>-'Profit And Loss'!BF59</f>
        <v>0</v>
      </c>
      <c r="BG42" s="8">
        <f>-'Profit And Loss'!BG59</f>
        <v>0</v>
      </c>
      <c r="BH42" s="8">
        <f>-'Profit And Loss'!BH59</f>
        <v>0</v>
      </c>
      <c r="BI42" s="8">
        <f>-'Profit And Loss'!BI59</f>
        <v>0</v>
      </c>
      <c r="BJ42" s="8">
        <f>-'Profit And Loss'!BJ59</f>
        <v>0</v>
      </c>
      <c r="BK42" s="8">
        <f>-'Profit And Loss'!BK59</f>
        <v>0</v>
      </c>
      <c r="BL42" s="8">
        <f>-'Profit And Loss'!BL59</f>
        <v>0</v>
      </c>
      <c r="BM42" s="8">
        <f>-'Profit And Loss'!BM59</f>
        <v>0</v>
      </c>
      <c r="BN42" s="8">
        <f>-'Profit And Loss'!BN59</f>
        <v>0</v>
      </c>
      <c r="BO42" s="8">
        <f>-'Profit And Loss'!BO59</f>
        <v>0</v>
      </c>
      <c r="BP42" s="8">
        <f>-'Profit And Loss'!BP59</f>
        <v>0</v>
      </c>
      <c r="BQ42" s="8">
        <f>-'Profit And Loss'!BQ59</f>
        <v>0</v>
      </c>
      <c r="BR42" s="3"/>
      <c r="BS42" s="8"/>
      <c r="BT42" s="8">
        <f>-'Profit And Loss'!BT59</f>
        <v>0</v>
      </c>
      <c r="BU42" s="8">
        <f>-'Profit And Loss'!BU59</f>
        <v>0</v>
      </c>
      <c r="BV42" s="8">
        <f>-'Profit And Loss'!BV59</f>
        <v>0</v>
      </c>
      <c r="BW42" s="8">
        <f>-'Profit And Loss'!BW59</f>
        <v>0</v>
      </c>
      <c r="BX42" s="8">
        <f>-'Profit And Loss'!BX59</f>
        <v>0</v>
      </c>
      <c r="BY42" s="8">
        <f>-'Profit And Loss'!BY59</f>
        <v>0</v>
      </c>
      <c r="BZ42" s="8">
        <f>-'Profit And Loss'!BZ59</f>
        <v>0</v>
      </c>
      <c r="CA42" s="8">
        <f>-'Profit And Loss'!CA59</f>
        <v>0</v>
      </c>
      <c r="CB42" s="8">
        <f>-'Profit And Loss'!CB59</f>
        <v>0</v>
      </c>
      <c r="CC42" s="8">
        <f>-'Profit And Loss'!CC59</f>
        <v>0</v>
      </c>
      <c r="CD42" s="8">
        <f>-'Profit And Loss'!CD59</f>
        <v>0</v>
      </c>
      <c r="CE42" s="8">
        <f>-'Profit And Loss'!CE59</f>
        <v>0</v>
      </c>
      <c r="CF42" s="8"/>
      <c r="CG42" s="8"/>
      <c r="CH42" s="8"/>
      <c r="CI42" s="8"/>
      <c r="CJ42" s="8"/>
    </row>
    <row r="43" ht="12.75" customHeight="1">
      <c r="A43" s="12"/>
      <c r="B43" s="26">
        <f t="shared" ref="B43:M43" si="75">SUM(B40:B42)</f>
        <v>0</v>
      </c>
      <c r="C43" s="26">
        <f t="shared" si="75"/>
        <v>0</v>
      </c>
      <c r="D43" s="26">
        <f t="shared" si="75"/>
        <v>0</v>
      </c>
      <c r="E43" s="26">
        <f t="shared" si="75"/>
        <v>0</v>
      </c>
      <c r="F43" s="26">
        <f t="shared" si="75"/>
        <v>0</v>
      </c>
      <c r="G43" s="26">
        <f t="shared" si="75"/>
        <v>0</v>
      </c>
      <c r="H43" s="26">
        <f t="shared" si="75"/>
        <v>0</v>
      </c>
      <c r="I43" s="26">
        <f t="shared" si="75"/>
        <v>0</v>
      </c>
      <c r="J43" s="26">
        <f t="shared" si="75"/>
        <v>0</v>
      </c>
      <c r="K43" s="26">
        <f t="shared" si="75"/>
        <v>0</v>
      </c>
      <c r="L43" s="26">
        <f t="shared" si="75"/>
        <v>0</v>
      </c>
      <c r="M43" s="26">
        <f t="shared" si="75"/>
        <v>0</v>
      </c>
      <c r="N43" s="12"/>
      <c r="O43" s="5"/>
      <c r="P43" s="26">
        <f t="shared" ref="P43:AA43" si="76">SUM(P40:P42)</f>
        <v>0</v>
      </c>
      <c r="Q43" s="26">
        <f t="shared" si="76"/>
        <v>0</v>
      </c>
      <c r="R43" s="26">
        <f t="shared" si="76"/>
        <v>0</v>
      </c>
      <c r="S43" s="26">
        <f t="shared" si="76"/>
        <v>0</v>
      </c>
      <c r="T43" s="26">
        <f t="shared" si="76"/>
        <v>0</v>
      </c>
      <c r="U43" s="26">
        <f t="shared" si="76"/>
        <v>0</v>
      </c>
      <c r="V43" s="26">
        <f t="shared" si="76"/>
        <v>0</v>
      </c>
      <c r="W43" s="26">
        <f t="shared" si="76"/>
        <v>0</v>
      </c>
      <c r="X43" s="26">
        <f t="shared" si="76"/>
        <v>0</v>
      </c>
      <c r="Y43" s="26">
        <f t="shared" si="76"/>
        <v>0</v>
      </c>
      <c r="Z43" s="26">
        <f t="shared" si="76"/>
        <v>0</v>
      </c>
      <c r="AA43" s="26">
        <f t="shared" si="76"/>
        <v>0</v>
      </c>
      <c r="AB43" s="12"/>
      <c r="AC43" s="5"/>
      <c r="AD43" s="26">
        <f t="shared" ref="AD43:AO43" si="77">SUM(AD40:AD42)</f>
        <v>0</v>
      </c>
      <c r="AE43" s="26">
        <f t="shared" si="77"/>
        <v>0</v>
      </c>
      <c r="AF43" s="26">
        <f t="shared" si="77"/>
        <v>0</v>
      </c>
      <c r="AG43" s="26">
        <f t="shared" si="77"/>
        <v>0</v>
      </c>
      <c r="AH43" s="26">
        <f t="shared" si="77"/>
        <v>0</v>
      </c>
      <c r="AI43" s="26">
        <f t="shared" si="77"/>
        <v>0</v>
      </c>
      <c r="AJ43" s="26">
        <f t="shared" si="77"/>
        <v>0</v>
      </c>
      <c r="AK43" s="26">
        <f t="shared" si="77"/>
        <v>0</v>
      </c>
      <c r="AL43" s="26">
        <f t="shared" si="77"/>
        <v>0</v>
      </c>
      <c r="AM43" s="26">
        <f t="shared" si="77"/>
        <v>0</v>
      </c>
      <c r="AN43" s="26">
        <f t="shared" si="77"/>
        <v>0</v>
      </c>
      <c r="AO43" s="26">
        <f t="shared" si="77"/>
        <v>0</v>
      </c>
      <c r="AP43" s="12"/>
      <c r="AQ43" s="5"/>
      <c r="AR43" s="26">
        <f t="shared" ref="AR43:BC43" si="78">SUM(AR40:AR42)</f>
        <v>0</v>
      </c>
      <c r="AS43" s="26">
        <f t="shared" si="78"/>
        <v>0</v>
      </c>
      <c r="AT43" s="26">
        <f t="shared" si="78"/>
        <v>0</v>
      </c>
      <c r="AU43" s="26">
        <f t="shared" si="78"/>
        <v>0</v>
      </c>
      <c r="AV43" s="26">
        <f t="shared" si="78"/>
        <v>0</v>
      </c>
      <c r="AW43" s="26">
        <f t="shared" si="78"/>
        <v>0</v>
      </c>
      <c r="AX43" s="26">
        <f t="shared" si="78"/>
        <v>0</v>
      </c>
      <c r="AY43" s="26">
        <f t="shared" si="78"/>
        <v>0</v>
      </c>
      <c r="AZ43" s="26">
        <f t="shared" si="78"/>
        <v>0</v>
      </c>
      <c r="BA43" s="26">
        <f t="shared" si="78"/>
        <v>0</v>
      </c>
      <c r="BB43" s="26">
        <f t="shared" si="78"/>
        <v>0</v>
      </c>
      <c r="BC43" s="26">
        <f t="shared" si="78"/>
        <v>0</v>
      </c>
      <c r="BD43" s="12"/>
      <c r="BE43" s="5"/>
      <c r="BF43" s="26">
        <f t="shared" ref="BF43:BQ43" si="79">SUM(BF40:BF42)</f>
        <v>0</v>
      </c>
      <c r="BG43" s="26">
        <f t="shared" si="79"/>
        <v>0</v>
      </c>
      <c r="BH43" s="26">
        <f t="shared" si="79"/>
        <v>0</v>
      </c>
      <c r="BI43" s="26">
        <f t="shared" si="79"/>
        <v>0</v>
      </c>
      <c r="BJ43" s="26">
        <f t="shared" si="79"/>
        <v>0</v>
      </c>
      <c r="BK43" s="26">
        <f t="shared" si="79"/>
        <v>0</v>
      </c>
      <c r="BL43" s="26">
        <f t="shared" si="79"/>
        <v>0</v>
      </c>
      <c r="BM43" s="26">
        <f t="shared" si="79"/>
        <v>0</v>
      </c>
      <c r="BN43" s="26">
        <f t="shared" si="79"/>
        <v>0</v>
      </c>
      <c r="BO43" s="26">
        <f t="shared" si="79"/>
        <v>0</v>
      </c>
      <c r="BP43" s="26">
        <f t="shared" si="79"/>
        <v>0</v>
      </c>
      <c r="BQ43" s="26">
        <f t="shared" si="79"/>
        <v>0</v>
      </c>
      <c r="BR43" s="12"/>
      <c r="BS43" s="5"/>
      <c r="BT43" s="26">
        <f t="shared" ref="BT43:CE43" si="80">SUM(BT40:BT42)</f>
        <v>0</v>
      </c>
      <c r="BU43" s="26">
        <f t="shared" si="80"/>
        <v>0</v>
      </c>
      <c r="BV43" s="26">
        <f t="shared" si="80"/>
        <v>0</v>
      </c>
      <c r="BW43" s="26">
        <f t="shared" si="80"/>
        <v>0</v>
      </c>
      <c r="BX43" s="26">
        <f t="shared" si="80"/>
        <v>0</v>
      </c>
      <c r="BY43" s="26">
        <f t="shared" si="80"/>
        <v>0</v>
      </c>
      <c r="BZ43" s="26">
        <f t="shared" si="80"/>
        <v>0</v>
      </c>
      <c r="CA43" s="26">
        <f t="shared" si="80"/>
        <v>0</v>
      </c>
      <c r="CB43" s="26">
        <f t="shared" si="80"/>
        <v>0</v>
      </c>
      <c r="CC43" s="26">
        <f t="shared" si="80"/>
        <v>0</v>
      </c>
      <c r="CD43" s="26">
        <f t="shared" si="80"/>
        <v>0</v>
      </c>
      <c r="CE43" s="26">
        <f t="shared" si="80"/>
        <v>0</v>
      </c>
      <c r="CF43" s="5"/>
      <c r="CG43" s="5"/>
      <c r="CH43" s="5"/>
      <c r="CI43" s="5"/>
      <c r="CJ43" s="5"/>
    </row>
    <row r="44" ht="12.0" customHeight="1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3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3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</row>
    <row r="45" ht="12.0" customHeight="1">
      <c r="A45" s="3"/>
      <c r="B45" s="8">
        <f t="shared" ref="B45:M45" si="81">B37-B43</f>
        <v>0</v>
      </c>
      <c r="C45" s="8">
        <f t="shared" si="81"/>
        <v>0</v>
      </c>
      <c r="D45" s="8">
        <f t="shared" si="81"/>
        <v>0</v>
      </c>
      <c r="E45" s="8">
        <f t="shared" si="81"/>
        <v>0</v>
      </c>
      <c r="F45" s="8">
        <f t="shared" si="81"/>
        <v>0</v>
      </c>
      <c r="G45" s="8">
        <f t="shared" si="81"/>
        <v>0</v>
      </c>
      <c r="H45" s="8">
        <f t="shared" si="81"/>
        <v>0</v>
      </c>
      <c r="I45" s="8">
        <f t="shared" si="81"/>
        <v>0</v>
      </c>
      <c r="J45" s="8">
        <f t="shared" si="81"/>
        <v>0</v>
      </c>
      <c r="K45" s="8">
        <f t="shared" si="81"/>
        <v>0</v>
      </c>
      <c r="L45" s="8">
        <f t="shared" si="81"/>
        <v>0</v>
      </c>
      <c r="M45" s="8">
        <f t="shared" si="81"/>
        <v>0</v>
      </c>
      <c r="N45" s="3"/>
      <c r="O45" s="8"/>
      <c r="P45" s="8">
        <f t="shared" ref="P45:AA45" si="82">P37-P43</f>
        <v>0</v>
      </c>
      <c r="Q45" s="8">
        <f t="shared" si="82"/>
        <v>0</v>
      </c>
      <c r="R45" s="8">
        <f t="shared" si="82"/>
        <v>0</v>
      </c>
      <c r="S45" s="8">
        <f t="shared" si="82"/>
        <v>0</v>
      </c>
      <c r="T45" s="8">
        <f t="shared" si="82"/>
        <v>0</v>
      </c>
      <c r="U45" s="8">
        <f t="shared" si="82"/>
        <v>0</v>
      </c>
      <c r="V45" s="8">
        <f t="shared" si="82"/>
        <v>0</v>
      </c>
      <c r="W45" s="8">
        <f t="shared" si="82"/>
        <v>0</v>
      </c>
      <c r="X45" s="8">
        <f t="shared" si="82"/>
        <v>0</v>
      </c>
      <c r="Y45" s="8">
        <f t="shared" si="82"/>
        <v>0</v>
      </c>
      <c r="Z45" s="8">
        <f t="shared" si="82"/>
        <v>0</v>
      </c>
      <c r="AA45" s="8">
        <f t="shared" si="82"/>
        <v>0</v>
      </c>
      <c r="AB45" s="3"/>
      <c r="AC45" s="8"/>
      <c r="AD45" s="8">
        <f t="shared" ref="AD45:AO45" si="83">AD37-AD43</f>
        <v>0</v>
      </c>
      <c r="AE45" s="8">
        <f t="shared" si="83"/>
        <v>0</v>
      </c>
      <c r="AF45" s="8">
        <f t="shared" si="83"/>
        <v>0</v>
      </c>
      <c r="AG45" s="8">
        <f t="shared" si="83"/>
        <v>0</v>
      </c>
      <c r="AH45" s="8">
        <f t="shared" si="83"/>
        <v>0</v>
      </c>
      <c r="AI45" s="8">
        <f t="shared" si="83"/>
        <v>0</v>
      </c>
      <c r="AJ45" s="8">
        <f t="shared" si="83"/>
        <v>0</v>
      </c>
      <c r="AK45" s="8">
        <f t="shared" si="83"/>
        <v>0</v>
      </c>
      <c r="AL45" s="8">
        <f t="shared" si="83"/>
        <v>0</v>
      </c>
      <c r="AM45" s="8">
        <f t="shared" si="83"/>
        <v>0</v>
      </c>
      <c r="AN45" s="8">
        <f t="shared" si="83"/>
        <v>0</v>
      </c>
      <c r="AO45" s="8">
        <f t="shared" si="83"/>
        <v>0</v>
      </c>
      <c r="AP45" s="3"/>
      <c r="AQ45" s="8"/>
      <c r="AR45" s="8">
        <f t="shared" ref="AR45:BC45" si="84">AR37-AR43</f>
        <v>0</v>
      </c>
      <c r="AS45" s="8">
        <f t="shared" si="84"/>
        <v>0</v>
      </c>
      <c r="AT45" s="8">
        <f t="shared" si="84"/>
        <v>0</v>
      </c>
      <c r="AU45" s="8">
        <f t="shared" si="84"/>
        <v>0</v>
      </c>
      <c r="AV45" s="8">
        <f t="shared" si="84"/>
        <v>0</v>
      </c>
      <c r="AW45" s="8">
        <f t="shared" si="84"/>
        <v>0</v>
      </c>
      <c r="AX45" s="8">
        <f t="shared" si="84"/>
        <v>0</v>
      </c>
      <c r="AY45" s="8">
        <f t="shared" si="84"/>
        <v>0</v>
      </c>
      <c r="AZ45" s="8">
        <f t="shared" si="84"/>
        <v>0</v>
      </c>
      <c r="BA45" s="8">
        <f t="shared" si="84"/>
        <v>0</v>
      </c>
      <c r="BB45" s="8">
        <f t="shared" si="84"/>
        <v>0</v>
      </c>
      <c r="BC45" s="8">
        <f t="shared" si="84"/>
        <v>0</v>
      </c>
      <c r="BD45" s="3"/>
      <c r="BE45" s="8"/>
      <c r="BF45" s="8">
        <f t="shared" ref="BF45:BQ45" si="85">BF37-BF43</f>
        <v>0</v>
      </c>
      <c r="BG45" s="8">
        <f t="shared" si="85"/>
        <v>0</v>
      </c>
      <c r="BH45" s="8">
        <f t="shared" si="85"/>
        <v>0</v>
      </c>
      <c r="BI45" s="8">
        <f t="shared" si="85"/>
        <v>0</v>
      </c>
      <c r="BJ45" s="8">
        <f t="shared" si="85"/>
        <v>0</v>
      </c>
      <c r="BK45" s="8">
        <f t="shared" si="85"/>
        <v>0</v>
      </c>
      <c r="BL45" s="8">
        <f t="shared" si="85"/>
        <v>0</v>
      </c>
      <c r="BM45" s="8">
        <f t="shared" si="85"/>
        <v>0</v>
      </c>
      <c r="BN45" s="8">
        <f t="shared" si="85"/>
        <v>0</v>
      </c>
      <c r="BO45" s="8">
        <f t="shared" si="85"/>
        <v>0</v>
      </c>
      <c r="BP45" s="8">
        <f t="shared" si="85"/>
        <v>0</v>
      </c>
      <c r="BQ45" s="8">
        <f t="shared" si="85"/>
        <v>0</v>
      </c>
      <c r="BR45" s="3"/>
      <c r="BS45" s="8"/>
      <c r="BT45" s="8">
        <f t="shared" ref="BT45:CE45" si="86">BT37-BT43</f>
        <v>0</v>
      </c>
      <c r="BU45" s="8">
        <f t="shared" si="86"/>
        <v>0</v>
      </c>
      <c r="BV45" s="8">
        <f t="shared" si="86"/>
        <v>0</v>
      </c>
      <c r="BW45" s="8">
        <f t="shared" si="86"/>
        <v>0</v>
      </c>
      <c r="BX45" s="8">
        <f t="shared" si="86"/>
        <v>0</v>
      </c>
      <c r="BY45" s="8">
        <f t="shared" si="86"/>
        <v>0</v>
      </c>
      <c r="BZ45" s="8">
        <f t="shared" si="86"/>
        <v>0</v>
      </c>
      <c r="CA45" s="8">
        <f t="shared" si="86"/>
        <v>0</v>
      </c>
      <c r="CB45" s="8">
        <f t="shared" si="86"/>
        <v>0</v>
      </c>
      <c r="CC45" s="8">
        <f t="shared" si="86"/>
        <v>0</v>
      </c>
      <c r="CD45" s="8">
        <f t="shared" si="86"/>
        <v>0</v>
      </c>
      <c r="CE45" s="8">
        <f t="shared" si="86"/>
        <v>0</v>
      </c>
      <c r="CF45" s="8"/>
      <c r="CG45" s="8"/>
      <c r="CH45" s="8"/>
      <c r="CI45" s="8"/>
      <c r="CJ45" s="8"/>
    </row>
    <row r="46" ht="12.0" customHeight="1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3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3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3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3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</row>
    <row r="47" ht="12.0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3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3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3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3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3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</row>
    <row r="48" ht="12.75" customHeight="1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3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3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3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3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3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ht="12.0" customHeight="1">
      <c r="A50" s="20"/>
      <c r="B50" s="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3"/>
      <c r="O50" s="3"/>
      <c r="P50" s="3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3"/>
      <c r="AC50" s="3"/>
      <c r="AD50" s="3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3"/>
      <c r="AQ50" s="3"/>
      <c r="AR50" s="3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3"/>
      <c r="BE50" s="3"/>
      <c r="BF50" s="3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3"/>
      <c r="BS50" s="3"/>
      <c r="BT50" s="3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</row>
    <row r="51" ht="12.0" customHeight="1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ht="12.0" customHeight="1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ht="12.0" customHeight="1">
      <c r="A55" s="2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ht="12.0" customHeight="1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</sheetData>
  <mergeCells count="6">
    <mergeCell ref="BF1:BR1"/>
    <mergeCell ref="AR1:BD1"/>
    <mergeCell ref="BT1:CF1"/>
    <mergeCell ref="AD1:AP1"/>
    <mergeCell ref="P1:AB1"/>
    <mergeCell ref="B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1" width="33.71"/>
    <col customWidth="1" hidden="1" min="2" max="13" width="11.0"/>
    <col customWidth="1" min="14" max="14" width="4.29"/>
    <col customWidth="1" min="15" max="15" width="10.43"/>
    <col customWidth="1" min="16" max="27" width="11.0"/>
    <col customWidth="1" min="28" max="28" width="4.29"/>
    <col customWidth="1" min="29" max="29" width="10.43"/>
    <col customWidth="1" min="30" max="41" width="11.0"/>
    <col customWidth="1" min="42" max="42" width="4.29"/>
    <col customWidth="1" min="43" max="43" width="10.43"/>
    <col customWidth="1" min="44" max="55" width="11.0"/>
    <col customWidth="1" min="56" max="56" width="4.29"/>
    <col customWidth="1" min="57" max="57" width="10.43"/>
    <col customWidth="1" min="58" max="69" width="11.0"/>
    <col customWidth="1" min="70" max="70" width="4.29"/>
    <col customWidth="1" min="71" max="71" width="10.43"/>
    <col customWidth="1" min="72" max="86" width="11.0"/>
  </cols>
  <sheetData>
    <row r="1" ht="16.5" customHeight="1">
      <c r="A1" s="14" t="s">
        <v>55</v>
      </c>
      <c r="B1" s="17" t="s">
        <v>56</v>
      </c>
      <c r="N1" s="16"/>
      <c r="O1" s="17" t="str">
        <f>"FY1: "&amp;Assumptions!$B$49&amp;" - "&amp;Assumptions!$B$49+1</f>
        <v>FY1: 2018 - 2019</v>
      </c>
      <c r="AB1" s="18"/>
      <c r="AC1" s="17" t="str">
        <f>"FY2: "&amp;Assumptions!$B$49+1&amp;" - "&amp;Assumptions!$B$49+2</f>
        <v>FY2: 2019 - 2020</v>
      </c>
      <c r="AP1" s="18"/>
      <c r="AQ1" s="17" t="str">
        <f>"FY3: "&amp;Assumptions!$B$49+2&amp;" - "&amp;Assumptions!$B$49+3</f>
        <v>FY3: 2020 - 2021</v>
      </c>
      <c r="BD1" s="18"/>
      <c r="BE1" s="17" t="str">
        <f>"FY4: "&amp;Assumptions!$B$49+3&amp;" - "&amp;Assumptions!$B$49+4</f>
        <v>FY4: 2021 - 2022</v>
      </c>
      <c r="BR1" s="18"/>
      <c r="BS1" s="17" t="str">
        <f>"FY5: "&amp;Assumptions!$B$49+4&amp;" - "&amp;Assumptions!$B$49+5</f>
        <v>FY5: 2022 - 2023</v>
      </c>
      <c r="CF1" s="18"/>
      <c r="CG1" s="17"/>
      <c r="CH1" s="17"/>
    </row>
    <row r="2" ht="12.0" customHeight="1">
      <c r="A2" s="3"/>
      <c r="B2" s="19" t="s">
        <v>57</v>
      </c>
      <c r="C2" s="19" t="s">
        <v>58</v>
      </c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63</v>
      </c>
      <c r="I2" s="19" t="s">
        <v>64</v>
      </c>
      <c r="J2" s="19" t="s">
        <v>65</v>
      </c>
      <c r="K2" s="19" t="s">
        <v>66</v>
      </c>
      <c r="L2" s="19" t="s">
        <v>67</v>
      </c>
      <c r="M2" s="19" t="s">
        <v>68</v>
      </c>
      <c r="N2" s="16"/>
      <c r="O2" s="19"/>
      <c r="P2" s="19" t="s">
        <v>57</v>
      </c>
      <c r="Q2" s="19" t="s">
        <v>58</v>
      </c>
      <c r="R2" s="19" t="s">
        <v>59</v>
      </c>
      <c r="S2" s="19" t="s">
        <v>60</v>
      </c>
      <c r="T2" s="19" t="s">
        <v>61</v>
      </c>
      <c r="U2" s="19" t="s">
        <v>62</v>
      </c>
      <c r="V2" s="19" t="s">
        <v>63</v>
      </c>
      <c r="W2" s="19" t="s">
        <v>64</v>
      </c>
      <c r="X2" s="19" t="s">
        <v>65</v>
      </c>
      <c r="Y2" s="19" t="s">
        <v>66</v>
      </c>
      <c r="Z2" s="19" t="s">
        <v>67</v>
      </c>
      <c r="AA2" s="19" t="s">
        <v>68</v>
      </c>
      <c r="AB2" s="16"/>
      <c r="AC2" s="19"/>
      <c r="AD2" s="19" t="s">
        <v>57</v>
      </c>
      <c r="AE2" s="19" t="s">
        <v>58</v>
      </c>
      <c r="AF2" s="19" t="s">
        <v>59</v>
      </c>
      <c r="AG2" s="19" t="s">
        <v>60</v>
      </c>
      <c r="AH2" s="19" t="s">
        <v>61</v>
      </c>
      <c r="AI2" s="19" t="s">
        <v>62</v>
      </c>
      <c r="AJ2" s="19" t="s">
        <v>63</v>
      </c>
      <c r="AK2" s="19" t="s">
        <v>64</v>
      </c>
      <c r="AL2" s="19" t="s">
        <v>65</v>
      </c>
      <c r="AM2" s="19" t="s">
        <v>66</v>
      </c>
      <c r="AN2" s="19" t="s">
        <v>67</v>
      </c>
      <c r="AO2" s="19" t="s">
        <v>68</v>
      </c>
      <c r="AP2" s="16"/>
      <c r="AQ2" s="19"/>
      <c r="AR2" s="19" t="s">
        <v>57</v>
      </c>
      <c r="AS2" s="19" t="s">
        <v>58</v>
      </c>
      <c r="AT2" s="19" t="s">
        <v>59</v>
      </c>
      <c r="AU2" s="19" t="s">
        <v>60</v>
      </c>
      <c r="AV2" s="19" t="s">
        <v>61</v>
      </c>
      <c r="AW2" s="19" t="s">
        <v>62</v>
      </c>
      <c r="AX2" s="19" t="s">
        <v>63</v>
      </c>
      <c r="AY2" s="19" t="s">
        <v>64</v>
      </c>
      <c r="AZ2" s="19" t="s">
        <v>65</v>
      </c>
      <c r="BA2" s="19" t="s">
        <v>66</v>
      </c>
      <c r="BB2" s="19" t="s">
        <v>67</v>
      </c>
      <c r="BC2" s="19" t="s">
        <v>68</v>
      </c>
      <c r="BD2" s="16"/>
      <c r="BE2" s="19"/>
      <c r="BF2" s="19" t="s">
        <v>57</v>
      </c>
      <c r="BG2" s="19" t="s">
        <v>58</v>
      </c>
      <c r="BH2" s="19" t="s">
        <v>59</v>
      </c>
      <c r="BI2" s="19" t="s">
        <v>60</v>
      </c>
      <c r="BJ2" s="19" t="s">
        <v>61</v>
      </c>
      <c r="BK2" s="19" t="s">
        <v>62</v>
      </c>
      <c r="BL2" s="19" t="s">
        <v>63</v>
      </c>
      <c r="BM2" s="19" t="s">
        <v>64</v>
      </c>
      <c r="BN2" s="19" t="s">
        <v>65</v>
      </c>
      <c r="BO2" s="19" t="s">
        <v>66</v>
      </c>
      <c r="BP2" s="19" t="s">
        <v>67</v>
      </c>
      <c r="BQ2" s="19" t="s">
        <v>68</v>
      </c>
      <c r="BR2" s="16"/>
      <c r="BS2" s="19"/>
      <c r="BT2" s="19" t="s">
        <v>57</v>
      </c>
      <c r="BU2" s="19" t="s">
        <v>58</v>
      </c>
      <c r="BV2" s="19" t="s">
        <v>59</v>
      </c>
      <c r="BW2" s="19" t="s">
        <v>60</v>
      </c>
      <c r="BX2" s="19" t="s">
        <v>61</v>
      </c>
      <c r="BY2" s="19" t="s">
        <v>62</v>
      </c>
      <c r="BZ2" s="19" t="s">
        <v>63</v>
      </c>
      <c r="CA2" s="19" t="s">
        <v>64</v>
      </c>
      <c r="CB2" s="19" t="s">
        <v>65</v>
      </c>
      <c r="CC2" s="19" t="s">
        <v>66</v>
      </c>
      <c r="CD2" s="19" t="s">
        <v>67</v>
      </c>
      <c r="CE2" s="19" t="s">
        <v>68</v>
      </c>
      <c r="CF2" s="19"/>
      <c r="CG2" s="19"/>
      <c r="CH2" s="19"/>
    </row>
    <row r="3" ht="12.0" customHeight="1">
      <c r="A3" s="12" t="s">
        <v>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6"/>
      <c r="O3" s="20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6"/>
      <c r="AC3" s="20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16"/>
      <c r="AQ3" s="20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6"/>
      <c r="BE3" s="20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16"/>
      <c r="BS3" s="20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2.0" customHeight="1">
      <c r="A4" s="3" t="s">
        <v>70</v>
      </c>
      <c r="B4" s="8">
        <f>-'Profit And Loss'!B10</f>
        <v>0</v>
      </c>
      <c r="C4" s="8">
        <f>-'Profit And Loss'!C10</f>
        <v>0</v>
      </c>
      <c r="D4" s="8">
        <f>-'Profit And Loss'!D10</f>
        <v>0</v>
      </c>
      <c r="E4" s="8">
        <f>-'Profit And Loss'!E10</f>
        <v>0</v>
      </c>
      <c r="F4" s="8">
        <f>-'Profit And Loss'!F10</f>
        <v>0</v>
      </c>
      <c r="G4" s="8">
        <f>-'Profit And Loss'!G10</f>
        <v>0</v>
      </c>
      <c r="H4" s="8">
        <f>-'Profit And Loss'!H10</f>
        <v>0</v>
      </c>
      <c r="I4" s="8">
        <f>-'Profit And Loss'!I10</f>
        <v>0</v>
      </c>
      <c r="J4" s="8">
        <f>-'Profit And Loss'!J10</f>
        <v>0</v>
      </c>
      <c r="K4" s="8">
        <f>-'Profit And Loss'!K10</f>
        <v>0</v>
      </c>
      <c r="L4" s="8">
        <f>-'Profit And Loss'!L10</f>
        <v>0</v>
      </c>
      <c r="M4" s="8">
        <f>-'Profit And Loss'!M10</f>
        <v>0</v>
      </c>
      <c r="N4" s="27"/>
      <c r="O4" s="8"/>
      <c r="P4" s="8">
        <f>-'Profit And Loss'!P10</f>
        <v>0</v>
      </c>
      <c r="Q4" s="8">
        <f>-'Profit And Loss'!Q10</f>
        <v>0</v>
      </c>
      <c r="R4" s="8">
        <f>-'Profit And Loss'!R10</f>
        <v>0</v>
      </c>
      <c r="S4" s="8">
        <f>-'Profit And Loss'!S10</f>
        <v>0</v>
      </c>
      <c r="T4" s="8">
        <f>-'Profit And Loss'!T10</f>
        <v>0</v>
      </c>
      <c r="U4" s="8">
        <f>-'Profit And Loss'!U10</f>
        <v>0</v>
      </c>
      <c r="V4" s="8">
        <f>-'Profit And Loss'!V10</f>
        <v>0</v>
      </c>
      <c r="W4" s="8">
        <f>-'Profit And Loss'!W10</f>
        <v>0</v>
      </c>
      <c r="X4" s="8">
        <f>-'Profit And Loss'!X10</f>
        <v>0</v>
      </c>
      <c r="Y4" s="8">
        <f>-'Profit And Loss'!Y10</f>
        <v>0</v>
      </c>
      <c r="Z4" s="8">
        <f>-'Profit And Loss'!Z10</f>
        <v>0</v>
      </c>
      <c r="AA4" s="8">
        <f>-'Profit And Loss'!AA10</f>
        <v>0</v>
      </c>
      <c r="AB4" s="27"/>
      <c r="AC4" s="8"/>
      <c r="AD4" s="8">
        <f>-'Profit And Loss'!AD10</f>
        <v>0</v>
      </c>
      <c r="AE4" s="8">
        <f>-'Profit And Loss'!AE10</f>
        <v>0</v>
      </c>
      <c r="AF4" s="8">
        <f>-'Profit And Loss'!AF10</f>
        <v>0</v>
      </c>
      <c r="AG4" s="8">
        <f>-'Profit And Loss'!AG10</f>
        <v>0</v>
      </c>
      <c r="AH4" s="8">
        <f>-'Profit And Loss'!AH10</f>
        <v>0</v>
      </c>
      <c r="AI4" s="8">
        <f>-'Profit And Loss'!AI10</f>
        <v>0</v>
      </c>
      <c r="AJ4" s="8">
        <f>-'Profit And Loss'!AJ10</f>
        <v>0</v>
      </c>
      <c r="AK4" s="8">
        <f>-'Profit And Loss'!AK10</f>
        <v>0</v>
      </c>
      <c r="AL4" s="8">
        <f>-'Profit And Loss'!AL10</f>
        <v>0</v>
      </c>
      <c r="AM4" s="8">
        <f>-'Profit And Loss'!AM10</f>
        <v>0</v>
      </c>
      <c r="AN4" s="8">
        <f>-'Profit And Loss'!AN10</f>
        <v>0</v>
      </c>
      <c r="AO4" s="8">
        <f>-'Profit And Loss'!AO10</f>
        <v>0</v>
      </c>
      <c r="AP4" s="27"/>
      <c r="AQ4" s="8"/>
      <c r="AR4" s="8">
        <f>-'Profit And Loss'!AR10</f>
        <v>0</v>
      </c>
      <c r="AS4" s="8">
        <f>-'Profit And Loss'!AS10</f>
        <v>0</v>
      </c>
      <c r="AT4" s="8">
        <f>-'Profit And Loss'!AT10</f>
        <v>0</v>
      </c>
      <c r="AU4" s="8">
        <f>-'Profit And Loss'!AU10</f>
        <v>0</v>
      </c>
      <c r="AV4" s="8">
        <f>-'Profit And Loss'!AV10</f>
        <v>0</v>
      </c>
      <c r="AW4" s="8">
        <f>-'Profit And Loss'!AW10</f>
        <v>0</v>
      </c>
      <c r="AX4" s="8">
        <f>-'Profit And Loss'!AX10</f>
        <v>0</v>
      </c>
      <c r="AY4" s="8">
        <f>-'Profit And Loss'!AY10</f>
        <v>0</v>
      </c>
      <c r="AZ4" s="8">
        <f>-'Profit And Loss'!AZ10</f>
        <v>0</v>
      </c>
      <c r="BA4" s="8">
        <f>-'Profit And Loss'!BA10</f>
        <v>0</v>
      </c>
      <c r="BB4" s="8">
        <f>-'Profit And Loss'!BB10</f>
        <v>0</v>
      </c>
      <c r="BC4" s="8">
        <f>-'Profit And Loss'!BC10</f>
        <v>0</v>
      </c>
      <c r="BD4" s="27"/>
      <c r="BE4" s="8"/>
      <c r="BF4" s="8">
        <f>-'Profit And Loss'!BF10</f>
        <v>0</v>
      </c>
      <c r="BG4" s="8">
        <f>-'Profit And Loss'!BG10</f>
        <v>0</v>
      </c>
      <c r="BH4" s="8">
        <f>-'Profit And Loss'!BH10</f>
        <v>0</v>
      </c>
      <c r="BI4" s="8">
        <f>-'Profit And Loss'!BI10</f>
        <v>0</v>
      </c>
      <c r="BJ4" s="8">
        <f>-'Profit And Loss'!BJ10</f>
        <v>0</v>
      </c>
      <c r="BK4" s="8">
        <f>-'Profit And Loss'!BK10</f>
        <v>0</v>
      </c>
      <c r="BL4" s="8">
        <f>-'Profit And Loss'!BL10</f>
        <v>0</v>
      </c>
      <c r="BM4" s="8">
        <f>-'Profit And Loss'!BM10</f>
        <v>0</v>
      </c>
      <c r="BN4" s="8">
        <f>-'Profit And Loss'!BN10</f>
        <v>0</v>
      </c>
      <c r="BO4" s="8">
        <f>-'Profit And Loss'!BO10</f>
        <v>0</v>
      </c>
      <c r="BP4" s="8">
        <f>-'Profit And Loss'!BP10</f>
        <v>0</v>
      </c>
      <c r="BQ4" s="8">
        <f>-'Profit And Loss'!BQ10</f>
        <v>0</v>
      </c>
      <c r="BR4" s="27"/>
      <c r="BS4" s="8"/>
      <c r="BT4" s="8">
        <f>-'Profit And Loss'!BT10</f>
        <v>0</v>
      </c>
      <c r="BU4" s="8">
        <f>-'Profit And Loss'!BU10</f>
        <v>0</v>
      </c>
      <c r="BV4" s="8">
        <f>-'Profit And Loss'!BV10</f>
        <v>0</v>
      </c>
      <c r="BW4" s="8">
        <f>-'Profit And Loss'!BW10</f>
        <v>0</v>
      </c>
      <c r="BX4" s="8">
        <f>-'Profit And Loss'!BX10</f>
        <v>0</v>
      </c>
      <c r="BY4" s="8">
        <f>-'Profit And Loss'!BY10</f>
        <v>0</v>
      </c>
      <c r="BZ4" s="8">
        <f>-'Profit And Loss'!BZ10</f>
        <v>0</v>
      </c>
      <c r="CA4" s="8">
        <f>-'Profit And Loss'!CA10</f>
        <v>0</v>
      </c>
      <c r="CB4" s="8">
        <f>-'Profit And Loss'!CB10</f>
        <v>0</v>
      </c>
      <c r="CC4" s="8">
        <f>-'Profit And Loss'!CC10</f>
        <v>0</v>
      </c>
      <c r="CD4" s="8">
        <f>-'Profit And Loss'!CD10</f>
        <v>0</v>
      </c>
      <c r="CE4" s="8">
        <f>-'Profit And Loss'!CE10</f>
        <v>0</v>
      </c>
      <c r="CF4" s="8"/>
      <c r="CG4" s="8"/>
      <c r="CH4" s="8"/>
    </row>
    <row r="5" ht="12.0" customHeight="1">
      <c r="A5" s="3" t="s">
        <v>71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21">
        <v>0.0</v>
      </c>
      <c r="H5" s="8">
        <v>0.0</v>
      </c>
      <c r="I5" s="8">
        <v>0.0</v>
      </c>
      <c r="J5" s="21">
        <v>0.0</v>
      </c>
      <c r="K5" s="21">
        <v>0.0</v>
      </c>
      <c r="L5" s="21">
        <v>0.0</v>
      </c>
      <c r="M5" s="8">
        <v>0.0</v>
      </c>
      <c r="N5" s="27"/>
      <c r="O5" s="8"/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7"/>
      <c r="AC5" s="8"/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21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27"/>
      <c r="AQ5" s="8"/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21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27"/>
      <c r="BE5" s="8"/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21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27"/>
      <c r="BS5" s="8"/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21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8">
        <v>0.0</v>
      </c>
      <c r="CF5" s="8"/>
      <c r="CG5" s="8"/>
      <c r="CH5" s="8"/>
    </row>
    <row r="6" ht="12.0" customHeight="1">
      <c r="A6" s="3" t="s">
        <v>72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7"/>
      <c r="O6" s="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7"/>
      <c r="AC6" s="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7"/>
      <c r="AQ6" s="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7"/>
      <c r="BE6" s="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7"/>
      <c r="BS6" s="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8"/>
      <c r="CG6" s="8"/>
      <c r="CH6" s="8"/>
    </row>
    <row r="7" ht="12.0" customHeight="1">
      <c r="A7" s="12" t="s">
        <v>13</v>
      </c>
      <c r="B7" s="5">
        <f t="shared" ref="B7:M7" si="1">SUM(B4:B6)</f>
        <v>0</v>
      </c>
      <c r="C7" s="5">
        <f t="shared" si="1"/>
        <v>0</v>
      </c>
      <c r="D7" s="5">
        <f t="shared" si="1"/>
        <v>0</v>
      </c>
      <c r="E7" s="5">
        <f t="shared" si="1"/>
        <v>0</v>
      </c>
      <c r="F7" s="5">
        <f t="shared" si="1"/>
        <v>0</v>
      </c>
      <c r="G7" s="5">
        <f t="shared" si="1"/>
        <v>0</v>
      </c>
      <c r="H7" s="5">
        <f t="shared" si="1"/>
        <v>0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29"/>
      <c r="O7" s="5"/>
      <c r="P7" s="5">
        <f t="shared" ref="P7:AA7" si="2">SUM(P4:P6)</f>
        <v>0</v>
      </c>
      <c r="Q7" s="5">
        <f t="shared" si="2"/>
        <v>0</v>
      </c>
      <c r="R7" s="5">
        <f t="shared" si="2"/>
        <v>0</v>
      </c>
      <c r="S7" s="5">
        <f t="shared" si="2"/>
        <v>0</v>
      </c>
      <c r="T7" s="5">
        <f t="shared" si="2"/>
        <v>0</v>
      </c>
      <c r="U7" s="5">
        <f t="shared" si="2"/>
        <v>0</v>
      </c>
      <c r="V7" s="5">
        <f t="shared" si="2"/>
        <v>0</v>
      </c>
      <c r="W7" s="5">
        <f t="shared" si="2"/>
        <v>0</v>
      </c>
      <c r="X7" s="5">
        <f t="shared" si="2"/>
        <v>0</v>
      </c>
      <c r="Y7" s="5">
        <f t="shared" si="2"/>
        <v>0</v>
      </c>
      <c r="Z7" s="5">
        <f t="shared" si="2"/>
        <v>0</v>
      </c>
      <c r="AA7" s="5">
        <f t="shared" si="2"/>
        <v>0</v>
      </c>
      <c r="AB7" s="29"/>
      <c r="AC7" s="5"/>
      <c r="AD7" s="5">
        <f t="shared" ref="AD7:AO7" si="3">SUM(AD4:AD6)</f>
        <v>0</v>
      </c>
      <c r="AE7" s="5">
        <f t="shared" si="3"/>
        <v>0</v>
      </c>
      <c r="AF7" s="5">
        <f t="shared" si="3"/>
        <v>0</v>
      </c>
      <c r="AG7" s="5">
        <f t="shared" si="3"/>
        <v>0</v>
      </c>
      <c r="AH7" s="5">
        <f t="shared" si="3"/>
        <v>0</v>
      </c>
      <c r="AI7" s="5">
        <f t="shared" si="3"/>
        <v>0</v>
      </c>
      <c r="AJ7" s="5">
        <f t="shared" si="3"/>
        <v>0</v>
      </c>
      <c r="AK7" s="5">
        <f t="shared" si="3"/>
        <v>0</v>
      </c>
      <c r="AL7" s="5">
        <f t="shared" si="3"/>
        <v>0</v>
      </c>
      <c r="AM7" s="5">
        <f t="shared" si="3"/>
        <v>0</v>
      </c>
      <c r="AN7" s="5">
        <f t="shared" si="3"/>
        <v>0</v>
      </c>
      <c r="AO7" s="5">
        <f t="shared" si="3"/>
        <v>0</v>
      </c>
      <c r="AP7" s="29"/>
      <c r="AQ7" s="5"/>
      <c r="AR7" s="5">
        <f t="shared" ref="AR7:BC7" si="4">SUM(AR4:AR6)</f>
        <v>0</v>
      </c>
      <c r="AS7" s="5">
        <f t="shared" si="4"/>
        <v>0</v>
      </c>
      <c r="AT7" s="5">
        <f t="shared" si="4"/>
        <v>0</v>
      </c>
      <c r="AU7" s="5">
        <f t="shared" si="4"/>
        <v>0</v>
      </c>
      <c r="AV7" s="5">
        <f t="shared" si="4"/>
        <v>0</v>
      </c>
      <c r="AW7" s="5">
        <f t="shared" si="4"/>
        <v>0</v>
      </c>
      <c r="AX7" s="5">
        <f t="shared" si="4"/>
        <v>0</v>
      </c>
      <c r="AY7" s="5">
        <f t="shared" si="4"/>
        <v>0</v>
      </c>
      <c r="AZ7" s="5">
        <f t="shared" si="4"/>
        <v>0</v>
      </c>
      <c r="BA7" s="5">
        <f t="shared" si="4"/>
        <v>0</v>
      </c>
      <c r="BB7" s="5">
        <f t="shared" si="4"/>
        <v>0</v>
      </c>
      <c r="BC7" s="5">
        <f t="shared" si="4"/>
        <v>0</v>
      </c>
      <c r="BD7" s="29"/>
      <c r="BE7" s="5"/>
      <c r="BF7" s="5">
        <f t="shared" ref="BF7:BQ7" si="5">SUM(BF4:BF6)</f>
        <v>0</v>
      </c>
      <c r="BG7" s="5">
        <f t="shared" si="5"/>
        <v>0</v>
      </c>
      <c r="BH7" s="5">
        <f t="shared" si="5"/>
        <v>0</v>
      </c>
      <c r="BI7" s="5">
        <f t="shared" si="5"/>
        <v>0</v>
      </c>
      <c r="BJ7" s="5">
        <f t="shared" si="5"/>
        <v>0</v>
      </c>
      <c r="BK7" s="5">
        <f t="shared" si="5"/>
        <v>0</v>
      </c>
      <c r="BL7" s="5">
        <f t="shared" si="5"/>
        <v>0</v>
      </c>
      <c r="BM7" s="5">
        <f t="shared" si="5"/>
        <v>0</v>
      </c>
      <c r="BN7" s="5">
        <f t="shared" si="5"/>
        <v>0</v>
      </c>
      <c r="BO7" s="5">
        <f t="shared" si="5"/>
        <v>0</v>
      </c>
      <c r="BP7" s="5">
        <f t="shared" si="5"/>
        <v>0</v>
      </c>
      <c r="BQ7" s="5">
        <f t="shared" si="5"/>
        <v>0</v>
      </c>
      <c r="BR7" s="29"/>
      <c r="BS7" s="5"/>
      <c r="BT7" s="5">
        <f t="shared" ref="BT7:CE7" si="6">SUM(BT4:BT6)</f>
        <v>0</v>
      </c>
      <c r="BU7" s="5">
        <f t="shared" si="6"/>
        <v>0</v>
      </c>
      <c r="BV7" s="5">
        <f t="shared" si="6"/>
        <v>0</v>
      </c>
      <c r="BW7" s="5">
        <f t="shared" si="6"/>
        <v>0</v>
      </c>
      <c r="BX7" s="5">
        <f t="shared" si="6"/>
        <v>0</v>
      </c>
      <c r="BY7" s="5">
        <f t="shared" si="6"/>
        <v>0</v>
      </c>
      <c r="BZ7" s="5">
        <f t="shared" si="6"/>
        <v>0</v>
      </c>
      <c r="CA7" s="5">
        <f t="shared" si="6"/>
        <v>0</v>
      </c>
      <c r="CB7" s="5">
        <f t="shared" si="6"/>
        <v>0</v>
      </c>
      <c r="CC7" s="5">
        <f t="shared" si="6"/>
        <v>0</v>
      </c>
      <c r="CD7" s="5">
        <f t="shared" si="6"/>
        <v>0</v>
      </c>
      <c r="CE7" s="5">
        <f t="shared" si="6"/>
        <v>0</v>
      </c>
      <c r="CF7" s="5"/>
      <c r="CG7" s="5"/>
      <c r="CH7" s="5"/>
    </row>
    <row r="8" ht="12.0" customHeight="1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2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2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2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27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27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 ht="12.0" customHeight="1">
      <c r="A9" s="30" t="s">
        <v>73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2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27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27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 ht="12.0" customHeight="1">
      <c r="A10" s="12" t="s">
        <v>74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2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2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2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27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27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 ht="12.0" customHeight="1">
      <c r="A11" s="3" t="str">
        <f>'Profit And Loss'!A18</f>
        <v>Selling Expenses</v>
      </c>
      <c r="B11" s="8">
        <f>'Profit And Loss'!B25</f>
        <v>0</v>
      </c>
      <c r="C11" s="8">
        <f>'Profit And Loss'!C25</f>
        <v>0</v>
      </c>
      <c r="D11" s="8">
        <f>'Profit And Loss'!D25</f>
        <v>0</v>
      </c>
      <c r="E11" s="8">
        <f>'Profit And Loss'!E25</f>
        <v>0</v>
      </c>
      <c r="F11" s="8">
        <f>'Profit And Loss'!F25</f>
        <v>0</v>
      </c>
      <c r="G11" s="8">
        <f>'Profit And Loss'!G25</f>
        <v>0</v>
      </c>
      <c r="H11" s="8">
        <f>'Profit And Loss'!H25</f>
        <v>0</v>
      </c>
      <c r="I11" s="8">
        <f>'Profit And Loss'!I25</f>
        <v>0</v>
      </c>
      <c r="J11" s="8">
        <f>'Profit And Loss'!J25</f>
        <v>0</v>
      </c>
      <c r="K11" s="8">
        <f>'Profit And Loss'!K25</f>
        <v>0</v>
      </c>
      <c r="L11" s="8">
        <f>'Profit And Loss'!L25</f>
        <v>0</v>
      </c>
      <c r="M11" s="8">
        <f>'Profit And Loss'!M25</f>
        <v>0</v>
      </c>
      <c r="N11" s="27"/>
      <c r="O11" s="8"/>
      <c r="P11" s="8">
        <f>'Profit And Loss'!P25</f>
        <v>0</v>
      </c>
      <c r="Q11" s="8">
        <f>'Profit And Loss'!Q25</f>
        <v>0</v>
      </c>
      <c r="R11" s="8">
        <f>'Profit And Loss'!R25</f>
        <v>0</v>
      </c>
      <c r="S11" s="8">
        <f>'Profit And Loss'!S25</f>
        <v>0</v>
      </c>
      <c r="T11" s="8">
        <f>'Profit And Loss'!T25</f>
        <v>0</v>
      </c>
      <c r="U11" s="8">
        <f>'Profit And Loss'!U25</f>
        <v>0</v>
      </c>
      <c r="V11" s="8">
        <f>'Profit And Loss'!V25</f>
        <v>0</v>
      </c>
      <c r="W11" s="8">
        <f>'Profit And Loss'!W25</f>
        <v>0</v>
      </c>
      <c r="X11" s="8">
        <f>'Profit And Loss'!X25</f>
        <v>0</v>
      </c>
      <c r="Y11" s="8">
        <f>'Profit And Loss'!Y25</f>
        <v>0</v>
      </c>
      <c r="Z11" s="8">
        <f>'Profit And Loss'!Z25</f>
        <v>0</v>
      </c>
      <c r="AA11" s="8">
        <f>'Profit And Loss'!AA25</f>
        <v>0</v>
      </c>
      <c r="AB11" s="27"/>
      <c r="AC11" s="8"/>
      <c r="AD11" s="8">
        <f>'Profit And Loss'!AD25</f>
        <v>0</v>
      </c>
      <c r="AE11" s="8">
        <f>'Profit And Loss'!AE25</f>
        <v>0</v>
      </c>
      <c r="AF11" s="8">
        <f>'Profit And Loss'!AF25</f>
        <v>0</v>
      </c>
      <c r="AG11" s="8">
        <f>'Profit And Loss'!AG25</f>
        <v>0</v>
      </c>
      <c r="AH11" s="8">
        <f>'Profit And Loss'!AH25</f>
        <v>0</v>
      </c>
      <c r="AI11" s="8">
        <f>'Profit And Loss'!AI25</f>
        <v>0</v>
      </c>
      <c r="AJ11" s="8">
        <f>'Profit And Loss'!AJ25</f>
        <v>0</v>
      </c>
      <c r="AK11" s="8">
        <f>'Profit And Loss'!AK25</f>
        <v>0</v>
      </c>
      <c r="AL11" s="8">
        <f>'Profit And Loss'!AL25</f>
        <v>0</v>
      </c>
      <c r="AM11" s="8">
        <f>'Profit And Loss'!AM25</f>
        <v>0</v>
      </c>
      <c r="AN11" s="8">
        <f>'Profit And Loss'!AN25</f>
        <v>0</v>
      </c>
      <c r="AO11" s="8">
        <f>'Profit And Loss'!AO25</f>
        <v>0</v>
      </c>
      <c r="AP11" s="27"/>
      <c r="AQ11" s="8"/>
      <c r="AR11" s="8">
        <f>'Profit And Loss'!AR25</f>
        <v>0</v>
      </c>
      <c r="AS11" s="8">
        <f>'Profit And Loss'!AS25</f>
        <v>0</v>
      </c>
      <c r="AT11" s="8">
        <f>'Profit And Loss'!AT25</f>
        <v>0</v>
      </c>
      <c r="AU11" s="8">
        <f>'Profit And Loss'!AU25</f>
        <v>0</v>
      </c>
      <c r="AV11" s="8">
        <f>'Profit And Loss'!AV25</f>
        <v>0</v>
      </c>
      <c r="AW11" s="8">
        <f>'Profit And Loss'!AW25</f>
        <v>0</v>
      </c>
      <c r="AX11" s="8">
        <f>'Profit And Loss'!AX25</f>
        <v>0</v>
      </c>
      <c r="AY11" s="8">
        <f>'Profit And Loss'!AY25</f>
        <v>0</v>
      </c>
      <c r="AZ11" s="8">
        <f>'Profit And Loss'!AZ25</f>
        <v>0</v>
      </c>
      <c r="BA11" s="8">
        <f>'Profit And Loss'!BA25</f>
        <v>0</v>
      </c>
      <c r="BB11" s="8">
        <f>'Profit And Loss'!BB25</f>
        <v>0</v>
      </c>
      <c r="BC11" s="8">
        <f>'Profit And Loss'!BC25</f>
        <v>0</v>
      </c>
      <c r="BD11" s="27"/>
      <c r="BE11" s="8"/>
      <c r="BF11" s="8">
        <f>'Profit And Loss'!BF25</f>
        <v>0</v>
      </c>
      <c r="BG11" s="8">
        <f>'Profit And Loss'!BG25</f>
        <v>0</v>
      </c>
      <c r="BH11" s="8">
        <f>'Profit And Loss'!BH25</f>
        <v>0</v>
      </c>
      <c r="BI11" s="8">
        <f>'Profit And Loss'!BI25</f>
        <v>0</v>
      </c>
      <c r="BJ11" s="8">
        <f>'Profit And Loss'!BJ25</f>
        <v>0</v>
      </c>
      <c r="BK11" s="8">
        <f>'Profit And Loss'!BK25</f>
        <v>0</v>
      </c>
      <c r="BL11" s="8">
        <f>'Profit And Loss'!BL25</f>
        <v>0</v>
      </c>
      <c r="BM11" s="8">
        <f>'Profit And Loss'!BM25</f>
        <v>0</v>
      </c>
      <c r="BN11" s="8">
        <f>'Profit And Loss'!BN25</f>
        <v>0</v>
      </c>
      <c r="BO11" s="8">
        <f>'Profit And Loss'!BO25</f>
        <v>0</v>
      </c>
      <c r="BP11" s="8">
        <f>'Profit And Loss'!BP25</f>
        <v>0</v>
      </c>
      <c r="BQ11" s="8">
        <f>'Profit And Loss'!BQ25</f>
        <v>0</v>
      </c>
      <c r="BR11" s="27"/>
      <c r="BS11" s="8"/>
      <c r="BT11" s="8">
        <f>'Profit And Loss'!BT25</f>
        <v>0</v>
      </c>
      <c r="BU11" s="8">
        <f>'Profit And Loss'!BU25</f>
        <v>0</v>
      </c>
      <c r="BV11" s="8">
        <f>'Profit And Loss'!BV25</f>
        <v>0</v>
      </c>
      <c r="BW11" s="8">
        <f>'Profit And Loss'!BW25</f>
        <v>0</v>
      </c>
      <c r="BX11" s="8">
        <f>'Profit And Loss'!BX25</f>
        <v>0</v>
      </c>
      <c r="BY11" s="8">
        <f>'Profit And Loss'!BY25</f>
        <v>0</v>
      </c>
      <c r="BZ11" s="8">
        <f>'Profit And Loss'!BZ25</f>
        <v>0</v>
      </c>
      <c r="CA11" s="8">
        <f>'Profit And Loss'!CA25</f>
        <v>0</v>
      </c>
      <c r="CB11" s="8">
        <f>'Profit And Loss'!CB25</f>
        <v>0</v>
      </c>
      <c r="CC11" s="8">
        <f>'Profit And Loss'!CC25</f>
        <v>0</v>
      </c>
      <c r="CD11" s="8">
        <f>'Profit And Loss'!CD25</f>
        <v>0</v>
      </c>
      <c r="CE11" s="8">
        <f>'Profit And Loss'!CE25</f>
        <v>0</v>
      </c>
      <c r="CF11" s="8"/>
      <c r="CG11" s="8"/>
      <c r="CH11" s="8"/>
    </row>
    <row r="12" ht="12.0" customHeight="1">
      <c r="A12" s="3" t="str">
        <f>'Profit And Loss'!A27</f>
        <v>Administration and other Fixed Expenses</v>
      </c>
      <c r="B12" s="8">
        <f>'Profit And Loss'!B32+'Profit And Loss'!B33+'Profit And Loss'!B34</f>
        <v>0</v>
      </c>
      <c r="C12" s="8">
        <f>'Profit And Loss'!C32+'Profit And Loss'!C33+'Profit And Loss'!C34</f>
        <v>0</v>
      </c>
      <c r="D12" s="8">
        <f>'Profit And Loss'!D32+'Profit And Loss'!D33+'Profit And Loss'!D34</f>
        <v>0</v>
      </c>
      <c r="E12" s="8">
        <f>'Profit And Loss'!E32+'Profit And Loss'!E33+'Profit And Loss'!E34</f>
        <v>0</v>
      </c>
      <c r="F12" s="8">
        <f>'Profit And Loss'!F32+'Profit And Loss'!F33+'Profit And Loss'!F34</f>
        <v>0</v>
      </c>
      <c r="G12" s="8">
        <f>'Profit And Loss'!G32+'Profit And Loss'!G33+'Profit And Loss'!G34</f>
        <v>0</v>
      </c>
      <c r="H12" s="8">
        <f>'Profit And Loss'!H32+'Profit And Loss'!H33+'Profit And Loss'!H34</f>
        <v>0</v>
      </c>
      <c r="I12" s="8">
        <f>'Profit And Loss'!I32+'Profit And Loss'!I33+'Profit And Loss'!I34</f>
        <v>0</v>
      </c>
      <c r="J12" s="8">
        <f>'Profit And Loss'!J32+'Profit And Loss'!J33+'Profit And Loss'!J34</f>
        <v>0</v>
      </c>
      <c r="K12" s="8">
        <f>'Profit And Loss'!K32+'Profit And Loss'!K33+'Profit And Loss'!K34</f>
        <v>0</v>
      </c>
      <c r="L12" s="8">
        <f>'Profit And Loss'!L32+'Profit And Loss'!L33+'Profit And Loss'!L34</f>
        <v>0</v>
      </c>
      <c r="M12" s="8">
        <f>'Profit And Loss'!M32+'Profit And Loss'!M33+'Profit And Loss'!M34</f>
        <v>0</v>
      </c>
      <c r="N12" s="27"/>
      <c r="O12" s="8"/>
      <c r="P12" s="8">
        <f>'Profit And Loss'!P32+'Profit And Loss'!P33+'Profit And Loss'!P34</f>
        <v>0</v>
      </c>
      <c r="Q12" s="8">
        <f>'Profit And Loss'!Q32+'Profit And Loss'!Q33+'Profit And Loss'!Q34</f>
        <v>0</v>
      </c>
      <c r="R12" s="8">
        <f>'Profit And Loss'!R35</f>
        <v>0</v>
      </c>
      <c r="S12" s="8">
        <f>'Profit And Loss'!S35</f>
        <v>0</v>
      </c>
      <c r="T12" s="8">
        <f>'Profit And Loss'!T35</f>
        <v>0</v>
      </c>
      <c r="U12" s="8">
        <f>'Profit And Loss'!U35</f>
        <v>0</v>
      </c>
      <c r="V12" s="8">
        <f>'Profit And Loss'!V35</f>
        <v>0</v>
      </c>
      <c r="W12" s="8">
        <f>'Profit And Loss'!W35</f>
        <v>0</v>
      </c>
      <c r="X12" s="8">
        <f>'Profit And Loss'!X35</f>
        <v>0</v>
      </c>
      <c r="Y12" s="8">
        <f>'Profit And Loss'!Y35</f>
        <v>0</v>
      </c>
      <c r="Z12" s="8">
        <f>'Profit And Loss'!Z35</f>
        <v>0</v>
      </c>
      <c r="AA12" s="8">
        <f>'Profit And Loss'!AA35</f>
        <v>0</v>
      </c>
      <c r="AB12" s="27"/>
      <c r="AC12" s="8"/>
      <c r="AD12" s="8">
        <f>'Profit And Loss'!AD35</f>
        <v>0</v>
      </c>
      <c r="AE12" s="8">
        <f>'Profit And Loss'!AE35</f>
        <v>0</v>
      </c>
      <c r="AF12" s="8">
        <f>'Profit And Loss'!AF35</f>
        <v>0</v>
      </c>
      <c r="AG12" s="8">
        <f>'Profit And Loss'!AG35</f>
        <v>0</v>
      </c>
      <c r="AH12" s="8">
        <f>'Profit And Loss'!AH35</f>
        <v>0</v>
      </c>
      <c r="AI12" s="8">
        <f>'Profit And Loss'!AI35</f>
        <v>0</v>
      </c>
      <c r="AJ12" s="8">
        <f>'Profit And Loss'!AJ35</f>
        <v>0</v>
      </c>
      <c r="AK12" s="8">
        <f>'Profit And Loss'!AK35</f>
        <v>0</v>
      </c>
      <c r="AL12" s="8">
        <f>'Profit And Loss'!AL35</f>
        <v>0</v>
      </c>
      <c r="AM12" s="8">
        <f>'Profit And Loss'!AM35</f>
        <v>0</v>
      </c>
      <c r="AN12" s="8">
        <f>'Profit And Loss'!AN35</f>
        <v>0</v>
      </c>
      <c r="AO12" s="8">
        <f>'Profit And Loss'!AO35</f>
        <v>0</v>
      </c>
      <c r="AP12" s="27"/>
      <c r="AQ12" s="8"/>
      <c r="AR12" s="8">
        <f>'Profit And Loss'!AR35</f>
        <v>0</v>
      </c>
      <c r="AS12" s="8">
        <f>'Profit And Loss'!AS35</f>
        <v>0</v>
      </c>
      <c r="AT12" s="8">
        <f>'Profit And Loss'!AT35</f>
        <v>0</v>
      </c>
      <c r="AU12" s="8">
        <f>'Profit And Loss'!AU35</f>
        <v>0</v>
      </c>
      <c r="AV12" s="8">
        <f>'Profit And Loss'!AV35</f>
        <v>0</v>
      </c>
      <c r="AW12" s="8">
        <f>'Profit And Loss'!AW35</f>
        <v>0</v>
      </c>
      <c r="AX12" s="8">
        <f>'Profit And Loss'!AX35</f>
        <v>0</v>
      </c>
      <c r="AY12" s="8">
        <f>'Profit And Loss'!AY35</f>
        <v>0</v>
      </c>
      <c r="AZ12" s="8">
        <f>'Profit And Loss'!AZ35</f>
        <v>0</v>
      </c>
      <c r="BA12" s="8">
        <f>'Profit And Loss'!BA35</f>
        <v>0</v>
      </c>
      <c r="BB12" s="8">
        <f>'Profit And Loss'!BB35</f>
        <v>0</v>
      </c>
      <c r="BC12" s="8">
        <f>'Profit And Loss'!BC35</f>
        <v>0</v>
      </c>
      <c r="BD12" s="27"/>
      <c r="BE12" s="8"/>
      <c r="BF12" s="8">
        <f>'Profit And Loss'!BF35</f>
        <v>0</v>
      </c>
      <c r="BG12" s="8">
        <f>'Profit And Loss'!BG35</f>
        <v>0</v>
      </c>
      <c r="BH12" s="8">
        <f>'Profit And Loss'!BH35</f>
        <v>0</v>
      </c>
      <c r="BI12" s="8">
        <f>'Profit And Loss'!BI35</f>
        <v>0</v>
      </c>
      <c r="BJ12" s="8">
        <f>'Profit And Loss'!BJ35</f>
        <v>0</v>
      </c>
      <c r="BK12" s="8">
        <f>'Profit And Loss'!BK35</f>
        <v>0</v>
      </c>
      <c r="BL12" s="8">
        <f>'Profit And Loss'!BL35</f>
        <v>0</v>
      </c>
      <c r="BM12" s="8">
        <f>'Profit And Loss'!BM35</f>
        <v>0</v>
      </c>
      <c r="BN12" s="8">
        <f>'Profit And Loss'!BN35</f>
        <v>0</v>
      </c>
      <c r="BO12" s="8">
        <f>'Profit And Loss'!BO35</f>
        <v>0</v>
      </c>
      <c r="BP12" s="8">
        <f>'Profit And Loss'!BP35</f>
        <v>0</v>
      </c>
      <c r="BQ12" s="8">
        <f>'Profit And Loss'!BQ35</f>
        <v>0</v>
      </c>
      <c r="BR12" s="27"/>
      <c r="BS12" s="8"/>
      <c r="BT12" s="8">
        <f>'Profit And Loss'!BT35</f>
        <v>0</v>
      </c>
      <c r="BU12" s="8">
        <f>'Profit And Loss'!BU35</f>
        <v>0</v>
      </c>
      <c r="BV12" s="8">
        <f>'Profit And Loss'!BV35</f>
        <v>0</v>
      </c>
      <c r="BW12" s="8">
        <f>'Profit And Loss'!BW35</f>
        <v>0</v>
      </c>
      <c r="BX12" s="8">
        <f>'Profit And Loss'!BX35</f>
        <v>0</v>
      </c>
      <c r="BY12" s="8">
        <f>'Profit And Loss'!BY35</f>
        <v>0</v>
      </c>
      <c r="BZ12" s="8">
        <f>'Profit And Loss'!BZ35</f>
        <v>0</v>
      </c>
      <c r="CA12" s="8">
        <f>'Profit And Loss'!CA35</f>
        <v>0</v>
      </c>
      <c r="CB12" s="8">
        <f>'Profit And Loss'!CB35</f>
        <v>0</v>
      </c>
      <c r="CC12" s="8">
        <f>'Profit And Loss'!CC35</f>
        <v>0</v>
      </c>
      <c r="CD12" s="8">
        <f>'Profit And Loss'!CD35</f>
        <v>0</v>
      </c>
      <c r="CE12" s="8">
        <f>'Profit And Loss'!CE35</f>
        <v>0</v>
      </c>
      <c r="CF12" s="8"/>
      <c r="CG12" s="8"/>
      <c r="CH12" s="8"/>
    </row>
    <row r="13" ht="12.0" customHeight="1">
      <c r="A13" s="3" t="str">
        <f>'Profit And Loss'!A37</f>
        <v>Operational Expenses</v>
      </c>
      <c r="B13" s="8">
        <f>'Profit And Loss'!B44</f>
        <v>0</v>
      </c>
      <c r="C13" s="8">
        <f>'Profit And Loss'!C44</f>
        <v>0</v>
      </c>
      <c r="D13" s="8">
        <f>'Profit And Loss'!D44</f>
        <v>0</v>
      </c>
      <c r="E13" s="8">
        <f>'Profit And Loss'!E44</f>
        <v>0</v>
      </c>
      <c r="F13" s="8">
        <f>'Profit And Loss'!F44</f>
        <v>0</v>
      </c>
      <c r="G13" s="8">
        <f>'Profit And Loss'!G44</f>
        <v>0</v>
      </c>
      <c r="H13" s="8">
        <f>'Profit And Loss'!H44</f>
        <v>0</v>
      </c>
      <c r="I13" s="8">
        <f>'Profit And Loss'!I44</f>
        <v>0</v>
      </c>
      <c r="J13" s="8">
        <f>'Profit And Loss'!J44</f>
        <v>0</v>
      </c>
      <c r="K13" s="8">
        <f>'Profit And Loss'!K44</f>
        <v>0</v>
      </c>
      <c r="L13" s="8">
        <f>'Profit And Loss'!L44</f>
        <v>0</v>
      </c>
      <c r="M13" s="8">
        <f>'Profit And Loss'!M44</f>
        <v>0</v>
      </c>
      <c r="N13" s="27"/>
      <c r="O13" s="8"/>
      <c r="P13" s="8">
        <f>'Profit And Loss'!P44</f>
        <v>0</v>
      </c>
      <c r="Q13" s="8">
        <f>'Profit And Loss'!Q44</f>
        <v>0</v>
      </c>
      <c r="R13" s="8">
        <f>'Profit And Loss'!R44</f>
        <v>0</v>
      </c>
      <c r="S13" s="8">
        <f>'Profit And Loss'!S44</f>
        <v>0</v>
      </c>
      <c r="T13" s="8">
        <f>'Profit And Loss'!T44</f>
        <v>0</v>
      </c>
      <c r="U13" s="8">
        <f>'Profit And Loss'!U44</f>
        <v>0</v>
      </c>
      <c r="V13" s="8">
        <f>'Profit And Loss'!V44</f>
        <v>0</v>
      </c>
      <c r="W13" s="8">
        <f>'Profit And Loss'!W44</f>
        <v>0</v>
      </c>
      <c r="X13" s="8">
        <f>'Profit And Loss'!X44</f>
        <v>0</v>
      </c>
      <c r="Y13" s="8">
        <f>'Profit And Loss'!Y44</f>
        <v>0</v>
      </c>
      <c r="Z13" s="8">
        <f>'Profit And Loss'!Z44</f>
        <v>0</v>
      </c>
      <c r="AA13" s="8">
        <f>'Profit And Loss'!AA44</f>
        <v>0</v>
      </c>
      <c r="AB13" s="27"/>
      <c r="AC13" s="8"/>
      <c r="AD13" s="8">
        <f>'Profit And Loss'!AD44</f>
        <v>0</v>
      </c>
      <c r="AE13" s="8">
        <f>'Profit And Loss'!AE44</f>
        <v>0</v>
      </c>
      <c r="AF13" s="8">
        <f>'Profit And Loss'!AF44</f>
        <v>0</v>
      </c>
      <c r="AG13" s="8">
        <f>'Profit And Loss'!AG44</f>
        <v>0</v>
      </c>
      <c r="AH13" s="8">
        <f>'Profit And Loss'!AH44</f>
        <v>0</v>
      </c>
      <c r="AI13" s="8">
        <f>'Profit And Loss'!AI44</f>
        <v>0</v>
      </c>
      <c r="AJ13" s="8">
        <f>'Profit And Loss'!AJ44</f>
        <v>0</v>
      </c>
      <c r="AK13" s="8">
        <f>'Profit And Loss'!AK44</f>
        <v>0</v>
      </c>
      <c r="AL13" s="8">
        <f>'Profit And Loss'!AL44</f>
        <v>0</v>
      </c>
      <c r="AM13" s="8">
        <f>'Profit And Loss'!AM44</f>
        <v>0</v>
      </c>
      <c r="AN13" s="8">
        <f>'Profit And Loss'!AN44</f>
        <v>0</v>
      </c>
      <c r="AO13" s="8">
        <f>'Profit And Loss'!AO44</f>
        <v>0</v>
      </c>
      <c r="AP13" s="27"/>
      <c r="AQ13" s="8"/>
      <c r="AR13" s="8">
        <f>'Profit And Loss'!AR44</f>
        <v>0</v>
      </c>
      <c r="AS13" s="8">
        <f>'Profit And Loss'!AS44</f>
        <v>0</v>
      </c>
      <c r="AT13" s="8">
        <f>'Profit And Loss'!AT44</f>
        <v>0</v>
      </c>
      <c r="AU13" s="8">
        <f>'Profit And Loss'!AU44</f>
        <v>0</v>
      </c>
      <c r="AV13" s="8">
        <f>'Profit And Loss'!AV44</f>
        <v>0</v>
      </c>
      <c r="AW13" s="8">
        <f>'Profit And Loss'!AW44</f>
        <v>0</v>
      </c>
      <c r="AX13" s="8">
        <f>'Profit And Loss'!AX44</f>
        <v>0</v>
      </c>
      <c r="AY13" s="8">
        <f>'Profit And Loss'!AY44</f>
        <v>0</v>
      </c>
      <c r="AZ13" s="8">
        <f>'Profit And Loss'!AZ44</f>
        <v>0</v>
      </c>
      <c r="BA13" s="8">
        <f>'Profit And Loss'!BA44</f>
        <v>0</v>
      </c>
      <c r="BB13" s="8">
        <f>'Profit And Loss'!BB44</f>
        <v>0</v>
      </c>
      <c r="BC13" s="8">
        <f>'Profit And Loss'!BC44</f>
        <v>0</v>
      </c>
      <c r="BD13" s="27"/>
      <c r="BE13" s="8"/>
      <c r="BF13" s="8">
        <f>'Profit And Loss'!BF44</f>
        <v>0</v>
      </c>
      <c r="BG13" s="8">
        <f>'Profit And Loss'!BG44</f>
        <v>0</v>
      </c>
      <c r="BH13" s="8">
        <f>'Profit And Loss'!BH44</f>
        <v>0</v>
      </c>
      <c r="BI13" s="8">
        <f>'Profit And Loss'!BI44</f>
        <v>0</v>
      </c>
      <c r="BJ13" s="8">
        <f>'Profit And Loss'!BJ44</f>
        <v>0</v>
      </c>
      <c r="BK13" s="8">
        <f>'Profit And Loss'!BK44</f>
        <v>0</v>
      </c>
      <c r="BL13" s="8">
        <f>'Profit And Loss'!BL44</f>
        <v>0</v>
      </c>
      <c r="BM13" s="8">
        <f>'Profit And Loss'!BM44</f>
        <v>0</v>
      </c>
      <c r="BN13" s="8">
        <f>'Profit And Loss'!BN44</f>
        <v>0</v>
      </c>
      <c r="BO13" s="8">
        <f>'Profit And Loss'!BO44</f>
        <v>0</v>
      </c>
      <c r="BP13" s="8">
        <f>'Profit And Loss'!BP44</f>
        <v>0</v>
      </c>
      <c r="BQ13" s="8">
        <f>'Profit And Loss'!BQ44</f>
        <v>0</v>
      </c>
      <c r="BR13" s="27"/>
      <c r="BS13" s="8"/>
      <c r="BT13" s="8">
        <f>'Profit And Loss'!BT44</f>
        <v>0</v>
      </c>
      <c r="BU13" s="8">
        <f>'Profit And Loss'!BU44</f>
        <v>0</v>
      </c>
      <c r="BV13" s="8">
        <f>'Profit And Loss'!BV44</f>
        <v>0</v>
      </c>
      <c r="BW13" s="8">
        <f>'Profit And Loss'!BW44</f>
        <v>0</v>
      </c>
      <c r="BX13" s="8">
        <f>'Profit And Loss'!BX44</f>
        <v>0</v>
      </c>
      <c r="BY13" s="8">
        <f>'Profit And Loss'!BY44</f>
        <v>0</v>
      </c>
      <c r="BZ13" s="8">
        <f>'Profit And Loss'!BZ44</f>
        <v>0</v>
      </c>
      <c r="CA13" s="8">
        <f>'Profit And Loss'!CA44</f>
        <v>0</v>
      </c>
      <c r="CB13" s="8">
        <f>'Profit And Loss'!CB44</f>
        <v>0</v>
      </c>
      <c r="CC13" s="8">
        <f>'Profit And Loss'!CC44</f>
        <v>0</v>
      </c>
      <c r="CD13" s="8">
        <f>'Profit And Loss'!CD44</f>
        <v>0</v>
      </c>
      <c r="CE13" s="8">
        <f>'Profit And Loss'!CE44</f>
        <v>0</v>
      </c>
      <c r="CF13" s="8"/>
      <c r="CG13" s="8"/>
      <c r="CH13" s="8"/>
    </row>
    <row r="14" ht="12.0" customHeight="1">
      <c r="A14" s="3" t="str">
        <f>'Profit And Loss'!A46</f>
        <v>Finance Expenses</v>
      </c>
      <c r="B14" s="8">
        <f>-'Profit And Loss'!B51</f>
        <v>0</v>
      </c>
      <c r="C14" s="8">
        <f>-'Profit And Loss'!C51</f>
        <v>0</v>
      </c>
      <c r="D14" s="8">
        <f>-'Profit And Loss'!D51</f>
        <v>0</v>
      </c>
      <c r="E14" s="8">
        <f>-'Profit And Loss'!E51</f>
        <v>0</v>
      </c>
      <c r="F14" s="8">
        <f>-'Profit And Loss'!F51</f>
        <v>0</v>
      </c>
      <c r="G14" s="8">
        <f>-'Profit And Loss'!G51</f>
        <v>0</v>
      </c>
      <c r="H14" s="8">
        <f>-'Profit And Loss'!H51</f>
        <v>0</v>
      </c>
      <c r="I14" s="8">
        <f>-'Profit And Loss'!I51</f>
        <v>0</v>
      </c>
      <c r="J14" s="8">
        <f>-'Profit And Loss'!J51</f>
        <v>0</v>
      </c>
      <c r="K14" s="8">
        <f>-'Profit And Loss'!K51</f>
        <v>0</v>
      </c>
      <c r="L14" s="8">
        <f>-'Profit And Loss'!L51</f>
        <v>0</v>
      </c>
      <c r="M14" s="8">
        <f>-'Profit And Loss'!M51</f>
        <v>0</v>
      </c>
      <c r="N14" s="27"/>
      <c r="O14" s="8"/>
      <c r="P14" s="8">
        <f>-'Profit And Loss'!P51</f>
        <v>0</v>
      </c>
      <c r="Q14" s="8">
        <f>-'Profit And Loss'!Q51</f>
        <v>0</v>
      </c>
      <c r="R14" s="8">
        <f>-'Profit And Loss'!R51</f>
        <v>0</v>
      </c>
      <c r="S14" s="8">
        <f>-'Profit And Loss'!S51</f>
        <v>0</v>
      </c>
      <c r="T14" s="8">
        <f>-'Profit And Loss'!T51</f>
        <v>0</v>
      </c>
      <c r="U14" s="8">
        <f>-'Profit And Loss'!U51</f>
        <v>0</v>
      </c>
      <c r="V14" s="8">
        <f>-'Profit And Loss'!V51</f>
        <v>0</v>
      </c>
      <c r="W14" s="8">
        <f>-'Profit And Loss'!W51</f>
        <v>0</v>
      </c>
      <c r="X14" s="8">
        <f>-'Profit And Loss'!X51</f>
        <v>0</v>
      </c>
      <c r="Y14" s="8">
        <f>-'Profit And Loss'!Y51</f>
        <v>0</v>
      </c>
      <c r="Z14" s="8">
        <f>-'Profit And Loss'!Z51</f>
        <v>0</v>
      </c>
      <c r="AA14" s="8">
        <f>-'Profit And Loss'!AA51</f>
        <v>0</v>
      </c>
      <c r="AB14" s="27"/>
      <c r="AC14" s="8"/>
      <c r="AD14" s="8">
        <f>-'Profit And Loss'!AD51</f>
        <v>0</v>
      </c>
      <c r="AE14" s="8">
        <f>-'Profit And Loss'!AE51</f>
        <v>0</v>
      </c>
      <c r="AF14" s="8">
        <f>-'Profit And Loss'!AF51</f>
        <v>0</v>
      </c>
      <c r="AG14" s="8">
        <f>-'Profit And Loss'!AG51</f>
        <v>0</v>
      </c>
      <c r="AH14" s="8">
        <f>-'Profit And Loss'!AH51</f>
        <v>0</v>
      </c>
      <c r="AI14" s="8">
        <f>-'Profit And Loss'!AI51</f>
        <v>0</v>
      </c>
      <c r="AJ14" s="8">
        <f>-'Profit And Loss'!AJ51</f>
        <v>0</v>
      </c>
      <c r="AK14" s="8">
        <f>-'Profit And Loss'!AK51</f>
        <v>0</v>
      </c>
      <c r="AL14" s="8">
        <f>-'Profit And Loss'!AL51</f>
        <v>0</v>
      </c>
      <c r="AM14" s="8">
        <f>-'Profit And Loss'!AM51</f>
        <v>0</v>
      </c>
      <c r="AN14" s="8">
        <f>-'Profit And Loss'!AN51</f>
        <v>0</v>
      </c>
      <c r="AO14" s="8">
        <f>-'Profit And Loss'!AO51</f>
        <v>0</v>
      </c>
      <c r="AP14" s="27"/>
      <c r="AQ14" s="8"/>
      <c r="AR14" s="8">
        <f>-'Profit And Loss'!AR51</f>
        <v>0</v>
      </c>
      <c r="AS14" s="8">
        <f>-'Profit And Loss'!AS51</f>
        <v>0</v>
      </c>
      <c r="AT14" s="8">
        <f>-'Profit And Loss'!AT51</f>
        <v>0</v>
      </c>
      <c r="AU14" s="8">
        <f>-'Profit And Loss'!AU51</f>
        <v>0</v>
      </c>
      <c r="AV14" s="8">
        <f>-'Profit And Loss'!AV51</f>
        <v>0</v>
      </c>
      <c r="AW14" s="8">
        <f>-'Profit And Loss'!AW51</f>
        <v>0</v>
      </c>
      <c r="AX14" s="8">
        <f>-'Profit And Loss'!AX51</f>
        <v>0</v>
      </c>
      <c r="AY14" s="8">
        <f>-'Profit And Loss'!AY51</f>
        <v>0</v>
      </c>
      <c r="AZ14" s="8">
        <f>-'Profit And Loss'!AZ51</f>
        <v>0</v>
      </c>
      <c r="BA14" s="8">
        <f>-'Profit And Loss'!BA51</f>
        <v>0</v>
      </c>
      <c r="BB14" s="8">
        <f>-'Profit And Loss'!BB51</f>
        <v>0</v>
      </c>
      <c r="BC14" s="8">
        <f>-'Profit And Loss'!BC51</f>
        <v>0</v>
      </c>
      <c r="BD14" s="27"/>
      <c r="BE14" s="8"/>
      <c r="BF14" s="8">
        <f>-'Profit And Loss'!BF51</f>
        <v>0</v>
      </c>
      <c r="BG14" s="8">
        <f>-'Profit And Loss'!BG51</f>
        <v>0</v>
      </c>
      <c r="BH14" s="8">
        <f>-'Profit And Loss'!BH51</f>
        <v>0</v>
      </c>
      <c r="BI14" s="8">
        <f>-'Profit And Loss'!BI51</f>
        <v>0</v>
      </c>
      <c r="BJ14" s="8">
        <f>-'Profit And Loss'!BJ51</f>
        <v>0</v>
      </c>
      <c r="BK14" s="8">
        <f>-'Profit And Loss'!BK51</f>
        <v>0</v>
      </c>
      <c r="BL14" s="8">
        <f>-'Profit And Loss'!BL51</f>
        <v>0</v>
      </c>
      <c r="BM14" s="8">
        <f>-'Profit And Loss'!BM51</f>
        <v>0</v>
      </c>
      <c r="BN14" s="8">
        <f>-'Profit And Loss'!BN51</f>
        <v>0</v>
      </c>
      <c r="BO14" s="8">
        <f>-'Profit And Loss'!BO51</f>
        <v>0</v>
      </c>
      <c r="BP14" s="8">
        <f>-'Profit And Loss'!BP51</f>
        <v>0</v>
      </c>
      <c r="BQ14" s="8">
        <f>-'Profit And Loss'!BQ51</f>
        <v>0</v>
      </c>
      <c r="BR14" s="27"/>
      <c r="BS14" s="8"/>
      <c r="BT14" s="8">
        <f>-'Profit And Loss'!BT51</f>
        <v>0</v>
      </c>
      <c r="BU14" s="8">
        <f>-'Profit And Loss'!BU51</f>
        <v>0</v>
      </c>
      <c r="BV14" s="8">
        <f>-'Profit And Loss'!BV51</f>
        <v>0</v>
      </c>
      <c r="BW14" s="8">
        <f>-'Profit And Loss'!BW51</f>
        <v>0</v>
      </c>
      <c r="BX14" s="8">
        <f>-'Profit And Loss'!BX51</f>
        <v>0</v>
      </c>
      <c r="BY14" s="8">
        <f>-'Profit And Loss'!BY51</f>
        <v>0</v>
      </c>
      <c r="BZ14" s="8">
        <f>-'Profit And Loss'!BZ51</f>
        <v>0</v>
      </c>
      <c r="CA14" s="8">
        <f>-'Profit And Loss'!CA51</f>
        <v>0</v>
      </c>
      <c r="CB14" s="8">
        <f>-'Profit And Loss'!CB51</f>
        <v>0</v>
      </c>
      <c r="CC14" s="8">
        <f>-'Profit And Loss'!CC51</f>
        <v>0</v>
      </c>
      <c r="CD14" s="8">
        <f>-'Profit And Loss'!CD51</f>
        <v>0</v>
      </c>
      <c r="CE14" s="8">
        <f>-'Profit And Loss'!CE51</f>
        <v>0</v>
      </c>
      <c r="CF14" s="8"/>
      <c r="CG14" s="8"/>
      <c r="CH14" s="8"/>
    </row>
    <row r="15" ht="12.0" customHeight="1">
      <c r="A15" s="3" t="s">
        <v>75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f>BS!G10</f>
        <v>0</v>
      </c>
      <c r="H15" s="8">
        <f>0</f>
        <v>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27"/>
      <c r="O15" s="8"/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f>BS!U10</f>
        <v>0</v>
      </c>
      <c r="V15" s="8">
        <f>0</f>
        <v>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27"/>
      <c r="AC15" s="8"/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f>BS!AI10</f>
        <v>0</v>
      </c>
      <c r="AJ15" s="8">
        <f>0</f>
        <v>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27"/>
      <c r="AQ15" s="8"/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f>BS!AW10</f>
        <v>0</v>
      </c>
      <c r="AX15" s="8">
        <f>0</f>
        <v>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27"/>
      <c r="BE15" s="8"/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f>BS!BK10</f>
        <v>0</v>
      </c>
      <c r="BL15" s="8">
        <f>0</f>
        <v>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27"/>
      <c r="BS15" s="8"/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 t="str">
        <f>BS!CN10</f>
        <v/>
      </c>
      <c r="BZ15" s="8">
        <f>0</f>
        <v>0</v>
      </c>
      <c r="CA15" s="8">
        <v>0.0</v>
      </c>
      <c r="CB15" s="8">
        <v>0.0</v>
      </c>
      <c r="CC15" s="8">
        <v>0.0</v>
      </c>
      <c r="CD15" s="8">
        <v>0.0</v>
      </c>
      <c r="CE15" s="8">
        <v>0.0</v>
      </c>
      <c r="CF15" s="8"/>
      <c r="CG15" s="8"/>
      <c r="CH15" s="8"/>
    </row>
    <row r="16" ht="12.0" customHeight="1">
      <c r="A16" s="3" t="s">
        <v>76</v>
      </c>
      <c r="B16" s="8">
        <f t="shared" ref="B16:E16" si="7">0</f>
        <v>0</v>
      </c>
      <c r="C16" s="8">
        <f t="shared" si="7"/>
        <v>0</v>
      </c>
      <c r="D16" s="8">
        <f t="shared" si="7"/>
        <v>0</v>
      </c>
      <c r="E16" s="8">
        <f t="shared" si="7"/>
        <v>0</v>
      </c>
      <c r="F16" s="8">
        <f>0</f>
        <v>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27"/>
      <c r="O16" s="8"/>
      <c r="P16" s="8">
        <f t="shared" ref="P16:S16" si="8">0</f>
        <v>0</v>
      </c>
      <c r="Q16" s="8">
        <f t="shared" si="8"/>
        <v>0</v>
      </c>
      <c r="R16" s="8">
        <f t="shared" si="8"/>
        <v>0</v>
      </c>
      <c r="S16" s="8">
        <f t="shared" si="8"/>
        <v>0</v>
      </c>
      <c r="T16" s="8">
        <f>0</f>
        <v>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27"/>
      <c r="AC16" s="8"/>
      <c r="AD16" s="8">
        <f t="shared" ref="AD16:AG16" si="9">0</f>
        <v>0</v>
      </c>
      <c r="AE16" s="8">
        <f t="shared" si="9"/>
        <v>0</v>
      </c>
      <c r="AF16" s="8">
        <f t="shared" si="9"/>
        <v>0</v>
      </c>
      <c r="AG16" s="8">
        <f t="shared" si="9"/>
        <v>0</v>
      </c>
      <c r="AH16" s="8">
        <f>0</f>
        <v>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27"/>
      <c r="AQ16" s="8"/>
      <c r="AR16" s="8">
        <f t="shared" ref="AR16:AU16" si="10">0</f>
        <v>0</v>
      </c>
      <c r="AS16" s="8">
        <f t="shared" si="10"/>
        <v>0</v>
      </c>
      <c r="AT16" s="8">
        <f t="shared" si="10"/>
        <v>0</v>
      </c>
      <c r="AU16" s="8">
        <f t="shared" si="10"/>
        <v>0</v>
      </c>
      <c r="AV16" s="8">
        <f>0</f>
        <v>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27"/>
      <c r="BE16" s="8"/>
      <c r="BF16" s="8">
        <f t="shared" ref="BF16:BI16" si="11">0</f>
        <v>0</v>
      </c>
      <c r="BG16" s="8">
        <f t="shared" si="11"/>
        <v>0</v>
      </c>
      <c r="BH16" s="8">
        <f t="shared" si="11"/>
        <v>0</v>
      </c>
      <c r="BI16" s="8">
        <f t="shared" si="11"/>
        <v>0</v>
      </c>
      <c r="BJ16" s="8">
        <f>0</f>
        <v>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27"/>
      <c r="BS16" s="8"/>
      <c r="BT16" s="8">
        <f t="shared" ref="BT16:BW16" si="12">0</f>
        <v>0</v>
      </c>
      <c r="BU16" s="8">
        <f t="shared" si="12"/>
        <v>0</v>
      </c>
      <c r="BV16" s="8">
        <f t="shared" si="12"/>
        <v>0</v>
      </c>
      <c r="BW16" s="8">
        <f t="shared" si="12"/>
        <v>0</v>
      </c>
      <c r="BX16" s="8">
        <f>0</f>
        <v>0</v>
      </c>
      <c r="BY16" s="8">
        <v>0.0</v>
      </c>
      <c r="BZ16" s="8">
        <v>0.0</v>
      </c>
      <c r="CA16" s="8">
        <v>0.0</v>
      </c>
      <c r="CB16" s="8">
        <v>0.0</v>
      </c>
      <c r="CC16" s="8">
        <v>0.0</v>
      </c>
      <c r="CD16" s="8">
        <v>0.0</v>
      </c>
      <c r="CE16" s="8">
        <v>0.0</v>
      </c>
      <c r="CF16" s="8"/>
      <c r="CG16" s="8"/>
      <c r="CH16" s="8"/>
    </row>
    <row r="17" ht="12.0" customHeight="1">
      <c r="A17" s="3" t="s">
        <v>77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27"/>
      <c r="O17" s="8"/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f>-'Profit And Loss'!N57</f>
        <v>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27"/>
      <c r="AC17" s="8"/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f>if(-'Profit And Loss'!AB57&lt;0,0,-'Profit And Loss'!AB57)</f>
        <v>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27"/>
      <c r="AQ17" s="8"/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f>if(-'Profit And Loss'!AP57&lt;0,0,-'Profit And Loss'!AP57)</f>
        <v>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27"/>
      <c r="BE17" s="8"/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f>if(-'Profit And Loss'!BD57&lt;0,0,-'Profit And Loss'!BD57)</f>
        <v>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27"/>
      <c r="BS17" s="8"/>
      <c r="BT17" s="8">
        <v>0.0</v>
      </c>
      <c r="BU17" s="8">
        <v>0.0</v>
      </c>
      <c r="BV17" s="8">
        <v>0.0</v>
      </c>
      <c r="BW17" s="8">
        <v>0.0</v>
      </c>
      <c r="BX17" s="8">
        <v>0.0</v>
      </c>
      <c r="BY17" s="8">
        <v>0.0</v>
      </c>
      <c r="BZ17" s="21">
        <v>0.0</v>
      </c>
      <c r="CA17" s="8">
        <v>0.0</v>
      </c>
      <c r="CB17" s="8">
        <v>0.0</v>
      </c>
      <c r="CC17" s="8">
        <v>0.0</v>
      </c>
      <c r="CD17" s="8">
        <v>0.0</v>
      </c>
      <c r="CE17" s="8">
        <v>0.0</v>
      </c>
      <c r="CF17" s="8"/>
      <c r="CG17" s="8"/>
      <c r="CH17" s="8"/>
    </row>
    <row r="18" ht="12.0" customHeight="1">
      <c r="A18" s="3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7"/>
      <c r="O18" s="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7"/>
      <c r="AC18" s="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7"/>
      <c r="AQ18" s="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7"/>
      <c r="BE18" s="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7"/>
      <c r="BS18" s="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8"/>
      <c r="CG18" s="8"/>
      <c r="CH18" s="8"/>
    </row>
    <row r="19" ht="12.0" customHeight="1">
      <c r="A19" s="12" t="s">
        <v>14</v>
      </c>
      <c r="B19" s="5">
        <f t="shared" ref="B19:M19" si="13">SUM(B11:B17)</f>
        <v>0</v>
      </c>
      <c r="C19" s="5">
        <f t="shared" si="13"/>
        <v>0</v>
      </c>
      <c r="D19" s="5">
        <f t="shared" si="13"/>
        <v>0</v>
      </c>
      <c r="E19" s="5">
        <f t="shared" si="13"/>
        <v>0</v>
      </c>
      <c r="F19" s="5">
        <f t="shared" si="13"/>
        <v>0</v>
      </c>
      <c r="G19" s="5">
        <f t="shared" si="13"/>
        <v>0</v>
      </c>
      <c r="H19" s="5">
        <f t="shared" si="13"/>
        <v>0</v>
      </c>
      <c r="I19" s="5">
        <f t="shared" si="13"/>
        <v>0</v>
      </c>
      <c r="J19" s="5">
        <f t="shared" si="13"/>
        <v>0</v>
      </c>
      <c r="K19" s="5">
        <f t="shared" si="13"/>
        <v>0</v>
      </c>
      <c r="L19" s="5">
        <f t="shared" si="13"/>
        <v>0</v>
      </c>
      <c r="M19" s="5">
        <f t="shared" si="13"/>
        <v>0</v>
      </c>
      <c r="N19" s="29"/>
      <c r="O19" s="5"/>
      <c r="P19" s="5">
        <f t="shared" ref="P19:AA19" si="14">SUM(P11:P17)</f>
        <v>0</v>
      </c>
      <c r="Q19" s="5">
        <f t="shared" si="14"/>
        <v>0</v>
      </c>
      <c r="R19" s="5">
        <f t="shared" si="14"/>
        <v>0</v>
      </c>
      <c r="S19" s="5">
        <f t="shared" si="14"/>
        <v>0</v>
      </c>
      <c r="T19" s="5">
        <f t="shared" si="14"/>
        <v>0</v>
      </c>
      <c r="U19" s="5">
        <f t="shared" si="14"/>
        <v>0</v>
      </c>
      <c r="V19" s="5">
        <f t="shared" si="14"/>
        <v>0</v>
      </c>
      <c r="W19" s="5">
        <f t="shared" si="14"/>
        <v>0</v>
      </c>
      <c r="X19" s="5">
        <f t="shared" si="14"/>
        <v>0</v>
      </c>
      <c r="Y19" s="5">
        <f t="shared" si="14"/>
        <v>0</v>
      </c>
      <c r="Z19" s="5">
        <f t="shared" si="14"/>
        <v>0</v>
      </c>
      <c r="AA19" s="5">
        <f t="shared" si="14"/>
        <v>0</v>
      </c>
      <c r="AB19" s="29"/>
      <c r="AC19" s="5"/>
      <c r="AD19" s="5">
        <f t="shared" ref="AD19:AO19" si="15">SUM(AD11:AD17)</f>
        <v>0</v>
      </c>
      <c r="AE19" s="5">
        <f t="shared" si="15"/>
        <v>0</v>
      </c>
      <c r="AF19" s="5">
        <f t="shared" si="15"/>
        <v>0</v>
      </c>
      <c r="AG19" s="5">
        <f t="shared" si="15"/>
        <v>0</v>
      </c>
      <c r="AH19" s="5">
        <f t="shared" si="15"/>
        <v>0</v>
      </c>
      <c r="AI19" s="5">
        <f t="shared" si="15"/>
        <v>0</v>
      </c>
      <c r="AJ19" s="5">
        <f t="shared" si="15"/>
        <v>0</v>
      </c>
      <c r="AK19" s="5">
        <f t="shared" si="15"/>
        <v>0</v>
      </c>
      <c r="AL19" s="5">
        <f t="shared" si="15"/>
        <v>0</v>
      </c>
      <c r="AM19" s="5">
        <f t="shared" si="15"/>
        <v>0</v>
      </c>
      <c r="AN19" s="5">
        <f t="shared" si="15"/>
        <v>0</v>
      </c>
      <c r="AO19" s="5">
        <f t="shared" si="15"/>
        <v>0</v>
      </c>
      <c r="AP19" s="29"/>
      <c r="AQ19" s="5"/>
      <c r="AR19" s="5">
        <f t="shared" ref="AR19:BC19" si="16">SUM(AR11:AR17)</f>
        <v>0</v>
      </c>
      <c r="AS19" s="5">
        <f t="shared" si="16"/>
        <v>0</v>
      </c>
      <c r="AT19" s="5">
        <f t="shared" si="16"/>
        <v>0</v>
      </c>
      <c r="AU19" s="5">
        <f t="shared" si="16"/>
        <v>0</v>
      </c>
      <c r="AV19" s="5">
        <f t="shared" si="16"/>
        <v>0</v>
      </c>
      <c r="AW19" s="5">
        <f t="shared" si="16"/>
        <v>0</v>
      </c>
      <c r="AX19" s="5">
        <f t="shared" si="16"/>
        <v>0</v>
      </c>
      <c r="AY19" s="5">
        <f t="shared" si="16"/>
        <v>0</v>
      </c>
      <c r="AZ19" s="5">
        <f t="shared" si="16"/>
        <v>0</v>
      </c>
      <c r="BA19" s="5">
        <f t="shared" si="16"/>
        <v>0</v>
      </c>
      <c r="BB19" s="5">
        <f t="shared" si="16"/>
        <v>0</v>
      </c>
      <c r="BC19" s="5">
        <f t="shared" si="16"/>
        <v>0</v>
      </c>
      <c r="BD19" s="29"/>
      <c r="BE19" s="5"/>
      <c r="BF19" s="5">
        <f t="shared" ref="BF19:BQ19" si="17">SUM(BF11:BF17)</f>
        <v>0</v>
      </c>
      <c r="BG19" s="5">
        <f t="shared" si="17"/>
        <v>0</v>
      </c>
      <c r="BH19" s="5">
        <f t="shared" si="17"/>
        <v>0</v>
      </c>
      <c r="BI19" s="5">
        <f t="shared" si="17"/>
        <v>0</v>
      </c>
      <c r="BJ19" s="5">
        <f t="shared" si="17"/>
        <v>0</v>
      </c>
      <c r="BK19" s="5">
        <f t="shared" si="17"/>
        <v>0</v>
      </c>
      <c r="BL19" s="5">
        <f t="shared" si="17"/>
        <v>0</v>
      </c>
      <c r="BM19" s="5">
        <f t="shared" si="17"/>
        <v>0</v>
      </c>
      <c r="BN19" s="5">
        <f t="shared" si="17"/>
        <v>0</v>
      </c>
      <c r="BO19" s="5">
        <f t="shared" si="17"/>
        <v>0</v>
      </c>
      <c r="BP19" s="5">
        <f t="shared" si="17"/>
        <v>0</v>
      </c>
      <c r="BQ19" s="5">
        <f t="shared" si="17"/>
        <v>0</v>
      </c>
      <c r="BR19" s="29"/>
      <c r="BS19" s="5"/>
      <c r="BT19" s="5">
        <f t="shared" ref="BT19:CE19" si="18">SUM(BT11:BT17)</f>
        <v>0</v>
      </c>
      <c r="BU19" s="5">
        <f t="shared" si="18"/>
        <v>0</v>
      </c>
      <c r="BV19" s="5">
        <f t="shared" si="18"/>
        <v>0</v>
      </c>
      <c r="BW19" s="5">
        <f t="shared" si="18"/>
        <v>0</v>
      </c>
      <c r="BX19" s="5">
        <f t="shared" si="18"/>
        <v>0</v>
      </c>
      <c r="BY19" s="5">
        <f t="shared" si="18"/>
        <v>0</v>
      </c>
      <c r="BZ19" s="5">
        <f t="shared" si="18"/>
        <v>0</v>
      </c>
      <c r="CA19" s="5">
        <f t="shared" si="18"/>
        <v>0</v>
      </c>
      <c r="CB19" s="5">
        <f t="shared" si="18"/>
        <v>0</v>
      </c>
      <c r="CC19" s="5">
        <f t="shared" si="18"/>
        <v>0</v>
      </c>
      <c r="CD19" s="5">
        <f t="shared" si="18"/>
        <v>0</v>
      </c>
      <c r="CE19" s="5">
        <f t="shared" si="18"/>
        <v>0</v>
      </c>
      <c r="CF19" s="5"/>
      <c r="CG19" s="5"/>
      <c r="CH19" s="5"/>
    </row>
    <row r="20" ht="12.0" customHeight="1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2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2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27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27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 ht="12.0" customHeight="1">
      <c r="A21" s="12" t="s">
        <v>78</v>
      </c>
      <c r="B21" s="5">
        <f t="shared" ref="B21:M21" si="19">B7-B19</f>
        <v>0</v>
      </c>
      <c r="C21" s="5">
        <f t="shared" si="19"/>
        <v>0</v>
      </c>
      <c r="D21" s="5">
        <f t="shared" si="19"/>
        <v>0</v>
      </c>
      <c r="E21" s="5">
        <f t="shared" si="19"/>
        <v>0</v>
      </c>
      <c r="F21" s="5">
        <f t="shared" si="19"/>
        <v>0</v>
      </c>
      <c r="G21" s="5">
        <f t="shared" si="19"/>
        <v>0</v>
      </c>
      <c r="H21" s="5">
        <f t="shared" si="19"/>
        <v>0</v>
      </c>
      <c r="I21" s="5">
        <f t="shared" si="19"/>
        <v>0</v>
      </c>
      <c r="J21" s="5">
        <f t="shared" si="19"/>
        <v>0</v>
      </c>
      <c r="K21" s="5">
        <f t="shared" si="19"/>
        <v>0</v>
      </c>
      <c r="L21" s="5">
        <f t="shared" si="19"/>
        <v>0</v>
      </c>
      <c r="M21" s="5">
        <f t="shared" si="19"/>
        <v>0</v>
      </c>
      <c r="N21" s="29"/>
      <c r="O21" s="5"/>
      <c r="P21" s="5">
        <f t="shared" ref="P21:AA21" si="20">P7-P19</f>
        <v>0</v>
      </c>
      <c r="Q21" s="5">
        <f t="shared" si="20"/>
        <v>0</v>
      </c>
      <c r="R21" s="5">
        <f t="shared" si="20"/>
        <v>0</v>
      </c>
      <c r="S21" s="5">
        <f t="shared" si="20"/>
        <v>0</v>
      </c>
      <c r="T21" s="5">
        <f t="shared" si="20"/>
        <v>0</v>
      </c>
      <c r="U21" s="5">
        <f t="shared" si="20"/>
        <v>0</v>
      </c>
      <c r="V21" s="5">
        <f t="shared" si="20"/>
        <v>0</v>
      </c>
      <c r="W21" s="5">
        <f t="shared" si="20"/>
        <v>0</v>
      </c>
      <c r="X21" s="5">
        <f t="shared" si="20"/>
        <v>0</v>
      </c>
      <c r="Y21" s="5">
        <f t="shared" si="20"/>
        <v>0</v>
      </c>
      <c r="Z21" s="5">
        <f t="shared" si="20"/>
        <v>0</v>
      </c>
      <c r="AA21" s="5">
        <f t="shared" si="20"/>
        <v>0</v>
      </c>
      <c r="AB21" s="29"/>
      <c r="AC21" s="5"/>
      <c r="AD21" s="5">
        <f t="shared" ref="AD21:AO21" si="21">AD7-AD19</f>
        <v>0</v>
      </c>
      <c r="AE21" s="5">
        <f t="shared" si="21"/>
        <v>0</v>
      </c>
      <c r="AF21" s="5">
        <f t="shared" si="21"/>
        <v>0</v>
      </c>
      <c r="AG21" s="5">
        <f t="shared" si="21"/>
        <v>0</v>
      </c>
      <c r="AH21" s="5">
        <f t="shared" si="21"/>
        <v>0</v>
      </c>
      <c r="AI21" s="5">
        <f t="shared" si="21"/>
        <v>0</v>
      </c>
      <c r="AJ21" s="5">
        <f t="shared" si="21"/>
        <v>0</v>
      </c>
      <c r="AK21" s="5">
        <f t="shared" si="21"/>
        <v>0</v>
      </c>
      <c r="AL21" s="5">
        <f t="shared" si="21"/>
        <v>0</v>
      </c>
      <c r="AM21" s="5">
        <f t="shared" si="21"/>
        <v>0</v>
      </c>
      <c r="AN21" s="5">
        <f t="shared" si="21"/>
        <v>0</v>
      </c>
      <c r="AO21" s="5">
        <f t="shared" si="21"/>
        <v>0</v>
      </c>
      <c r="AP21" s="29"/>
      <c r="AQ21" s="5"/>
      <c r="AR21" s="5">
        <f t="shared" ref="AR21:BC21" si="22">AR7-AR19</f>
        <v>0</v>
      </c>
      <c r="AS21" s="5">
        <f t="shared" si="22"/>
        <v>0</v>
      </c>
      <c r="AT21" s="5">
        <f t="shared" si="22"/>
        <v>0</v>
      </c>
      <c r="AU21" s="5">
        <f t="shared" si="22"/>
        <v>0</v>
      </c>
      <c r="AV21" s="5">
        <f t="shared" si="22"/>
        <v>0</v>
      </c>
      <c r="AW21" s="5">
        <f t="shared" si="22"/>
        <v>0</v>
      </c>
      <c r="AX21" s="5">
        <f t="shared" si="22"/>
        <v>0</v>
      </c>
      <c r="AY21" s="5">
        <f t="shared" si="22"/>
        <v>0</v>
      </c>
      <c r="AZ21" s="5">
        <f t="shared" si="22"/>
        <v>0</v>
      </c>
      <c r="BA21" s="5">
        <f t="shared" si="22"/>
        <v>0</v>
      </c>
      <c r="BB21" s="5">
        <f t="shared" si="22"/>
        <v>0</v>
      </c>
      <c r="BC21" s="5">
        <f t="shared" si="22"/>
        <v>0</v>
      </c>
      <c r="BD21" s="29"/>
      <c r="BE21" s="5"/>
      <c r="BF21" s="5">
        <f t="shared" ref="BF21:BQ21" si="23">BF7-BF19</f>
        <v>0</v>
      </c>
      <c r="BG21" s="5">
        <f t="shared" si="23"/>
        <v>0</v>
      </c>
      <c r="BH21" s="5">
        <f t="shared" si="23"/>
        <v>0</v>
      </c>
      <c r="BI21" s="5">
        <f t="shared" si="23"/>
        <v>0</v>
      </c>
      <c r="BJ21" s="5">
        <f t="shared" si="23"/>
        <v>0</v>
      </c>
      <c r="BK21" s="5">
        <f t="shared" si="23"/>
        <v>0</v>
      </c>
      <c r="BL21" s="5">
        <f t="shared" si="23"/>
        <v>0</v>
      </c>
      <c r="BM21" s="5">
        <f t="shared" si="23"/>
        <v>0</v>
      </c>
      <c r="BN21" s="5">
        <f t="shared" si="23"/>
        <v>0</v>
      </c>
      <c r="BO21" s="5">
        <f t="shared" si="23"/>
        <v>0</v>
      </c>
      <c r="BP21" s="5">
        <f t="shared" si="23"/>
        <v>0</v>
      </c>
      <c r="BQ21" s="5">
        <f t="shared" si="23"/>
        <v>0</v>
      </c>
      <c r="BR21" s="29"/>
      <c r="BS21" s="5"/>
      <c r="BT21" s="5">
        <f t="shared" ref="BT21:CE21" si="24">BT7-BT19</f>
        <v>0</v>
      </c>
      <c r="BU21" s="5">
        <f t="shared" si="24"/>
        <v>0</v>
      </c>
      <c r="BV21" s="5">
        <f t="shared" si="24"/>
        <v>0</v>
      </c>
      <c r="BW21" s="5">
        <f t="shared" si="24"/>
        <v>0</v>
      </c>
      <c r="BX21" s="5">
        <f t="shared" si="24"/>
        <v>0</v>
      </c>
      <c r="BY21" s="5">
        <f t="shared" si="24"/>
        <v>0</v>
      </c>
      <c r="BZ21" s="5">
        <f t="shared" si="24"/>
        <v>0</v>
      </c>
      <c r="CA21" s="5">
        <f t="shared" si="24"/>
        <v>0</v>
      </c>
      <c r="CB21" s="5">
        <f t="shared" si="24"/>
        <v>0</v>
      </c>
      <c r="CC21" s="5">
        <f t="shared" si="24"/>
        <v>0</v>
      </c>
      <c r="CD21" s="5">
        <f t="shared" si="24"/>
        <v>0</v>
      </c>
      <c r="CE21" s="5">
        <f t="shared" si="24"/>
        <v>0</v>
      </c>
      <c r="CF21" s="5"/>
      <c r="CG21" s="5"/>
      <c r="CH21" s="5"/>
    </row>
    <row r="22" ht="12.0" customHeight="1">
      <c r="A22" s="3" t="s">
        <v>79</v>
      </c>
      <c r="B22" s="8">
        <f>-BS!B13</f>
        <v>0</v>
      </c>
      <c r="C22" s="8">
        <f t="shared" ref="C22:M22" si="25">B23</f>
        <v>0</v>
      </c>
      <c r="D22" s="8">
        <f t="shared" si="25"/>
        <v>0</v>
      </c>
      <c r="E22" s="8">
        <f t="shared" si="25"/>
        <v>0</v>
      </c>
      <c r="F22" s="8">
        <f t="shared" si="25"/>
        <v>0</v>
      </c>
      <c r="G22" s="8">
        <f t="shared" si="25"/>
        <v>0</v>
      </c>
      <c r="H22" s="8">
        <f t="shared" si="25"/>
        <v>0</v>
      </c>
      <c r="I22" s="8">
        <f t="shared" si="25"/>
        <v>0</v>
      </c>
      <c r="J22" s="8">
        <f t="shared" si="25"/>
        <v>0</v>
      </c>
      <c r="K22" s="8">
        <f t="shared" si="25"/>
        <v>0</v>
      </c>
      <c r="L22" s="8">
        <f t="shared" si="25"/>
        <v>0</v>
      </c>
      <c r="M22" s="8">
        <f t="shared" si="25"/>
        <v>0</v>
      </c>
      <c r="N22" s="27"/>
      <c r="O22" s="8"/>
      <c r="P22" s="8">
        <f>M23</f>
        <v>0</v>
      </c>
      <c r="Q22" s="8">
        <f t="shared" ref="Q22:AA22" si="26">P23</f>
        <v>0</v>
      </c>
      <c r="R22" s="8">
        <f t="shared" si="26"/>
        <v>0</v>
      </c>
      <c r="S22" s="8">
        <f t="shared" si="26"/>
        <v>0</v>
      </c>
      <c r="T22" s="8">
        <f t="shared" si="26"/>
        <v>0</v>
      </c>
      <c r="U22" s="8">
        <f t="shared" si="26"/>
        <v>0</v>
      </c>
      <c r="V22" s="8">
        <f t="shared" si="26"/>
        <v>0</v>
      </c>
      <c r="W22" s="8">
        <f t="shared" si="26"/>
        <v>0</v>
      </c>
      <c r="X22" s="8">
        <f t="shared" si="26"/>
        <v>0</v>
      </c>
      <c r="Y22" s="8">
        <f t="shared" si="26"/>
        <v>0</v>
      </c>
      <c r="Z22" s="8">
        <f t="shared" si="26"/>
        <v>0</v>
      </c>
      <c r="AA22" s="8">
        <f t="shared" si="26"/>
        <v>0</v>
      </c>
      <c r="AB22" s="27"/>
      <c r="AC22" s="8"/>
      <c r="AD22" s="8">
        <f>AA23</f>
        <v>0</v>
      </c>
      <c r="AE22" s="8">
        <f t="shared" ref="AE22:AO22" si="27">AD23</f>
        <v>0</v>
      </c>
      <c r="AF22" s="8">
        <f t="shared" si="27"/>
        <v>0</v>
      </c>
      <c r="AG22" s="8">
        <f t="shared" si="27"/>
        <v>0</v>
      </c>
      <c r="AH22" s="8">
        <f t="shared" si="27"/>
        <v>0</v>
      </c>
      <c r="AI22" s="8">
        <f t="shared" si="27"/>
        <v>0</v>
      </c>
      <c r="AJ22" s="8">
        <f t="shared" si="27"/>
        <v>0</v>
      </c>
      <c r="AK22" s="8">
        <f t="shared" si="27"/>
        <v>0</v>
      </c>
      <c r="AL22" s="8">
        <f t="shared" si="27"/>
        <v>0</v>
      </c>
      <c r="AM22" s="8">
        <f t="shared" si="27"/>
        <v>0</v>
      </c>
      <c r="AN22" s="8">
        <f t="shared" si="27"/>
        <v>0</v>
      </c>
      <c r="AO22" s="8">
        <f t="shared" si="27"/>
        <v>0</v>
      </c>
      <c r="AP22" s="27"/>
      <c r="AQ22" s="8"/>
      <c r="AR22" s="8">
        <f>AO23</f>
        <v>0</v>
      </c>
      <c r="AS22" s="8">
        <f t="shared" ref="AS22:BC22" si="28">AR23</f>
        <v>0</v>
      </c>
      <c r="AT22" s="8">
        <f t="shared" si="28"/>
        <v>0</v>
      </c>
      <c r="AU22" s="8">
        <f t="shared" si="28"/>
        <v>0</v>
      </c>
      <c r="AV22" s="8">
        <f t="shared" si="28"/>
        <v>0</v>
      </c>
      <c r="AW22" s="8">
        <f t="shared" si="28"/>
        <v>0</v>
      </c>
      <c r="AX22" s="8">
        <f t="shared" si="28"/>
        <v>0</v>
      </c>
      <c r="AY22" s="8">
        <f t="shared" si="28"/>
        <v>0</v>
      </c>
      <c r="AZ22" s="8">
        <f t="shared" si="28"/>
        <v>0</v>
      </c>
      <c r="BA22" s="8">
        <f t="shared" si="28"/>
        <v>0</v>
      </c>
      <c r="BB22" s="8">
        <f t="shared" si="28"/>
        <v>0</v>
      </c>
      <c r="BC22" s="8">
        <f t="shared" si="28"/>
        <v>0</v>
      </c>
      <c r="BD22" s="27"/>
      <c r="BE22" s="8"/>
      <c r="BF22" s="8">
        <f>BC23</f>
        <v>0</v>
      </c>
      <c r="BG22" s="8">
        <f t="shared" ref="BG22:BQ22" si="29">BF23</f>
        <v>0</v>
      </c>
      <c r="BH22" s="8">
        <f t="shared" si="29"/>
        <v>0</v>
      </c>
      <c r="BI22" s="8">
        <f t="shared" si="29"/>
        <v>0</v>
      </c>
      <c r="BJ22" s="8">
        <f t="shared" si="29"/>
        <v>0</v>
      </c>
      <c r="BK22" s="8">
        <f t="shared" si="29"/>
        <v>0</v>
      </c>
      <c r="BL22" s="8">
        <f t="shared" si="29"/>
        <v>0</v>
      </c>
      <c r="BM22" s="8">
        <f t="shared" si="29"/>
        <v>0</v>
      </c>
      <c r="BN22" s="8">
        <f t="shared" si="29"/>
        <v>0</v>
      </c>
      <c r="BO22" s="8">
        <f t="shared" si="29"/>
        <v>0</v>
      </c>
      <c r="BP22" s="8">
        <f t="shared" si="29"/>
        <v>0</v>
      </c>
      <c r="BQ22" s="8">
        <f t="shared" si="29"/>
        <v>0</v>
      </c>
      <c r="BR22" s="27"/>
      <c r="BS22" s="8"/>
      <c r="BT22" s="8">
        <f>BQ23</f>
        <v>0</v>
      </c>
      <c r="BU22" s="8">
        <f t="shared" ref="BU22:CE22" si="30">BT23</f>
        <v>0</v>
      </c>
      <c r="BV22" s="8">
        <f t="shared" si="30"/>
        <v>0</v>
      </c>
      <c r="BW22" s="8">
        <f t="shared" si="30"/>
        <v>0</v>
      </c>
      <c r="BX22" s="8">
        <f t="shared" si="30"/>
        <v>0</v>
      </c>
      <c r="BY22" s="8">
        <f t="shared" si="30"/>
        <v>0</v>
      </c>
      <c r="BZ22" s="8">
        <f t="shared" si="30"/>
        <v>0</v>
      </c>
      <c r="CA22" s="8">
        <f t="shared" si="30"/>
        <v>0</v>
      </c>
      <c r="CB22" s="8">
        <f t="shared" si="30"/>
        <v>0</v>
      </c>
      <c r="CC22" s="8">
        <f t="shared" si="30"/>
        <v>0</v>
      </c>
      <c r="CD22" s="8">
        <f t="shared" si="30"/>
        <v>0</v>
      </c>
      <c r="CE22" s="8">
        <f t="shared" si="30"/>
        <v>0</v>
      </c>
      <c r="CF22" s="8"/>
      <c r="CG22" s="8"/>
      <c r="CH22" s="8"/>
    </row>
    <row r="23" ht="12.0" customHeight="1">
      <c r="A23" s="12" t="s">
        <v>80</v>
      </c>
      <c r="B23" s="5">
        <f t="shared" ref="B23:M23" si="31">B22+B21</f>
        <v>0</v>
      </c>
      <c r="C23" s="5">
        <f t="shared" si="31"/>
        <v>0</v>
      </c>
      <c r="D23" s="5">
        <f t="shared" si="31"/>
        <v>0</v>
      </c>
      <c r="E23" s="5">
        <f t="shared" si="31"/>
        <v>0</v>
      </c>
      <c r="F23" s="5">
        <f t="shared" si="31"/>
        <v>0</v>
      </c>
      <c r="G23" s="5">
        <f t="shared" si="31"/>
        <v>0</v>
      </c>
      <c r="H23" s="5">
        <f t="shared" si="31"/>
        <v>0</v>
      </c>
      <c r="I23" s="5">
        <f t="shared" si="31"/>
        <v>0</v>
      </c>
      <c r="J23" s="5">
        <f t="shared" si="31"/>
        <v>0</v>
      </c>
      <c r="K23" s="5">
        <f t="shared" si="31"/>
        <v>0</v>
      </c>
      <c r="L23" s="5">
        <f t="shared" si="31"/>
        <v>0</v>
      </c>
      <c r="M23" s="5">
        <f t="shared" si="31"/>
        <v>0</v>
      </c>
      <c r="N23" s="29"/>
      <c r="O23" s="5"/>
      <c r="P23" s="5">
        <f t="shared" ref="P23:AA23" si="32">P22+P21</f>
        <v>0</v>
      </c>
      <c r="Q23" s="5">
        <f t="shared" si="32"/>
        <v>0</v>
      </c>
      <c r="R23" s="5">
        <f t="shared" si="32"/>
        <v>0</v>
      </c>
      <c r="S23" s="5">
        <f t="shared" si="32"/>
        <v>0</v>
      </c>
      <c r="T23" s="5">
        <f t="shared" si="32"/>
        <v>0</v>
      </c>
      <c r="U23" s="5">
        <f t="shared" si="32"/>
        <v>0</v>
      </c>
      <c r="V23" s="5">
        <f t="shared" si="32"/>
        <v>0</v>
      </c>
      <c r="W23" s="5">
        <f t="shared" si="32"/>
        <v>0</v>
      </c>
      <c r="X23" s="5">
        <f t="shared" si="32"/>
        <v>0</v>
      </c>
      <c r="Y23" s="5">
        <f t="shared" si="32"/>
        <v>0</v>
      </c>
      <c r="Z23" s="5">
        <f t="shared" si="32"/>
        <v>0</v>
      </c>
      <c r="AA23" s="5">
        <f t="shared" si="32"/>
        <v>0</v>
      </c>
      <c r="AB23" s="29"/>
      <c r="AC23" s="5"/>
      <c r="AD23" s="5">
        <f t="shared" ref="AD23:AO23" si="33">AD22+AD21</f>
        <v>0</v>
      </c>
      <c r="AE23" s="5">
        <f t="shared" si="33"/>
        <v>0</v>
      </c>
      <c r="AF23" s="5">
        <f t="shared" si="33"/>
        <v>0</v>
      </c>
      <c r="AG23" s="5">
        <f t="shared" si="33"/>
        <v>0</v>
      </c>
      <c r="AH23" s="5">
        <f t="shared" si="33"/>
        <v>0</v>
      </c>
      <c r="AI23" s="5">
        <f t="shared" si="33"/>
        <v>0</v>
      </c>
      <c r="AJ23" s="5">
        <f t="shared" si="33"/>
        <v>0</v>
      </c>
      <c r="AK23" s="5">
        <f t="shared" si="33"/>
        <v>0</v>
      </c>
      <c r="AL23" s="5">
        <f t="shared" si="33"/>
        <v>0</v>
      </c>
      <c r="AM23" s="5">
        <f t="shared" si="33"/>
        <v>0</v>
      </c>
      <c r="AN23" s="5">
        <f t="shared" si="33"/>
        <v>0</v>
      </c>
      <c r="AO23" s="5">
        <f t="shared" si="33"/>
        <v>0</v>
      </c>
      <c r="AP23" s="29"/>
      <c r="AQ23" s="5"/>
      <c r="AR23" s="5">
        <f t="shared" ref="AR23:BC23" si="34">AR22+AR21</f>
        <v>0</v>
      </c>
      <c r="AS23" s="5">
        <f t="shared" si="34"/>
        <v>0</v>
      </c>
      <c r="AT23" s="5">
        <f t="shared" si="34"/>
        <v>0</v>
      </c>
      <c r="AU23" s="5">
        <f t="shared" si="34"/>
        <v>0</v>
      </c>
      <c r="AV23" s="5">
        <f t="shared" si="34"/>
        <v>0</v>
      </c>
      <c r="AW23" s="5">
        <f t="shared" si="34"/>
        <v>0</v>
      </c>
      <c r="AX23" s="5">
        <f t="shared" si="34"/>
        <v>0</v>
      </c>
      <c r="AY23" s="5">
        <f t="shared" si="34"/>
        <v>0</v>
      </c>
      <c r="AZ23" s="5">
        <f t="shared" si="34"/>
        <v>0</v>
      </c>
      <c r="BA23" s="5">
        <f t="shared" si="34"/>
        <v>0</v>
      </c>
      <c r="BB23" s="5">
        <f t="shared" si="34"/>
        <v>0</v>
      </c>
      <c r="BC23" s="5">
        <f t="shared" si="34"/>
        <v>0</v>
      </c>
      <c r="BD23" s="29"/>
      <c r="BE23" s="5"/>
      <c r="BF23" s="5">
        <f t="shared" ref="BF23:BQ23" si="35">BF22+BF21</f>
        <v>0</v>
      </c>
      <c r="BG23" s="5">
        <f t="shared" si="35"/>
        <v>0</v>
      </c>
      <c r="BH23" s="5">
        <f t="shared" si="35"/>
        <v>0</v>
      </c>
      <c r="BI23" s="5">
        <f t="shared" si="35"/>
        <v>0</v>
      </c>
      <c r="BJ23" s="5">
        <f t="shared" si="35"/>
        <v>0</v>
      </c>
      <c r="BK23" s="5">
        <f t="shared" si="35"/>
        <v>0</v>
      </c>
      <c r="BL23" s="5">
        <f t="shared" si="35"/>
        <v>0</v>
      </c>
      <c r="BM23" s="5">
        <f t="shared" si="35"/>
        <v>0</v>
      </c>
      <c r="BN23" s="5">
        <f t="shared" si="35"/>
        <v>0</v>
      </c>
      <c r="BO23" s="5">
        <f t="shared" si="35"/>
        <v>0</v>
      </c>
      <c r="BP23" s="5">
        <f t="shared" si="35"/>
        <v>0</v>
      </c>
      <c r="BQ23" s="5">
        <f t="shared" si="35"/>
        <v>0</v>
      </c>
      <c r="BR23" s="29"/>
      <c r="BS23" s="5"/>
      <c r="BT23" s="5">
        <f t="shared" ref="BT23:CE23" si="36">BT22+BT21</f>
        <v>0</v>
      </c>
      <c r="BU23" s="5">
        <f t="shared" si="36"/>
        <v>0</v>
      </c>
      <c r="BV23" s="5">
        <f t="shared" si="36"/>
        <v>0</v>
      </c>
      <c r="BW23" s="5">
        <f t="shared" si="36"/>
        <v>0</v>
      </c>
      <c r="BX23" s="5">
        <f t="shared" si="36"/>
        <v>0</v>
      </c>
      <c r="BY23" s="5">
        <f t="shared" si="36"/>
        <v>0</v>
      </c>
      <c r="BZ23" s="5">
        <f t="shared" si="36"/>
        <v>0</v>
      </c>
      <c r="CA23" s="5">
        <f t="shared" si="36"/>
        <v>0</v>
      </c>
      <c r="CB23" s="5">
        <f t="shared" si="36"/>
        <v>0</v>
      </c>
      <c r="CC23" s="5">
        <f t="shared" si="36"/>
        <v>0</v>
      </c>
      <c r="CD23" s="5">
        <f t="shared" si="36"/>
        <v>0</v>
      </c>
      <c r="CE23" s="5">
        <f t="shared" si="36"/>
        <v>0</v>
      </c>
      <c r="CF23" s="5"/>
      <c r="CG23" s="5"/>
      <c r="CH23" s="5"/>
    </row>
    <row r="24" ht="12.0" customHeight="1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7"/>
      <c r="O24" s="20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27"/>
      <c r="AC24" s="20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27"/>
      <c r="AQ24" s="20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27"/>
      <c r="BE24" s="20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27"/>
      <c r="BS24" s="20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 ht="12.0" customHeight="1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7"/>
      <c r="O25" s="20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27"/>
      <c r="AC25" s="20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27"/>
      <c r="AQ25" s="20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27"/>
      <c r="BE25" s="20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27"/>
      <c r="BS25" s="20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 ht="12.0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27"/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27"/>
      <c r="AC26" s="20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27"/>
      <c r="AQ26" s="20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27"/>
      <c r="BE26" s="20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27"/>
      <c r="BS26" s="2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 ht="12.0" customHeight="1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27"/>
      <c r="O27" s="20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27"/>
      <c r="AC27" s="20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27"/>
      <c r="AQ27" s="20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27"/>
      <c r="BE27" s="20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27"/>
      <c r="BS27" s="20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 ht="12.0" customHeight="1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7"/>
      <c r="O28" s="20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27"/>
      <c r="AC28" s="20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27"/>
      <c r="AQ28" s="20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27"/>
      <c r="BE28" s="20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27"/>
      <c r="BS28" s="20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 ht="12.0" customHeight="1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7"/>
      <c r="O29" s="20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27"/>
      <c r="AC29" s="20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27"/>
      <c r="AQ29" s="20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27"/>
      <c r="BE29" s="20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27"/>
      <c r="BS29" s="2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 ht="12.0" customHeight="1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7"/>
      <c r="O30" s="20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27"/>
      <c r="AC30" s="20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27"/>
      <c r="AQ30" s="20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27"/>
      <c r="BE30" s="20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27"/>
      <c r="BS30" s="20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 ht="12.0" customHeight="1">
      <c r="A31" s="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27"/>
      <c r="O31" s="20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27"/>
      <c r="AC31" s="20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27"/>
      <c r="AQ31" s="20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27"/>
      <c r="BE31" s="20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27"/>
      <c r="BS31" s="2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 ht="12.0" customHeight="1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27"/>
      <c r="O32" s="20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27"/>
      <c r="AC32" s="20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27"/>
      <c r="AQ32" s="20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27"/>
      <c r="BE32" s="20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27"/>
      <c r="BS32" s="20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 ht="12.0" customHeight="1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7"/>
      <c r="O33" s="20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27"/>
      <c r="AC33" s="20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27"/>
      <c r="AQ33" s="20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27"/>
      <c r="BE33" s="20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27"/>
      <c r="BS33" s="2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 ht="12.0" customHeight="1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27"/>
      <c r="O34" s="20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27"/>
      <c r="AC34" s="20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27"/>
      <c r="AQ34" s="20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27"/>
      <c r="BE34" s="20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27"/>
      <c r="BS34" s="2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 ht="12.0" customHeight="1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7"/>
      <c r="O35" s="20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27"/>
      <c r="AC35" s="20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27"/>
      <c r="AQ35" s="20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27"/>
      <c r="BE35" s="20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27"/>
      <c r="BS35" s="20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 ht="12.0" customHeight="1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7"/>
      <c r="O36" s="20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27"/>
      <c r="AC36" s="20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27"/>
      <c r="AQ36" s="20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27"/>
      <c r="BE36" s="20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27"/>
      <c r="BS36" s="2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 ht="12.0" customHeight="1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7"/>
      <c r="O37" s="3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27"/>
      <c r="AC37" s="3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27"/>
      <c r="AQ37" s="3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27"/>
      <c r="BE37" s="3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27"/>
      <c r="BS37" s="3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6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16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16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16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6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16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16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16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6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6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16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16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16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6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6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16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16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16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6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6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16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16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6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6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16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16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16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6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16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16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16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6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6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16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16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16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6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6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16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16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6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6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16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16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16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6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6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16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16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16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6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6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16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16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16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6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6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16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16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16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6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6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6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16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16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6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6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16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16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16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6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6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16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16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16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6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6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16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16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16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6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6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16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16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16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6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6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16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16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16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6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16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16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16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6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16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16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16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6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16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16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16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6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16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16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16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6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6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16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16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16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6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6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16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16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16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6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6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16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16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16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6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6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16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16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16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6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6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16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16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16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6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6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16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16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16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6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6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16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16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16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6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6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16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16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16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6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6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16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16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16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6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16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16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16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6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6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16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16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16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6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6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16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16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16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6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6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16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16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16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6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16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16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16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6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16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16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16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6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6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16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16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6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16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16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16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6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6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16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16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16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6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6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16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16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16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6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6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16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16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16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6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6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16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16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16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6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6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16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16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16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6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6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16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16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16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6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6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16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16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16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6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6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16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16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16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6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6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16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16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16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6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6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16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16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16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6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16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16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16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6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6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16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16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16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6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16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16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16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6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16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16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16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6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16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16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16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6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16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16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16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6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16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16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16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6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6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16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16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16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6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16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16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16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6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16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16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16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6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16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16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16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6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16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16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16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6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16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16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16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6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6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16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16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6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16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16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16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6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16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16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16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6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16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16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16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6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16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16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16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6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16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16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16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6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6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16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16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16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6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6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16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16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16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6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6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16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16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16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6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6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16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16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16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6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6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16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16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16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6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6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16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16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16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6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6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16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16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16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6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6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16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16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16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6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6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16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16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16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6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6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16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16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16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6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6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16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16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16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6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6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16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16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16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6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6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16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16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16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6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6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16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16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16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6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6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16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16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16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6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6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16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16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16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6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6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16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16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16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6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6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16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16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16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6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6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16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16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16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6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6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6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16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16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6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6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16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16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16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6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6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16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16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16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6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6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16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16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16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6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6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16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16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16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6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6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16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16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16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6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6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16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16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16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6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6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16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16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16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6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6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16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16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16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6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6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16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16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16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6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6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16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16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16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6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6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16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16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16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6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6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16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16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16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6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6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16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16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16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6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6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16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16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16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6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6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16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16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16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6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6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16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16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16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6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6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16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16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16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6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6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16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16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16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6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6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16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16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16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6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6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16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16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16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6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6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16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16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16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6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6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16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16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16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6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6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16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16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16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6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6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16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16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16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6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6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6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16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16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6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6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16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16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16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6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6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16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16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16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6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6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16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16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16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6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6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16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16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16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6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6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16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16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16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6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6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16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16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16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6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6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16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16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16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6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6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16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16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16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6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6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16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16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16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6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6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16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16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16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6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6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16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16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16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6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6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16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16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16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6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6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16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16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16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6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6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16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16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16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6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6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16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16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16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6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6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16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16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16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6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6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16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16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16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6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6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16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16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16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6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6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16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16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16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6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6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16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16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16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6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6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16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16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16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6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6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16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16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16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6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6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16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16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16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6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6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16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16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16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6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6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6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16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16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6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6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16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16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16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6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6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16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16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16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6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6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16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16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16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6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6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16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16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16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6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6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16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16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16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6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6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16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16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16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6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6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16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16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16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6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6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16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16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16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6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6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16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16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16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6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6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16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16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16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6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6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16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16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16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6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6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16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16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16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6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6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16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16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16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6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6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16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16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16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6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6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16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16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16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6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6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16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16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16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6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6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16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16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16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6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6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16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16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16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6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6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16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16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16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6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6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16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16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16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6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6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16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16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16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6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6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16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16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16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6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6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16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16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16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6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6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16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16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16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6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6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6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16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16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6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6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16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16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16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6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6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16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16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16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6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6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16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16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16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6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6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16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16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16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6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6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16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16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16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6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6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16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16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16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6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6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16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16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16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6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6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16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16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16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6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6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16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16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16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6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6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16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16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16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6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6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16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16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16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6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6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16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16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16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6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6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16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16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16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6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6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16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16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16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6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6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16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16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16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6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6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16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16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16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6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6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16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16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16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6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6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16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16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16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6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6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16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16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16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6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6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16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16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16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6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6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16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16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16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6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6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16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16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16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6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6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16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16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16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6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6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16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16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16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6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6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6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16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16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6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6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16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16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16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6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6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16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16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16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6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6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16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16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16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6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6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16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16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16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6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6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16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16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16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6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6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16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16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16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6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6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16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16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16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6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6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16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16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16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6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6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16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16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16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6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6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16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16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16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6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6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16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16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16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6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6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16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16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16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6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6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16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16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16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6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6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16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16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16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6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6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16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16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16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6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6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16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16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16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6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6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16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16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16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6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6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16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16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16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6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6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16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16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16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6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6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16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16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16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6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6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16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16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16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6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6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16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16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16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6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6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16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16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16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6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6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16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16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16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6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6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6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16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16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6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6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16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16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16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6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6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16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16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16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6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6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16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16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16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6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6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16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16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16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6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6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16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16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16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6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6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16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16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16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6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6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16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16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16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6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6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16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16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16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6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6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16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16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16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6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6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16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16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16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6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6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16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16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16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6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6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16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16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16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6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6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16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16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16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6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6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16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16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16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6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6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16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16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16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6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6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16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16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16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6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6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16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16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16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6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6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16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16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16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6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6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16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16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16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6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6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16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16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16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6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6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16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16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16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6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6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16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16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16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6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6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16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16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16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6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6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16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16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16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6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6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6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16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16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6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6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16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16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16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6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6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16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16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16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6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6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16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16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16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6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6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16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16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16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6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6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16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16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16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6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6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16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16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16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6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6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16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16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16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6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6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16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16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16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6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6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16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16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16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6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6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16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16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16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6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6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16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16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16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6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6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16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16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16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6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6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16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16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16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6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6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16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16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16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6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6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16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16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16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6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6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16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16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16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6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6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16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16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16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6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6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16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16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16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6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6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16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16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16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6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6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16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16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16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6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6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16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16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16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6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6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16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16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16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6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6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16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16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16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6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6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16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16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16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6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6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6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16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16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6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6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16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16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16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6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6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16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16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16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6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6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16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16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16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6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6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16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16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16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6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6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16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16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16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6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6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16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16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16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6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6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16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16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16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6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6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16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16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16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6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6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16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16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16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6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6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16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16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16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6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6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16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16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16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6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6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16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16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16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6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6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16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16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16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6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6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16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16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16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6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6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16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16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16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6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6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16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16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16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6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6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16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16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16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6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6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16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16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16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6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6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16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16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16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6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6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16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16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16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6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6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16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16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16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6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6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16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16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16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6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6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16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16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16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6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6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16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16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16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6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6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6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16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16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6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6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16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16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16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6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6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16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16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16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6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6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16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16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16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6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6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16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16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16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6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6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16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16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16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6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6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16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16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16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6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6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16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16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16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6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6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16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16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16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6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6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16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16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16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6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6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16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16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16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6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6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16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16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16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6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6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16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16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16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6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6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16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16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16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6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6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16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16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16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6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6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16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16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16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6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6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16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16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16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6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6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16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16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16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6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6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16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16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16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6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6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16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16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16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6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6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16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16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16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6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6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16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16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16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6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6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16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16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16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6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6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16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16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16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6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6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16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16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16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6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6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6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16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16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6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6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16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16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16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6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6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16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16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16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6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6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16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16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16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6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6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16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16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16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6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6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16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16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16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6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6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16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16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16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6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6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16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16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16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6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6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16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16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16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6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6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16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16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16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6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6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16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16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16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6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6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16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16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16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6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6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16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16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16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6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6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16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16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16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6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6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16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16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16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6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6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16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16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16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6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6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16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16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16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6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6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16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16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16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6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6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16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16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16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6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6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16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16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16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6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6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16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16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16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6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6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16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16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16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6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6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16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16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16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6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6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16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16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16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6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6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16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16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16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6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6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6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16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16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6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6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16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16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16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6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6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16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16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16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6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6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16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16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16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6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6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16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16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16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6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6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16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16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16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6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6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16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16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16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6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6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16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16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16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6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6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16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16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16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6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6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16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16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16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6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6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16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16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16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6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6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16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16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16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6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6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16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16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16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6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6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16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16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16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6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6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16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16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16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6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6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16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16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16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6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6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16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16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16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6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6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16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16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16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6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6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16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16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16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6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6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16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16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16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6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6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16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16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16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6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6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16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16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16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6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6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16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16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16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6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6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16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16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16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6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6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16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16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16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6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6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6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16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16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6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6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16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16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16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6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6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16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16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16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6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6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16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16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16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6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6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16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16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16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6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6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16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16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16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6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6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16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16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16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6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6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16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16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16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6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6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16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16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16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6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6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16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16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16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6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6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16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16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16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6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6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16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16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16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6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6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16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16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16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6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6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16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16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16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6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6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16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16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16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6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6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16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16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16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6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6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16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16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16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6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6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16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16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16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6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6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16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16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16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6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6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16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16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16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6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6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16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16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16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6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6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16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16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16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6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6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16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16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16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6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6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16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16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16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6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6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16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16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16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6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6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6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16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16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6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6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16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16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16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6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6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16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16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16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6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6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16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16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16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6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6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16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16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16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6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6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16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16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16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6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6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16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16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16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6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6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16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16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16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6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6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16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16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16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6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6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16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16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16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6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6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16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16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16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6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6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16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16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16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6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6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16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16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16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6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6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16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16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16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6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6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16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16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16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6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6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16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16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16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6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6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16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16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16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6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6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16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16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16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6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6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16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16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16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6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6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16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16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16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6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6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16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16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16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6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6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16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16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16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6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6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16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16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16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6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6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16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16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16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6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6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16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16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16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6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6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6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16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16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6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6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16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16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16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6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6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16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16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16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6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6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16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16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16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6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6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16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16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16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6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6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16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16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16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6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6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16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16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16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6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6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16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16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16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6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6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16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16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16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6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6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16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16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16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6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6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16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16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16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6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6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16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16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16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6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6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16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16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16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6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6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16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16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16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6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6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16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16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16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6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6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16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16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16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6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6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16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16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16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6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6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16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16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16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6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6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16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16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16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6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6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16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16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16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6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6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16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16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16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6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6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16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16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16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6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6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16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16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16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6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6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16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16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16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6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6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16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16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16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6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6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6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16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16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6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6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16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16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16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6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6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16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16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16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6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6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16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16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16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6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6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16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16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16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6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6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16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16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16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6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6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16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16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16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6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6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16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16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16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6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6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16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16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16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6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6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16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16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16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6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6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16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16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16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6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6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16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16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16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6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6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16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16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16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6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6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16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16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16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6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6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16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16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16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6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6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16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16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16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6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6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16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16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16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6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6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16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16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16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6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6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16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16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16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6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6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16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16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16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6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6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16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16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16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6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6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16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16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16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6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6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16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16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16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6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6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16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16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16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6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6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16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16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16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6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6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16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16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16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6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6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16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16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16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6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6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16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16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16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6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6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16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16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16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6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6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16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16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16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6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6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16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16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16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6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6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16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16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16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6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6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16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16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16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6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6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16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16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16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6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6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16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16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16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6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6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16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16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16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6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6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16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16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16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6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6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16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16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16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6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6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16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16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16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6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6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16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16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16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6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6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16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16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16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6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6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16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16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16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6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6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16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16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16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6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6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16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16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16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6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6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16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16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16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6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6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16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16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16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6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6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16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16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16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6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6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16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16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16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6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6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16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16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16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6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6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16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16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16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6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6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16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16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16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6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16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16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16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16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6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16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16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16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16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6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16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16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16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16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6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16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16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16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16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6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16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16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16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16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6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16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16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16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16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6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16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16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16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16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6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16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16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16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16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6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16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16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16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16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6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16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16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16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16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6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16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16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16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16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6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16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16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16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16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6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16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16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16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16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6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16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16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16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16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6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16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16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16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16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6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16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16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16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16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6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16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16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16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16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6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16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16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16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16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6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16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16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16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16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6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16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16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16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16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6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16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16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16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16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6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16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16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16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16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6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16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16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16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16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6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16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16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16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16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6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16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16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16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16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6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16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16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16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16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6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16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16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16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16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6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16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16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16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16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6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16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16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16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16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6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16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16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16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16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6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16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16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16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16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6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16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16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16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16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6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16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16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16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16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6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16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16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16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16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6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16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16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16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16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6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16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16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16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16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6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16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16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16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16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6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16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16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16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16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6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16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16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16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16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6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16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16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16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16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6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16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16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16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16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6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16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16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16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16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6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16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16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16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16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6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16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16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16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16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6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16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16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16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16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6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16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16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16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16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6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16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16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16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16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6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16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16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16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16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6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16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16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16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16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6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16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16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16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16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6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16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16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16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16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6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16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16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16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16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6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16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16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16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16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6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16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16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16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16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6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16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16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16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16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6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16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16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16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16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6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16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16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16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16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6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16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16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16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16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6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16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16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16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16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6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16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16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16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16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6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16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16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16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16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6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16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16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16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16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6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16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16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16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16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6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16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16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16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16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6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16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16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16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16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6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16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16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16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16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6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16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16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16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16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6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16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16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16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16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6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16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16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16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16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6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16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16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16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16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6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16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16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16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16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6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16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16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16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16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6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16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16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16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16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6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16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16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16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16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6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16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16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16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16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6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16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16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16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16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6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16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16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16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16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6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16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16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16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16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6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16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16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16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16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6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16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16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16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16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6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16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16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16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16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6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16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16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16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16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6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16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16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16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16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6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16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16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16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16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6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16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16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16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16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6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16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16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16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16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6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16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16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16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16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6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16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16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16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16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6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16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16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16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16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6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16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16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16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16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6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16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16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16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16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6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16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16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16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16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6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16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16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16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16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6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16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16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16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16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6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16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16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16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16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6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16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16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16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16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6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16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16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16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16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6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16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16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16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16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6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16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16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16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16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6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16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16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16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16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6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16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16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16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16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6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16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16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16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16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6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16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16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16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16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6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16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16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16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16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6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16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16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16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16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6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16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16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16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16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6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16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16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16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16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6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16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16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16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16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6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16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16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16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16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6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16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16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16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16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6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16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16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16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16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6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16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16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16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16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6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16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16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16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16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6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16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16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16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16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6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16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16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16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16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6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16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16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16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16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6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16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16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16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16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6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16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16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16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16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6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16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16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16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16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6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16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16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16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16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6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16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16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16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16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6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16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16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16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16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6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16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16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16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16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6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16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16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16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16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6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16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16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16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16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6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16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16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16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16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6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16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16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16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16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6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16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16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16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16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6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16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16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16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16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6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16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16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16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16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6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16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16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16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16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6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16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16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16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16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6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16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16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16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16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6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16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16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16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16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6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16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16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16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16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6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16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16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16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16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6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16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16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16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16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6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16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16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16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16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6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16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16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16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16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6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16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16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16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16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6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16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16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16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16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6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16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16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16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16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6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16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16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16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16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6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16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16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16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16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6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16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16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16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16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6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16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16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16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16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6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16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16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16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16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6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16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16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16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16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6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16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16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16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16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6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16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16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16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16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6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16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16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16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16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6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16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16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16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16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6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16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16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16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16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6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16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16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16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16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6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16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16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16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16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6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16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16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16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16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6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16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16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16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16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6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16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16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16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16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6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16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16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16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16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6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16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16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16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16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6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16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16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16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16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6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16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16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16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16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6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16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16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16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16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6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16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16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16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16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6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16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16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16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16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6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16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16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16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16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6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16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16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16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16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6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16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16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16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16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6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16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16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16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16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6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16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16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16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16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6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16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16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16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16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6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16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16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16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16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6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16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16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16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16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6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16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16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16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16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6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16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16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16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16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6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16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16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16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16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6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16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16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16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16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6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16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16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16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16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6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16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16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16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16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6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16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16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16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16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6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16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16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16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16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6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16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16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16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16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6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16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16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16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16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6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16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16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16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16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6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16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16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16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16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6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16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16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16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16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6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16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16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16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16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6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16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16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16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16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6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16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16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16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16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6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16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16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16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16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6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16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16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16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16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6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16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16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16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16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6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16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16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16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16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6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16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16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16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16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6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16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16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16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16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6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16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16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16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16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6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16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16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16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16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6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16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16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16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16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6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16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16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16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16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6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16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16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16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16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6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16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16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16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16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6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16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16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16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16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6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16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16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16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16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6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16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16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16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16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6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16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16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16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16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6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16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16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16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16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6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16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16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16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16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6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16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16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16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16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6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16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16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16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16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6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16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16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16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16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6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16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16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16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16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6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16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16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16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16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6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16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16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16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16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6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16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16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16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16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6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16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16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16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16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6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16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16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16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16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6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16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16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16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16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6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16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16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16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16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6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16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16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16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16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6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16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16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16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16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6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16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16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16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16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6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16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16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16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16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6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16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16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16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16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6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16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16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16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16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6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16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16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16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16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6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16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16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16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16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6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16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16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16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16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6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16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16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16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16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6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16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16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16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16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6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16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16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16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16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6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16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16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16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16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6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16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16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16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16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6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16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16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16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16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6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16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16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16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16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6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16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16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16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16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6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16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16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16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16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6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16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16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16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16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6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16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16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16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16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6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16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16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16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16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6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16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16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16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16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6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16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16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16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16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6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16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16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16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16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6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16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16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16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16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6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16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16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16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16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6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16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16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16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16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6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16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16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16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16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6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16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16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16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16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6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16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16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16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16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6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16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16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16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16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6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16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16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16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16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6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16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16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16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16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6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16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16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16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16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6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16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16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16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16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6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16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16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16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16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6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16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16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16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16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6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16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16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16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16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6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16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16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16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16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6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16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16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16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16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6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16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16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16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16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6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16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16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16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16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6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16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16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16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16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6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16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16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16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16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6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16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16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16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16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6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16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16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16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16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6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16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16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16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16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6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16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16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16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16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6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16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16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16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16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6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16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16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16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16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6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16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16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16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16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6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16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16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16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16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6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16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16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16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16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6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16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16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16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16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6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16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16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16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16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6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16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16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16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16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6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16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16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16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16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6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16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16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16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16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6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16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16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16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16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6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16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16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16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16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6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16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16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16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16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6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16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16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16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16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6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16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16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16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16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6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16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16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16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16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6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16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16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16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16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6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16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16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16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16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6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16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16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16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16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6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16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16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16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16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6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16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16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16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16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6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16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16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16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16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6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16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16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16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16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6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16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16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16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16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6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16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16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16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16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6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16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16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16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16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6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16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16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16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16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6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16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16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16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16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6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16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16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16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16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6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16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16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16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16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6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16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16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16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16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6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16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16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16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16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6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16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16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16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16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6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16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16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16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16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6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16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16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16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16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6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16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16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16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16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6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16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16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16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16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6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16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16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16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16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6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16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16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16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16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6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16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16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16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16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6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16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16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16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16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6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16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16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16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16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6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16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16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16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16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6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16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16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16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16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6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16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16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16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16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6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16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16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16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16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6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16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16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16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16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6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16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16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16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16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6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16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16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16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16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6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16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16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16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16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6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16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16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16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16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6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16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16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16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16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6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16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16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16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16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6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16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16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16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16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6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16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16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16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16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6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16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16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16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16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6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16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16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16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16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6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16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16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16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16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6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16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16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16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16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6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16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16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16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16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6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16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16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16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16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6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16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16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16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16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6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16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16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16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16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6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16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16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16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16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6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16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16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16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16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6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16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16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16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16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6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16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16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16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16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6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16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16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16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16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6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16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16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16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16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6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16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16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16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16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6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16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16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16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16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6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16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16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16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16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6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16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16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16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16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6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16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16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16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16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6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16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16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16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16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6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16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16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16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16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6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16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16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16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16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6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16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16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16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16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6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16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16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16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16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6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16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16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16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16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6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16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16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16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16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6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16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16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16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16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6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16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16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16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16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6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16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16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16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16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6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16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16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16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16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6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16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16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16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16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6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16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16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16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16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6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16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16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16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16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6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16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16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16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16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6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16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16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16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16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6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16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16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16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16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6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16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16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16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16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6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16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16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16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16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6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16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16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16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16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6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16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16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16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16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6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16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16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16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16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6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16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16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16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16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6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16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16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16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16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6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16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16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16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16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6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16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16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16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16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6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16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16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16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16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6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16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16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16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16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6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16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16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16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16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6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16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16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16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16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6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16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16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16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16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6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16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16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16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16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6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16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16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16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16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6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16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16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16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16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6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16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16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16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16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6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16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16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16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16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6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16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16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16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16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6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16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16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16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16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6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16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16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16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16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6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16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16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16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16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6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16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16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16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16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6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16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16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16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16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6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16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16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16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16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6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16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16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16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16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6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16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16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16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16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6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16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16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16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16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6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16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16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16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16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6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16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16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16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16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6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16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16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16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16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6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16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16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16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16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6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16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16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16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16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6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16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16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16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16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6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16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16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16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16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6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16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16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16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16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6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16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16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16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16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6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16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16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16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16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6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16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16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16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16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6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16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16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16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16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6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16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16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16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16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6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16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16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16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16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6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16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16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16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16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6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16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16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16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16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6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16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16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16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16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6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16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16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16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16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6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16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16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16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16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6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16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16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16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16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6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16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16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16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16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6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16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16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16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16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6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16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16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16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16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6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16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16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16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16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6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16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16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16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16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6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16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16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16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16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6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16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16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16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16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6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16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16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16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16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6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16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16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16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16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6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16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16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16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16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6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16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16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16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16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6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16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16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16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16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6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16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16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16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16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6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16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16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16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16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6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16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16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16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16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6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16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16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16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16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6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16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16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16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16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6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16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16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16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16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6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16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16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16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16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6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16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16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16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16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6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16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16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16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16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6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16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16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16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16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6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16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16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16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16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6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16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16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16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16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6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16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16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16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16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6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16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16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16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16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6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16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16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16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16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6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16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16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16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16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6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16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16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16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16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6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16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16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16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16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6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16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16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16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16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6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16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16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16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16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6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16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16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16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16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6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16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16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16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16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6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16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16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16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16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6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16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16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16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16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6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16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16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16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16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6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16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16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16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16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6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16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16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16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16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6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16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16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16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16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6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16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16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16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16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6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16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16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16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16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6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16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16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16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16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6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16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16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16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16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6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16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16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16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16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6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16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16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16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16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6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16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16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16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16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6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16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16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16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16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6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16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16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16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16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6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16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16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16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16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6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16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16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16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16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6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16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16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16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16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6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16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16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16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16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6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16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16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16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16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6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16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16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16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16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6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16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16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16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16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6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16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16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16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16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6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16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16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16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16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6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16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16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16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16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6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16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16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16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16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6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16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16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16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16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</row>
  </sheetData>
  <mergeCells count="6">
    <mergeCell ref="O1:AA1"/>
    <mergeCell ref="AC1:AO1"/>
    <mergeCell ref="BE1:BQ1"/>
    <mergeCell ref="AQ1:BC1"/>
    <mergeCell ref="BS1:CE1"/>
    <mergeCell ref="B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1" width="36.0"/>
    <col customWidth="1" hidden="1" min="2" max="14" width="9.86"/>
    <col customWidth="1" min="15" max="15" width="3.14"/>
    <col customWidth="1" min="16" max="28" width="9.86"/>
    <col customWidth="1" min="29" max="29" width="3.14"/>
    <col customWidth="1" min="30" max="42" width="9.86"/>
    <col customWidth="1" min="43" max="43" width="3.14"/>
    <col customWidth="1" min="44" max="56" width="9.86"/>
    <col customWidth="1" min="57" max="57" width="3.14"/>
    <col customWidth="1" min="58" max="58" width="9.86"/>
    <col customWidth="1" min="59" max="59" width="9.71"/>
    <col customWidth="1" min="60" max="70" width="9.86"/>
    <col customWidth="1" min="71" max="71" width="3.14"/>
    <col customWidth="1" min="72" max="84" width="9.86"/>
    <col customWidth="1" min="85" max="85" width="5.29"/>
  </cols>
  <sheetData>
    <row r="1" ht="24.0" customHeight="1">
      <c r="A1" s="14" t="s">
        <v>55</v>
      </c>
      <c r="B1" s="17" t="s">
        <v>56</v>
      </c>
      <c r="O1" s="18"/>
      <c r="P1" s="17" t="str">
        <f>"FY1: "&amp;Assumptions!$B$49&amp;" - "&amp;Assumptions!$B$49+1</f>
        <v>FY1: 2018 - 2019</v>
      </c>
      <c r="AC1" s="18"/>
      <c r="AD1" s="17" t="str">
        <f>"FY2: "&amp;Assumptions!$B$49+1&amp;" - "&amp;Assumptions!$B$49+2</f>
        <v>FY2: 2019 - 2020</v>
      </c>
      <c r="AQ1" s="18"/>
      <c r="AR1" s="17" t="str">
        <f>"FY3: "&amp;Assumptions!$B$49+2&amp;" - "&amp;Assumptions!$B$49+3</f>
        <v>FY3: 2020 - 2021</v>
      </c>
      <c r="BE1" s="18"/>
      <c r="BF1" s="17" t="str">
        <f>"FY4: "&amp;Assumptions!$B$49+3&amp;" - "&amp;Assumptions!$B$49+4</f>
        <v>FY4: 2021 - 2022</v>
      </c>
      <c r="BS1" s="18"/>
      <c r="BT1" s="17" t="str">
        <f>"FY5: "&amp;Assumptions!$B$49+4&amp;" - "&amp;Assumptions!$B$49+5</f>
        <v>FY5: 2022 - 2023</v>
      </c>
      <c r="CG1" s="18"/>
    </row>
    <row r="2" ht="12.0" customHeight="1">
      <c r="A2" s="12"/>
      <c r="B2" s="19" t="s">
        <v>57</v>
      </c>
      <c r="C2" s="19" t="s">
        <v>58</v>
      </c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63</v>
      </c>
      <c r="I2" s="19" t="s">
        <v>64</v>
      </c>
      <c r="J2" s="19" t="s">
        <v>65</v>
      </c>
      <c r="K2" s="19" t="s">
        <v>66</v>
      </c>
      <c r="L2" s="19" t="s">
        <v>67</v>
      </c>
      <c r="M2" s="19" t="s">
        <v>68</v>
      </c>
      <c r="N2" s="19" t="s">
        <v>81</v>
      </c>
      <c r="O2" s="31"/>
      <c r="P2" s="19" t="s">
        <v>57</v>
      </c>
      <c r="Q2" s="19" t="s">
        <v>58</v>
      </c>
      <c r="R2" s="19" t="s">
        <v>59</v>
      </c>
      <c r="S2" s="19" t="s">
        <v>60</v>
      </c>
      <c r="T2" s="19" t="s">
        <v>61</v>
      </c>
      <c r="U2" s="19" t="s">
        <v>62</v>
      </c>
      <c r="V2" s="19" t="s">
        <v>63</v>
      </c>
      <c r="W2" s="19" t="s">
        <v>64</v>
      </c>
      <c r="X2" s="19" t="s">
        <v>65</v>
      </c>
      <c r="Y2" s="19" t="s">
        <v>66</v>
      </c>
      <c r="Z2" s="19" t="s">
        <v>67</v>
      </c>
      <c r="AA2" s="19" t="s">
        <v>68</v>
      </c>
      <c r="AB2" s="19" t="s">
        <v>81</v>
      </c>
      <c r="AC2" s="31"/>
      <c r="AD2" s="19" t="s">
        <v>57</v>
      </c>
      <c r="AE2" s="19" t="s">
        <v>58</v>
      </c>
      <c r="AF2" s="19" t="s">
        <v>59</v>
      </c>
      <c r="AG2" s="19" t="s">
        <v>60</v>
      </c>
      <c r="AH2" s="19" t="s">
        <v>61</v>
      </c>
      <c r="AI2" s="19" t="s">
        <v>62</v>
      </c>
      <c r="AJ2" s="19" t="s">
        <v>63</v>
      </c>
      <c r="AK2" s="19" t="s">
        <v>64</v>
      </c>
      <c r="AL2" s="19" t="s">
        <v>65</v>
      </c>
      <c r="AM2" s="19" t="s">
        <v>66</v>
      </c>
      <c r="AN2" s="19" t="s">
        <v>67</v>
      </c>
      <c r="AO2" s="19" t="s">
        <v>68</v>
      </c>
      <c r="AP2" s="19" t="s">
        <v>81</v>
      </c>
      <c r="AQ2" s="31"/>
      <c r="AR2" s="19" t="s">
        <v>57</v>
      </c>
      <c r="AS2" s="19" t="s">
        <v>58</v>
      </c>
      <c r="AT2" s="19" t="s">
        <v>59</v>
      </c>
      <c r="AU2" s="19" t="s">
        <v>60</v>
      </c>
      <c r="AV2" s="19" t="s">
        <v>61</v>
      </c>
      <c r="AW2" s="19" t="s">
        <v>62</v>
      </c>
      <c r="AX2" s="19" t="s">
        <v>63</v>
      </c>
      <c r="AY2" s="19" t="s">
        <v>64</v>
      </c>
      <c r="AZ2" s="19" t="s">
        <v>65</v>
      </c>
      <c r="BA2" s="19" t="s">
        <v>66</v>
      </c>
      <c r="BB2" s="19" t="s">
        <v>67</v>
      </c>
      <c r="BC2" s="19" t="s">
        <v>68</v>
      </c>
      <c r="BD2" s="19" t="s">
        <v>81</v>
      </c>
      <c r="BE2" s="31"/>
      <c r="BF2" s="19" t="s">
        <v>57</v>
      </c>
      <c r="BG2" s="19" t="s">
        <v>58</v>
      </c>
      <c r="BH2" s="19" t="s">
        <v>59</v>
      </c>
      <c r="BI2" s="19" t="s">
        <v>60</v>
      </c>
      <c r="BJ2" s="19" t="s">
        <v>61</v>
      </c>
      <c r="BK2" s="19" t="s">
        <v>62</v>
      </c>
      <c r="BL2" s="19" t="s">
        <v>63</v>
      </c>
      <c r="BM2" s="19" t="s">
        <v>64</v>
      </c>
      <c r="BN2" s="19" t="s">
        <v>65</v>
      </c>
      <c r="BO2" s="19" t="s">
        <v>66</v>
      </c>
      <c r="BP2" s="19" t="s">
        <v>67</v>
      </c>
      <c r="BQ2" s="19" t="s">
        <v>68</v>
      </c>
      <c r="BR2" s="19" t="s">
        <v>81</v>
      </c>
      <c r="BS2" s="31"/>
      <c r="BT2" s="19" t="s">
        <v>57</v>
      </c>
      <c r="BU2" s="19" t="s">
        <v>58</v>
      </c>
      <c r="BV2" s="19" t="s">
        <v>59</v>
      </c>
      <c r="BW2" s="19" t="s">
        <v>60</v>
      </c>
      <c r="BX2" s="19" t="s">
        <v>61</v>
      </c>
      <c r="BY2" s="19" t="s">
        <v>62</v>
      </c>
      <c r="BZ2" s="19" t="s">
        <v>63</v>
      </c>
      <c r="CA2" s="19" t="s">
        <v>64</v>
      </c>
      <c r="CB2" s="19" t="s">
        <v>65</v>
      </c>
      <c r="CC2" s="19" t="s">
        <v>66</v>
      </c>
      <c r="CD2" s="19" t="s">
        <v>67</v>
      </c>
      <c r="CE2" s="19" t="s">
        <v>68</v>
      </c>
      <c r="CF2" s="19" t="s">
        <v>81</v>
      </c>
      <c r="CG2" s="19"/>
    </row>
    <row r="3" ht="12.0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8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8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18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18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</row>
    <row r="4" ht="12.0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8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18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18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18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18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</row>
    <row r="5" ht="12.0" customHeight="1">
      <c r="A5" s="12" t="s">
        <v>82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12"/>
      <c r="O5" s="18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2"/>
      <c r="AC5" s="18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12"/>
      <c r="AQ5" s="18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12"/>
      <c r="BE5" s="18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12"/>
      <c r="BS5" s="18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12"/>
      <c r="CG5" s="20"/>
    </row>
    <row r="6" ht="12.0" customHeight="1">
      <c r="A6" s="32" t="str">
        <f>Assumptions!A14</f>
        <v>Revenue source 1</v>
      </c>
      <c r="B6" s="33">
        <f>-Assumptions!B7</f>
        <v>0</v>
      </c>
      <c r="C6" s="33">
        <f>-Assumptions!C7</f>
        <v>0</v>
      </c>
      <c r="D6" s="33">
        <f>-Assumptions!D7</f>
        <v>0</v>
      </c>
      <c r="E6" s="33">
        <f>-Assumptions!E7</f>
        <v>0</v>
      </c>
      <c r="F6" s="33">
        <f>-Assumptions!F7</f>
        <v>0</v>
      </c>
      <c r="G6" s="33">
        <f>-Assumptions!G7</f>
        <v>0</v>
      </c>
      <c r="H6" s="33">
        <f>-Assumptions!H7</f>
        <v>0</v>
      </c>
      <c r="I6" s="33">
        <f>-Assumptions!I7</f>
        <v>0</v>
      </c>
      <c r="J6" s="33">
        <f>-Assumptions!J7</f>
        <v>0</v>
      </c>
      <c r="K6" s="33">
        <f>-Assumptions!K7</f>
        <v>0</v>
      </c>
      <c r="L6" s="33">
        <f>-Assumptions!L7</f>
        <v>0</v>
      </c>
      <c r="M6" s="33">
        <f>-Assumptions!M7</f>
        <v>0</v>
      </c>
      <c r="N6" s="34">
        <f t="shared" ref="N6:N7" si="1">sum(H6:M6)</f>
        <v>0</v>
      </c>
      <c r="O6" s="35"/>
      <c r="P6" s="34">
        <f>-Assumptions!B14</f>
        <v>0</v>
      </c>
      <c r="Q6" s="34">
        <f>-Assumptions!C14</f>
        <v>0</v>
      </c>
      <c r="R6" s="34">
        <f>-Assumptions!E14</f>
        <v>0</v>
      </c>
      <c r="S6" s="34">
        <f>-Assumptions!E14</f>
        <v>0</v>
      </c>
      <c r="T6" s="34">
        <f>-Assumptions!F14</f>
        <v>0</v>
      </c>
      <c r="U6" s="34">
        <f>-Assumptions!G14</f>
        <v>0</v>
      </c>
      <c r="V6" s="34">
        <f>-Assumptions!H14</f>
        <v>0</v>
      </c>
      <c r="W6" s="34">
        <f>-Assumptions!I14</f>
        <v>0</v>
      </c>
      <c r="X6" s="34">
        <f>-Assumptions!J14</f>
        <v>0</v>
      </c>
      <c r="Y6" s="34">
        <f>-Assumptions!K14</f>
        <v>0</v>
      </c>
      <c r="Z6" s="34">
        <f>-Assumptions!L14</f>
        <v>0</v>
      </c>
      <c r="AA6" s="34">
        <f>-Assumptions!M14</f>
        <v>0</v>
      </c>
      <c r="AB6" s="34">
        <f t="shared" ref="AB6:AB9" si="2">sum(P6:AA6)</f>
        <v>0</v>
      </c>
      <c r="AC6" s="35"/>
      <c r="AD6" s="34">
        <f>-Assumptions!B21</f>
        <v>0</v>
      </c>
      <c r="AE6" s="34">
        <f>-Assumptions!C21</f>
        <v>0</v>
      </c>
      <c r="AF6" s="34">
        <f>-Assumptions!D21</f>
        <v>0</v>
      </c>
      <c r="AG6" s="34">
        <f>-Assumptions!E21</f>
        <v>0</v>
      </c>
      <c r="AH6" s="34">
        <f>-Assumptions!F21</f>
        <v>0</v>
      </c>
      <c r="AI6" s="34">
        <f>-Assumptions!G21</f>
        <v>0</v>
      </c>
      <c r="AJ6" s="34">
        <f>-Assumptions!H21</f>
        <v>0</v>
      </c>
      <c r="AK6" s="34">
        <f>-Assumptions!I21</f>
        <v>0</v>
      </c>
      <c r="AL6" s="34">
        <f>-Assumptions!J21</f>
        <v>0</v>
      </c>
      <c r="AM6" s="34">
        <f>-Assumptions!K21</f>
        <v>0</v>
      </c>
      <c r="AN6" s="34">
        <f>-Assumptions!L21</f>
        <v>0</v>
      </c>
      <c r="AO6" s="34">
        <f>-Assumptions!M21</f>
        <v>0</v>
      </c>
      <c r="AP6" s="34">
        <f t="shared" ref="AP6:AP9" si="3">sum(AD6:AO6)</f>
        <v>0</v>
      </c>
      <c r="AQ6" s="35"/>
      <c r="AR6" s="34">
        <f>-Assumptions!B28</f>
        <v>0</v>
      </c>
      <c r="AS6" s="34">
        <f>-Assumptions!C28</f>
        <v>0</v>
      </c>
      <c r="AT6" s="34">
        <f>-Assumptions!D28</f>
        <v>0</v>
      </c>
      <c r="AU6" s="34">
        <f>-Assumptions!E28</f>
        <v>0</v>
      </c>
      <c r="AV6" s="34">
        <f>-Assumptions!F28</f>
        <v>0</v>
      </c>
      <c r="AW6" s="34">
        <f>-Assumptions!G28</f>
        <v>0</v>
      </c>
      <c r="AX6" s="34">
        <f>-Assumptions!H28</f>
        <v>0</v>
      </c>
      <c r="AY6" s="34">
        <f>-Assumptions!I28</f>
        <v>0</v>
      </c>
      <c r="AZ6" s="34">
        <f>-Assumptions!J28</f>
        <v>0</v>
      </c>
      <c r="BA6" s="34">
        <f>-Assumptions!K28</f>
        <v>0</v>
      </c>
      <c r="BB6" s="34">
        <f>-Assumptions!L28</f>
        <v>0</v>
      </c>
      <c r="BC6" s="34">
        <f>-Assumptions!M28</f>
        <v>0</v>
      </c>
      <c r="BD6" s="34">
        <f t="shared" ref="BD6:BD9" si="4">sum(AR6:BC6)</f>
        <v>0</v>
      </c>
      <c r="BE6" s="35"/>
      <c r="BF6" s="34">
        <f>-Assumptions!B35</f>
        <v>0</v>
      </c>
      <c r="BG6" s="34">
        <f>-Assumptions!C35</f>
        <v>0</v>
      </c>
      <c r="BH6" s="34">
        <f>-Assumptions!D35</f>
        <v>0</v>
      </c>
      <c r="BI6" s="34">
        <f>-Assumptions!E35</f>
        <v>0</v>
      </c>
      <c r="BJ6" s="34">
        <f>-Assumptions!F35</f>
        <v>0</v>
      </c>
      <c r="BK6" s="34">
        <f>-Assumptions!G35</f>
        <v>0</v>
      </c>
      <c r="BL6" s="34">
        <f>-Assumptions!H35</f>
        <v>0</v>
      </c>
      <c r="BM6" s="34">
        <f>-Assumptions!I35</f>
        <v>0</v>
      </c>
      <c r="BN6" s="34">
        <f>-Assumptions!J35</f>
        <v>0</v>
      </c>
      <c r="BO6" s="34">
        <f>-Assumptions!K35</f>
        <v>0</v>
      </c>
      <c r="BP6" s="34">
        <f>-Assumptions!L35</f>
        <v>0</v>
      </c>
      <c r="BQ6" s="34">
        <f>-Assumptions!M35</f>
        <v>0</v>
      </c>
      <c r="BR6" s="34">
        <f t="shared" ref="BR6:BR9" si="5">sum(BF6:BQ6)</f>
        <v>0</v>
      </c>
      <c r="BS6" s="35"/>
      <c r="BT6" s="34">
        <f>-Assumptions!B42</f>
        <v>0</v>
      </c>
      <c r="BU6" s="34">
        <f>-Assumptions!C42</f>
        <v>0</v>
      </c>
      <c r="BV6" s="34">
        <f>-Assumptions!D42</f>
        <v>0</v>
      </c>
      <c r="BW6" s="34">
        <f>-Assumptions!E42</f>
        <v>0</v>
      </c>
      <c r="BX6" s="34">
        <f>-Assumptions!F42</f>
        <v>0</v>
      </c>
      <c r="BY6" s="34">
        <f>-Assumptions!G42</f>
        <v>0</v>
      </c>
      <c r="BZ6" s="34">
        <f>-Assumptions!H42</f>
        <v>0</v>
      </c>
      <c r="CA6" s="34">
        <f>-Assumptions!I42</f>
        <v>0</v>
      </c>
      <c r="CB6" s="34">
        <f>-Assumptions!J42</f>
        <v>0</v>
      </c>
      <c r="CC6" s="34">
        <f>-Assumptions!K42</f>
        <v>0</v>
      </c>
      <c r="CD6" s="34">
        <f>-Assumptions!L42</f>
        <v>0</v>
      </c>
      <c r="CE6" s="34">
        <f>-Assumptions!M42</f>
        <v>0</v>
      </c>
      <c r="CF6" s="34">
        <f t="shared" ref="CF6:CF9" si="6">sum(BT6:CE6)</f>
        <v>0</v>
      </c>
      <c r="CG6" s="33"/>
    </row>
    <row r="7" ht="12.0" customHeight="1">
      <c r="A7" s="32" t="str">
        <f>Assumptions!A15</f>
        <v>Revenue source 2</v>
      </c>
      <c r="B7" s="33">
        <f>-Assumptions!B8</f>
        <v>0</v>
      </c>
      <c r="C7" s="33">
        <f>-Assumptions!C8</f>
        <v>0</v>
      </c>
      <c r="D7" s="33">
        <f>-Assumptions!D8</f>
        <v>0</v>
      </c>
      <c r="E7" s="33">
        <f>-Assumptions!E8</f>
        <v>0</v>
      </c>
      <c r="F7" s="33">
        <f>-Assumptions!F8</f>
        <v>0</v>
      </c>
      <c r="G7" s="33">
        <f>-Assumptions!G8</f>
        <v>0</v>
      </c>
      <c r="H7" s="33">
        <f>-Assumptions!H8</f>
        <v>0</v>
      </c>
      <c r="I7" s="33">
        <f>-Assumptions!I8</f>
        <v>0</v>
      </c>
      <c r="J7" s="33">
        <f>-Assumptions!J8</f>
        <v>0</v>
      </c>
      <c r="K7" s="33">
        <f>-Assumptions!K8</f>
        <v>0</v>
      </c>
      <c r="L7" s="34">
        <v>0.0</v>
      </c>
      <c r="M7" s="33">
        <f>-Assumptions!M8</f>
        <v>0</v>
      </c>
      <c r="N7" s="34">
        <f t="shared" si="1"/>
        <v>0</v>
      </c>
      <c r="O7" s="35"/>
      <c r="P7" s="34">
        <f>-Assumptions!B15</f>
        <v>0</v>
      </c>
      <c r="Q7" s="34">
        <f>-Assumptions!C15</f>
        <v>0</v>
      </c>
      <c r="R7" s="34">
        <f>0</f>
        <v>0</v>
      </c>
      <c r="S7" s="34">
        <f>-Assumptions!E15</f>
        <v>0</v>
      </c>
      <c r="T7" s="34">
        <f>-Assumptions!F15</f>
        <v>0</v>
      </c>
      <c r="U7" s="34">
        <f>-Assumptions!G15</f>
        <v>0</v>
      </c>
      <c r="V7" s="34">
        <f>-Assumptions!H15</f>
        <v>0</v>
      </c>
      <c r="W7" s="34">
        <f>-Assumptions!I15</f>
        <v>0</v>
      </c>
      <c r="X7" s="34">
        <f>-Assumptions!J15</f>
        <v>0</v>
      </c>
      <c r="Y7" s="34">
        <f>-Assumptions!K15</f>
        <v>0</v>
      </c>
      <c r="Z7" s="34">
        <f>-Assumptions!L15</f>
        <v>0</v>
      </c>
      <c r="AA7" s="34">
        <f>-Assumptions!M15</f>
        <v>0</v>
      </c>
      <c r="AB7" s="34">
        <f t="shared" si="2"/>
        <v>0</v>
      </c>
      <c r="AC7" s="35"/>
      <c r="AD7" s="34">
        <f>-Assumptions!B22</f>
        <v>0</v>
      </c>
      <c r="AE7" s="34">
        <f>-Assumptions!C22</f>
        <v>0</v>
      </c>
      <c r="AF7" s="34">
        <f>-Assumptions!D22</f>
        <v>0</v>
      </c>
      <c r="AG7" s="34">
        <f>-Assumptions!E22</f>
        <v>0</v>
      </c>
      <c r="AH7" s="34">
        <f>-Assumptions!F22</f>
        <v>0</v>
      </c>
      <c r="AI7" s="34">
        <f>-Assumptions!G22</f>
        <v>0</v>
      </c>
      <c r="AJ7" s="34">
        <f>-Assumptions!H23</f>
        <v>0</v>
      </c>
      <c r="AK7" s="34">
        <f>-Assumptions!I22</f>
        <v>0</v>
      </c>
      <c r="AL7" s="34">
        <f>-Assumptions!J22</f>
        <v>0</v>
      </c>
      <c r="AM7" s="34">
        <f>-Assumptions!K22</f>
        <v>0</v>
      </c>
      <c r="AN7" s="34">
        <f>-Assumptions!L22</f>
        <v>0</v>
      </c>
      <c r="AO7" s="34">
        <f>-Assumptions!M22</f>
        <v>0</v>
      </c>
      <c r="AP7" s="34">
        <f t="shared" si="3"/>
        <v>0</v>
      </c>
      <c r="AQ7" s="35"/>
      <c r="AR7" s="34">
        <f>-Assumptions!B29</f>
        <v>0</v>
      </c>
      <c r="AS7" s="34">
        <f>-Assumptions!C29</f>
        <v>0</v>
      </c>
      <c r="AT7" s="34">
        <f>-Assumptions!D29</f>
        <v>0</v>
      </c>
      <c r="AU7" s="34">
        <f>-Assumptions!E29</f>
        <v>0</v>
      </c>
      <c r="AV7" s="34">
        <f>-Assumptions!F29</f>
        <v>0</v>
      </c>
      <c r="AW7" s="34">
        <f>-Assumptions!G29</f>
        <v>0</v>
      </c>
      <c r="AX7" s="34">
        <f>-Assumptions!H29</f>
        <v>0</v>
      </c>
      <c r="AY7" s="34">
        <f>-Assumptions!I29</f>
        <v>0</v>
      </c>
      <c r="AZ7" s="34">
        <f>-Assumptions!J29</f>
        <v>0</v>
      </c>
      <c r="BA7" s="34">
        <f>-Assumptions!K29</f>
        <v>0</v>
      </c>
      <c r="BB7" s="34">
        <f>-Assumptions!L29</f>
        <v>0</v>
      </c>
      <c r="BC7" s="34">
        <f>-Assumptions!M29</f>
        <v>0</v>
      </c>
      <c r="BD7" s="34">
        <f t="shared" si="4"/>
        <v>0</v>
      </c>
      <c r="BE7" s="35"/>
      <c r="BF7" s="34">
        <f>-Assumptions!B36</f>
        <v>0</v>
      </c>
      <c r="BG7" s="34">
        <f>-Assumptions!C36</f>
        <v>0</v>
      </c>
      <c r="BH7" s="34">
        <f>-Assumptions!D36</f>
        <v>0</v>
      </c>
      <c r="BI7" s="34">
        <f>-Assumptions!E36</f>
        <v>0</v>
      </c>
      <c r="BJ7" s="34">
        <f>-Assumptions!F36</f>
        <v>0</v>
      </c>
      <c r="BK7" s="34">
        <f>-Assumptions!G36</f>
        <v>0</v>
      </c>
      <c r="BL7" s="34">
        <f>-Assumptions!H36</f>
        <v>0</v>
      </c>
      <c r="BM7" s="34">
        <f>-Assumptions!I36</f>
        <v>0</v>
      </c>
      <c r="BN7" s="34">
        <f>-Assumptions!J36</f>
        <v>0</v>
      </c>
      <c r="BO7" s="34">
        <f>-Assumptions!K36</f>
        <v>0</v>
      </c>
      <c r="BP7" s="34">
        <f>-Assumptions!L36</f>
        <v>0</v>
      </c>
      <c r="BQ7" s="34">
        <f>-Assumptions!M36</f>
        <v>0</v>
      </c>
      <c r="BR7" s="34">
        <f t="shared" si="5"/>
        <v>0</v>
      </c>
      <c r="BS7" s="35"/>
      <c r="BT7" s="34">
        <f>-Assumptions!B43</f>
        <v>0</v>
      </c>
      <c r="BU7" s="34">
        <f>-Assumptions!C43</f>
        <v>0</v>
      </c>
      <c r="BV7" s="34">
        <f>-Assumptions!D43</f>
        <v>0</v>
      </c>
      <c r="BW7" s="34">
        <f>-Assumptions!E43</f>
        <v>0</v>
      </c>
      <c r="BX7" s="34">
        <f>-Assumptions!F43</f>
        <v>0</v>
      </c>
      <c r="BY7" s="34">
        <f>-Assumptions!G43</f>
        <v>0</v>
      </c>
      <c r="BZ7" s="34">
        <f>-Assumptions!H43</f>
        <v>0</v>
      </c>
      <c r="CA7" s="34">
        <f>-Assumptions!I43</f>
        <v>0</v>
      </c>
      <c r="CB7" s="34">
        <f>-Assumptions!J43</f>
        <v>0</v>
      </c>
      <c r="CC7" s="34">
        <f>-Assumptions!K43</f>
        <v>0</v>
      </c>
      <c r="CD7" s="34">
        <f>-Assumptions!L43</f>
        <v>0</v>
      </c>
      <c r="CE7" s="34">
        <f>-Assumptions!M43</f>
        <v>0</v>
      </c>
      <c r="CF7" s="34">
        <f t="shared" si="6"/>
        <v>0</v>
      </c>
      <c r="CG7" s="33"/>
    </row>
    <row r="8" ht="12.0" customHeight="1">
      <c r="A8" s="32" t="str">
        <f>Assumptions!A16</f>
        <v>Revenue source 3</v>
      </c>
      <c r="B8" s="33">
        <f>-Assumptions!B9</f>
        <v>0</v>
      </c>
      <c r="C8" s="33">
        <f>-Assumptions!C9</f>
        <v>0</v>
      </c>
      <c r="D8" s="33">
        <f>-Assumptions!D9</f>
        <v>0</v>
      </c>
      <c r="E8" s="33">
        <f>-Assumptions!E9</f>
        <v>0</v>
      </c>
      <c r="F8" s="33">
        <f>-Assumptions!F9</f>
        <v>0</v>
      </c>
      <c r="G8" s="33">
        <f>-Assumptions!G9</f>
        <v>0</v>
      </c>
      <c r="H8" s="33">
        <f>-Assumptions!H9</f>
        <v>0</v>
      </c>
      <c r="I8" s="33">
        <f>-Assumptions!I9</f>
        <v>0</v>
      </c>
      <c r="J8" s="33">
        <f>-Assumptions!J9</f>
        <v>0</v>
      </c>
      <c r="K8" s="33">
        <f>-Assumptions!K9</f>
        <v>0</v>
      </c>
      <c r="L8" s="33">
        <f>-Assumptions!L9</f>
        <v>0</v>
      </c>
      <c r="M8" s="33">
        <f>-Assumptions!M9</f>
        <v>0</v>
      </c>
      <c r="N8" s="34">
        <f t="shared" ref="N8:N9" si="7">sum(K8:M8)</f>
        <v>0</v>
      </c>
      <c r="O8" s="35"/>
      <c r="P8" s="34">
        <f>-Assumptions!B16</f>
        <v>0</v>
      </c>
      <c r="Q8" s="34">
        <f>-Assumptions!C16</f>
        <v>0</v>
      </c>
      <c r="R8" s="34">
        <f>-Assumptions!D16</f>
        <v>0</v>
      </c>
      <c r="S8" s="34">
        <f>-Assumptions!E16</f>
        <v>0</v>
      </c>
      <c r="T8" s="34">
        <f>-Assumptions!F16</f>
        <v>0</v>
      </c>
      <c r="U8" s="34">
        <f>-Assumptions!G16</f>
        <v>0</v>
      </c>
      <c r="V8" s="34">
        <f>-Assumptions!H16</f>
        <v>0</v>
      </c>
      <c r="W8" s="34">
        <f>-Assumptions!I16</f>
        <v>0</v>
      </c>
      <c r="X8" s="34">
        <f>-Assumptions!J16</f>
        <v>0</v>
      </c>
      <c r="Y8" s="34">
        <f>-Assumptions!K16</f>
        <v>0</v>
      </c>
      <c r="Z8" s="34">
        <f>-Assumptions!L16</f>
        <v>0</v>
      </c>
      <c r="AA8" s="34">
        <f>-Assumptions!M16</f>
        <v>0</v>
      </c>
      <c r="AB8" s="34">
        <f t="shared" si="2"/>
        <v>0</v>
      </c>
      <c r="AC8" s="35"/>
      <c r="AD8" s="34">
        <f>-Assumptions!P16</f>
        <v>0</v>
      </c>
      <c r="AE8" s="34">
        <f>-Assumptions!Q16</f>
        <v>0</v>
      </c>
      <c r="AF8" s="34">
        <f>-Assumptions!R16</f>
        <v>0</v>
      </c>
      <c r="AG8" s="34">
        <f>-Assumptions!S16</f>
        <v>0</v>
      </c>
      <c r="AH8" s="34">
        <f>-Assumptions!T16</f>
        <v>0</v>
      </c>
      <c r="AI8" s="34">
        <f>-Assumptions!U16</f>
        <v>0</v>
      </c>
      <c r="AJ8" s="34">
        <f>-Assumptions!V16</f>
        <v>0</v>
      </c>
      <c r="AK8" s="34">
        <f>-Assumptions!W16</f>
        <v>0</v>
      </c>
      <c r="AL8" s="34">
        <f>-Assumptions!X16</f>
        <v>0</v>
      </c>
      <c r="AM8" s="34">
        <f>-Assumptions!Y16</f>
        <v>0</v>
      </c>
      <c r="AN8" s="34">
        <f>-Assumptions!Z16</f>
        <v>0</v>
      </c>
      <c r="AO8" s="34">
        <f>-Assumptions!AA16</f>
        <v>0</v>
      </c>
      <c r="AP8" s="34">
        <f t="shared" si="3"/>
        <v>0</v>
      </c>
      <c r="AQ8" s="35"/>
      <c r="AR8" s="34">
        <f>-Assumptions!AD16</f>
        <v>0</v>
      </c>
      <c r="AS8" s="34">
        <f>-Assumptions!AE16</f>
        <v>0</v>
      </c>
      <c r="AT8" s="34">
        <f>-Assumptions!AF16</f>
        <v>0</v>
      </c>
      <c r="AU8" s="34">
        <f>-Assumptions!AG16</f>
        <v>0</v>
      </c>
      <c r="AV8" s="34">
        <f>-Assumptions!AH16</f>
        <v>0</v>
      </c>
      <c r="AW8" s="34">
        <f>-Assumptions!AI16</f>
        <v>0</v>
      </c>
      <c r="AX8" s="34">
        <f>-Assumptions!AJ16</f>
        <v>0</v>
      </c>
      <c r="AY8" s="34">
        <f>-Assumptions!AK16</f>
        <v>0</v>
      </c>
      <c r="AZ8" s="34">
        <f>-Assumptions!AL16</f>
        <v>0</v>
      </c>
      <c r="BA8" s="34">
        <f>-Assumptions!AM16</f>
        <v>0</v>
      </c>
      <c r="BB8" s="34">
        <f>-Assumptions!AN16</f>
        <v>0</v>
      </c>
      <c r="BC8" s="34">
        <f>-Assumptions!AO16</f>
        <v>0</v>
      </c>
      <c r="BD8" s="34">
        <f t="shared" si="4"/>
        <v>0</v>
      </c>
      <c r="BE8" s="35"/>
      <c r="BF8" s="34">
        <f>-Assumptions!AR16</f>
        <v>0</v>
      </c>
      <c r="BG8" s="34">
        <f>-Assumptions!AS16</f>
        <v>0</v>
      </c>
      <c r="BH8" s="34">
        <f>-Assumptions!AT16</f>
        <v>0</v>
      </c>
      <c r="BI8" s="34">
        <f>-Assumptions!AU16</f>
        <v>0</v>
      </c>
      <c r="BJ8" s="34">
        <f>-Assumptions!AV16</f>
        <v>0</v>
      </c>
      <c r="BK8" s="34">
        <f>-Assumptions!AW16</f>
        <v>0</v>
      </c>
      <c r="BL8" s="34">
        <f>-Assumptions!AX16</f>
        <v>0</v>
      </c>
      <c r="BM8" s="34">
        <f>-Assumptions!AY16</f>
        <v>0</v>
      </c>
      <c r="BN8" s="34">
        <f>-Assumptions!AZ16</f>
        <v>0</v>
      </c>
      <c r="BO8" s="34">
        <f>-Assumptions!BA16</f>
        <v>0</v>
      </c>
      <c r="BP8" s="34">
        <f>-Assumptions!BB16</f>
        <v>0</v>
      </c>
      <c r="BQ8" s="34">
        <f>-Assumptions!BC16</f>
        <v>0</v>
      </c>
      <c r="BR8" s="34">
        <f t="shared" si="5"/>
        <v>0</v>
      </c>
      <c r="BS8" s="35"/>
      <c r="BT8" s="34">
        <f>-Assumptions!BF16</f>
        <v>0</v>
      </c>
      <c r="BU8" s="34">
        <f>-Assumptions!BG16</f>
        <v>0</v>
      </c>
      <c r="BV8" s="34">
        <f>-Assumptions!BH16</f>
        <v>0</v>
      </c>
      <c r="BW8" s="34">
        <f>-Assumptions!BI16</f>
        <v>0</v>
      </c>
      <c r="BX8" s="34">
        <f>-Assumptions!BJ16</f>
        <v>0</v>
      </c>
      <c r="BY8" s="34">
        <f>-Assumptions!BK16</f>
        <v>0</v>
      </c>
      <c r="BZ8" s="34">
        <f>-Assumptions!BL16</f>
        <v>0</v>
      </c>
      <c r="CA8" s="34">
        <f>-Assumptions!BM16</f>
        <v>0</v>
      </c>
      <c r="CB8" s="34">
        <f>-Assumptions!BN16</f>
        <v>0</v>
      </c>
      <c r="CC8" s="34">
        <f>-Assumptions!BO16</f>
        <v>0</v>
      </c>
      <c r="CD8" s="34">
        <f>-Assumptions!BP16</f>
        <v>0</v>
      </c>
      <c r="CE8" s="34">
        <f>-Assumptions!BQ16</f>
        <v>0</v>
      </c>
      <c r="CF8" s="34">
        <f t="shared" si="6"/>
        <v>0</v>
      </c>
      <c r="CG8" s="33"/>
    </row>
    <row r="9" ht="12.0" customHeight="1">
      <c r="A9" s="32" t="str">
        <f>Assumptions!A17</f>
        <v>Revenue source 4</v>
      </c>
      <c r="B9" s="33">
        <f>-Assumptions!B10</f>
        <v>0</v>
      </c>
      <c r="C9" s="33">
        <f>-Assumptions!C10</f>
        <v>0</v>
      </c>
      <c r="D9" s="33">
        <f>-Assumptions!D10</f>
        <v>0</v>
      </c>
      <c r="E9" s="33">
        <f>-Assumptions!E10</f>
        <v>0</v>
      </c>
      <c r="F9" s="33">
        <f>-Assumptions!F10</f>
        <v>0</v>
      </c>
      <c r="G9" s="33">
        <f>-Assumptions!G10</f>
        <v>0</v>
      </c>
      <c r="H9" s="33">
        <f>-Assumptions!H10</f>
        <v>0</v>
      </c>
      <c r="I9" s="33">
        <f>-Assumptions!I10</f>
        <v>0</v>
      </c>
      <c r="J9" s="33">
        <f>-Assumptions!J10</f>
        <v>0</v>
      </c>
      <c r="K9" s="33">
        <f>-Assumptions!K10</f>
        <v>0</v>
      </c>
      <c r="L9" s="33">
        <f>-Assumptions!L10</f>
        <v>0</v>
      </c>
      <c r="M9" s="33">
        <f>-Assumptions!M10</f>
        <v>0</v>
      </c>
      <c r="N9" s="34">
        <f t="shared" si="7"/>
        <v>0</v>
      </c>
      <c r="O9" s="36"/>
      <c r="P9" s="34">
        <f>-Assumptions!B17</f>
        <v>0</v>
      </c>
      <c r="Q9" s="34">
        <f>-Assumptions!C17</f>
        <v>0</v>
      </c>
      <c r="R9" s="34">
        <f>-Assumptions!D17</f>
        <v>0</v>
      </c>
      <c r="S9" s="34">
        <f>-Assumptions!E17</f>
        <v>0</v>
      </c>
      <c r="T9" s="34">
        <f>-Assumptions!F17</f>
        <v>0</v>
      </c>
      <c r="U9" s="34">
        <f>-Assumptions!G17</f>
        <v>0</v>
      </c>
      <c r="V9" s="34">
        <f>-Assumptions!H17</f>
        <v>0</v>
      </c>
      <c r="W9" s="34">
        <f>-Assumptions!I17</f>
        <v>0</v>
      </c>
      <c r="X9" s="34">
        <f>-Assumptions!J17</f>
        <v>0</v>
      </c>
      <c r="Y9" s="34">
        <f>-Assumptions!K17</f>
        <v>0</v>
      </c>
      <c r="Z9" s="34">
        <f>-Assumptions!L17</f>
        <v>0</v>
      </c>
      <c r="AA9" s="34">
        <f>-Assumptions!M17</f>
        <v>0</v>
      </c>
      <c r="AB9" s="34">
        <f t="shared" si="2"/>
        <v>0</v>
      </c>
      <c r="AC9" s="36"/>
      <c r="AD9" s="34">
        <f>-Assumptions!B24</f>
        <v>0</v>
      </c>
      <c r="AE9" s="34">
        <f>-Assumptions!C24</f>
        <v>0</v>
      </c>
      <c r="AF9" s="34">
        <f>-Assumptions!D24</f>
        <v>0</v>
      </c>
      <c r="AG9" s="34">
        <f>-Assumptions!E24</f>
        <v>0</v>
      </c>
      <c r="AH9" s="34">
        <f>-Assumptions!F24</f>
        <v>0</v>
      </c>
      <c r="AI9" s="34">
        <f>-Assumptions!G24</f>
        <v>0</v>
      </c>
      <c r="AJ9" s="34">
        <f>-Assumptions!H24</f>
        <v>0</v>
      </c>
      <c r="AK9" s="34">
        <f>-Assumptions!I24</f>
        <v>0</v>
      </c>
      <c r="AL9" s="34">
        <f>-Assumptions!J24</f>
        <v>0</v>
      </c>
      <c r="AM9" s="34">
        <f>-Assumptions!K24</f>
        <v>0</v>
      </c>
      <c r="AN9" s="34">
        <f>-Assumptions!L24</f>
        <v>0</v>
      </c>
      <c r="AO9" s="34">
        <f>-Assumptions!M24</f>
        <v>0</v>
      </c>
      <c r="AP9" s="34">
        <f t="shared" si="3"/>
        <v>0</v>
      </c>
      <c r="AQ9" s="36"/>
      <c r="AR9" s="34">
        <f>-Assumptions!B31</f>
        <v>0</v>
      </c>
      <c r="AS9" s="34">
        <f>-Assumptions!C31</f>
        <v>0</v>
      </c>
      <c r="AT9" s="34">
        <f>-Assumptions!D31</f>
        <v>0</v>
      </c>
      <c r="AU9" s="34">
        <f>-Assumptions!E31</f>
        <v>0</v>
      </c>
      <c r="AV9" s="34">
        <f>-Assumptions!F31</f>
        <v>0</v>
      </c>
      <c r="AW9" s="34">
        <f>-Assumptions!G31</f>
        <v>0</v>
      </c>
      <c r="AX9" s="34">
        <f>-Assumptions!H31</f>
        <v>0</v>
      </c>
      <c r="AY9" s="34">
        <f>-Assumptions!I31</f>
        <v>0</v>
      </c>
      <c r="AZ9" s="34">
        <f>-Assumptions!J31</f>
        <v>0</v>
      </c>
      <c r="BA9" s="34">
        <f>-Assumptions!K31</f>
        <v>0</v>
      </c>
      <c r="BB9" s="34">
        <f>-Assumptions!L31</f>
        <v>0</v>
      </c>
      <c r="BC9" s="34">
        <f>-Assumptions!M31</f>
        <v>0</v>
      </c>
      <c r="BD9" s="34">
        <f t="shared" si="4"/>
        <v>0</v>
      </c>
      <c r="BE9" s="36"/>
      <c r="BF9" s="34">
        <f>-Assumptions!B38</f>
        <v>0</v>
      </c>
      <c r="BG9" s="34">
        <f>-Assumptions!C38</f>
        <v>0</v>
      </c>
      <c r="BH9" s="34">
        <f>-Assumptions!D38</f>
        <v>0</v>
      </c>
      <c r="BI9" s="34">
        <f>-Assumptions!E38</f>
        <v>0</v>
      </c>
      <c r="BJ9" s="34">
        <f>-Assumptions!F38</f>
        <v>0</v>
      </c>
      <c r="BK9" s="34">
        <f>-Assumptions!G38</f>
        <v>0</v>
      </c>
      <c r="BL9" s="34">
        <f>-Assumptions!H38</f>
        <v>0</v>
      </c>
      <c r="BM9" s="34">
        <f>-Assumptions!I38</f>
        <v>0</v>
      </c>
      <c r="BN9" s="34">
        <f>-Assumptions!J38</f>
        <v>0</v>
      </c>
      <c r="BO9" s="34">
        <f>-Assumptions!K38</f>
        <v>0</v>
      </c>
      <c r="BP9" s="34">
        <f>-Assumptions!L38</f>
        <v>0</v>
      </c>
      <c r="BQ9" s="34">
        <f>-Assumptions!M38</f>
        <v>0</v>
      </c>
      <c r="BR9" s="34">
        <f t="shared" si="5"/>
        <v>0</v>
      </c>
      <c r="BS9" s="36"/>
      <c r="BT9" s="34">
        <f>-Assumptions!B45</f>
        <v>0</v>
      </c>
      <c r="BU9" s="34">
        <f>-Assumptions!C45</f>
        <v>0</v>
      </c>
      <c r="BV9" s="34">
        <f>-Assumptions!D45</f>
        <v>0</v>
      </c>
      <c r="BW9" s="34">
        <f>-Assumptions!E45</f>
        <v>0</v>
      </c>
      <c r="BX9" s="34">
        <f>-Assumptions!F45</f>
        <v>0</v>
      </c>
      <c r="BY9" s="34">
        <f>-Assumptions!G45</f>
        <v>0</v>
      </c>
      <c r="BZ9" s="34">
        <f>-Assumptions!H45</f>
        <v>0</v>
      </c>
      <c r="CA9" s="34">
        <f>-Assumptions!I45</f>
        <v>0</v>
      </c>
      <c r="CB9" s="34">
        <f>-Assumptions!J45</f>
        <v>0</v>
      </c>
      <c r="CC9" s="34">
        <f>-Assumptions!K45</f>
        <v>0</v>
      </c>
      <c r="CD9" s="34">
        <f>-Assumptions!L45</f>
        <v>0</v>
      </c>
      <c r="CE9" s="34">
        <f>-Assumptions!M45</f>
        <v>0</v>
      </c>
      <c r="CF9" s="34">
        <f t="shared" si="6"/>
        <v>0</v>
      </c>
      <c r="CG9" s="37"/>
    </row>
    <row r="10" ht="12.0" customHeight="1">
      <c r="A10" s="12" t="s">
        <v>83</v>
      </c>
      <c r="B10" s="38">
        <f t="shared" ref="B10:J10" si="8">SUM(B8)</f>
        <v>0</v>
      </c>
      <c r="C10" s="38">
        <f t="shared" si="8"/>
        <v>0</v>
      </c>
      <c r="D10" s="38">
        <f t="shared" si="8"/>
        <v>0</v>
      </c>
      <c r="E10" s="38">
        <f t="shared" si="8"/>
        <v>0</v>
      </c>
      <c r="F10" s="38">
        <f t="shared" si="8"/>
        <v>0</v>
      </c>
      <c r="G10" s="38">
        <f t="shared" si="8"/>
        <v>0</v>
      </c>
      <c r="H10" s="38">
        <f t="shared" si="8"/>
        <v>0</v>
      </c>
      <c r="I10" s="38">
        <f t="shared" si="8"/>
        <v>0</v>
      </c>
      <c r="J10" s="38">
        <f t="shared" si="8"/>
        <v>0</v>
      </c>
      <c r="K10" s="38">
        <f t="shared" ref="K10:N10" si="9">SUM(K6:K9)</f>
        <v>0</v>
      </c>
      <c r="L10" s="38">
        <f t="shared" si="9"/>
        <v>0</v>
      </c>
      <c r="M10" s="38">
        <f t="shared" si="9"/>
        <v>0</v>
      </c>
      <c r="N10" s="38">
        <f t="shared" si="9"/>
        <v>0</v>
      </c>
      <c r="O10" s="36"/>
      <c r="P10" s="38">
        <f t="shared" ref="P10:AB10" si="10">SUM(P6:P9)</f>
        <v>0</v>
      </c>
      <c r="Q10" s="38">
        <f t="shared" si="10"/>
        <v>0</v>
      </c>
      <c r="R10" s="38">
        <f t="shared" si="10"/>
        <v>0</v>
      </c>
      <c r="S10" s="38">
        <f t="shared" si="10"/>
        <v>0</v>
      </c>
      <c r="T10" s="38">
        <f t="shared" si="10"/>
        <v>0</v>
      </c>
      <c r="U10" s="38">
        <f t="shared" si="10"/>
        <v>0</v>
      </c>
      <c r="V10" s="38">
        <f t="shared" si="10"/>
        <v>0</v>
      </c>
      <c r="W10" s="38">
        <f t="shared" si="10"/>
        <v>0</v>
      </c>
      <c r="X10" s="38">
        <f t="shared" si="10"/>
        <v>0</v>
      </c>
      <c r="Y10" s="38">
        <f t="shared" si="10"/>
        <v>0</v>
      </c>
      <c r="Z10" s="38">
        <f t="shared" si="10"/>
        <v>0</v>
      </c>
      <c r="AA10" s="38">
        <f t="shared" si="10"/>
        <v>0</v>
      </c>
      <c r="AB10" s="38">
        <f t="shared" si="10"/>
        <v>0</v>
      </c>
      <c r="AC10" s="36"/>
      <c r="AD10" s="38">
        <f t="shared" ref="AD10:AP10" si="11">SUM(AD6:AD9)</f>
        <v>0</v>
      </c>
      <c r="AE10" s="38">
        <f t="shared" si="11"/>
        <v>0</v>
      </c>
      <c r="AF10" s="38">
        <f t="shared" si="11"/>
        <v>0</v>
      </c>
      <c r="AG10" s="38">
        <f t="shared" si="11"/>
        <v>0</v>
      </c>
      <c r="AH10" s="38">
        <f t="shared" si="11"/>
        <v>0</v>
      </c>
      <c r="AI10" s="38">
        <f t="shared" si="11"/>
        <v>0</v>
      </c>
      <c r="AJ10" s="38">
        <f t="shared" si="11"/>
        <v>0</v>
      </c>
      <c r="AK10" s="38">
        <f t="shared" si="11"/>
        <v>0</v>
      </c>
      <c r="AL10" s="38">
        <f t="shared" si="11"/>
        <v>0</v>
      </c>
      <c r="AM10" s="38">
        <f t="shared" si="11"/>
        <v>0</v>
      </c>
      <c r="AN10" s="38">
        <f t="shared" si="11"/>
        <v>0</v>
      </c>
      <c r="AO10" s="38">
        <f t="shared" si="11"/>
        <v>0</v>
      </c>
      <c r="AP10" s="38">
        <f t="shared" si="11"/>
        <v>0</v>
      </c>
      <c r="AQ10" s="36"/>
      <c r="AR10" s="38">
        <f t="shared" ref="AR10:BD10" si="12">SUM(AR6:AR9)</f>
        <v>0</v>
      </c>
      <c r="AS10" s="38">
        <f t="shared" si="12"/>
        <v>0</v>
      </c>
      <c r="AT10" s="38">
        <f t="shared" si="12"/>
        <v>0</v>
      </c>
      <c r="AU10" s="38">
        <f t="shared" si="12"/>
        <v>0</v>
      </c>
      <c r="AV10" s="38">
        <f t="shared" si="12"/>
        <v>0</v>
      </c>
      <c r="AW10" s="38">
        <f t="shared" si="12"/>
        <v>0</v>
      </c>
      <c r="AX10" s="38">
        <f t="shared" si="12"/>
        <v>0</v>
      </c>
      <c r="AY10" s="38">
        <f t="shared" si="12"/>
        <v>0</v>
      </c>
      <c r="AZ10" s="38">
        <f t="shared" si="12"/>
        <v>0</v>
      </c>
      <c r="BA10" s="38">
        <f t="shared" si="12"/>
        <v>0</v>
      </c>
      <c r="BB10" s="38">
        <f t="shared" si="12"/>
        <v>0</v>
      </c>
      <c r="BC10" s="38">
        <f t="shared" si="12"/>
        <v>0</v>
      </c>
      <c r="BD10" s="38">
        <f t="shared" si="12"/>
        <v>0</v>
      </c>
      <c r="BE10" s="36"/>
      <c r="BF10" s="38">
        <f t="shared" ref="BF10:BR10" si="13">SUM(BF6:BF9)</f>
        <v>0</v>
      </c>
      <c r="BG10" s="38">
        <f t="shared" si="13"/>
        <v>0</v>
      </c>
      <c r="BH10" s="38">
        <f t="shared" si="13"/>
        <v>0</v>
      </c>
      <c r="BI10" s="38">
        <f t="shared" si="13"/>
        <v>0</v>
      </c>
      <c r="BJ10" s="38">
        <f t="shared" si="13"/>
        <v>0</v>
      </c>
      <c r="BK10" s="38">
        <f t="shared" si="13"/>
        <v>0</v>
      </c>
      <c r="BL10" s="38">
        <f t="shared" si="13"/>
        <v>0</v>
      </c>
      <c r="BM10" s="38">
        <f t="shared" si="13"/>
        <v>0</v>
      </c>
      <c r="BN10" s="38">
        <f t="shared" si="13"/>
        <v>0</v>
      </c>
      <c r="BO10" s="38">
        <f t="shared" si="13"/>
        <v>0</v>
      </c>
      <c r="BP10" s="38">
        <f t="shared" si="13"/>
        <v>0</v>
      </c>
      <c r="BQ10" s="38">
        <f t="shared" si="13"/>
        <v>0</v>
      </c>
      <c r="BR10" s="38">
        <f t="shared" si="13"/>
        <v>0</v>
      </c>
      <c r="BS10" s="36"/>
      <c r="BT10" s="38">
        <f t="shared" ref="BT10:CF10" si="14">SUM(BT6:BT9)</f>
        <v>0</v>
      </c>
      <c r="BU10" s="38">
        <f t="shared" si="14"/>
        <v>0</v>
      </c>
      <c r="BV10" s="38">
        <f t="shared" si="14"/>
        <v>0</v>
      </c>
      <c r="BW10" s="38">
        <f t="shared" si="14"/>
        <v>0</v>
      </c>
      <c r="BX10" s="38">
        <f t="shared" si="14"/>
        <v>0</v>
      </c>
      <c r="BY10" s="38">
        <f t="shared" si="14"/>
        <v>0</v>
      </c>
      <c r="BZ10" s="38">
        <f t="shared" si="14"/>
        <v>0</v>
      </c>
      <c r="CA10" s="38">
        <f t="shared" si="14"/>
        <v>0</v>
      </c>
      <c r="CB10" s="38">
        <f t="shared" si="14"/>
        <v>0</v>
      </c>
      <c r="CC10" s="38">
        <f t="shared" si="14"/>
        <v>0</v>
      </c>
      <c r="CD10" s="38">
        <f t="shared" si="14"/>
        <v>0</v>
      </c>
      <c r="CE10" s="38">
        <f t="shared" si="14"/>
        <v>0</v>
      </c>
      <c r="CF10" s="38">
        <f t="shared" si="14"/>
        <v>0</v>
      </c>
      <c r="CG10" s="37"/>
    </row>
    <row r="11" ht="12.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1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1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1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1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</row>
    <row r="12" ht="12.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1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1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1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1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</row>
    <row r="13" ht="24.0" customHeight="1">
      <c r="A13" s="42" t="s">
        <v>84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5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5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5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5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5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</row>
    <row r="14" ht="12.0" customHeight="1">
      <c r="A14" s="20" t="s">
        <v>85</v>
      </c>
      <c r="B14" s="33">
        <v>0.0</v>
      </c>
      <c r="C14" s="33">
        <v>0.0</v>
      </c>
      <c r="D14" s="33">
        <v>0.0</v>
      </c>
      <c r="E14" s="33">
        <v>0.0</v>
      </c>
      <c r="F14" s="33">
        <v>0.0</v>
      </c>
      <c r="G14" s="33">
        <v>0.0</v>
      </c>
      <c r="H14" s="33">
        <v>0.0</v>
      </c>
      <c r="I14" s="33">
        <v>0.0</v>
      </c>
      <c r="J14" s="33">
        <v>0.0</v>
      </c>
      <c r="K14" s="33">
        <v>0.0</v>
      </c>
      <c r="L14" s="33">
        <v>0.0</v>
      </c>
      <c r="M14" s="33">
        <v>0.0</v>
      </c>
      <c r="N14" s="33">
        <f>SUM(B14:M14)</f>
        <v>0</v>
      </c>
      <c r="O14" s="35"/>
      <c r="P14" s="33">
        <v>0.0</v>
      </c>
      <c r="Q14" s="33">
        <v>0.0</v>
      </c>
      <c r="R14" s="33">
        <v>0.0</v>
      </c>
      <c r="S14" s="33">
        <v>0.0</v>
      </c>
      <c r="T14" s="33">
        <v>0.0</v>
      </c>
      <c r="U14" s="33">
        <v>0.0</v>
      </c>
      <c r="V14" s="33">
        <v>0.0</v>
      </c>
      <c r="W14" s="33">
        <v>0.0</v>
      </c>
      <c r="X14" s="33">
        <v>0.0</v>
      </c>
      <c r="Y14" s="33">
        <v>0.0</v>
      </c>
      <c r="Z14" s="33">
        <v>0.0</v>
      </c>
      <c r="AA14" s="33">
        <v>0.0</v>
      </c>
      <c r="AB14" s="33">
        <f>SUM(P14:AA14)</f>
        <v>0</v>
      </c>
      <c r="AC14" s="35"/>
      <c r="AD14" s="33">
        <v>0.0</v>
      </c>
      <c r="AE14" s="33">
        <v>0.0</v>
      </c>
      <c r="AF14" s="33">
        <v>0.0</v>
      </c>
      <c r="AG14" s="33">
        <v>0.0</v>
      </c>
      <c r="AH14" s="33">
        <v>0.0</v>
      </c>
      <c r="AI14" s="33">
        <v>0.0</v>
      </c>
      <c r="AJ14" s="33">
        <v>0.0</v>
      </c>
      <c r="AK14" s="33">
        <v>0.0</v>
      </c>
      <c r="AL14" s="33">
        <v>0.0</v>
      </c>
      <c r="AM14" s="33">
        <v>0.0</v>
      </c>
      <c r="AN14" s="33">
        <v>0.0</v>
      </c>
      <c r="AO14" s="33">
        <v>0.0</v>
      </c>
      <c r="AP14" s="33">
        <f>SUM(AD14:AO14)</f>
        <v>0</v>
      </c>
      <c r="AQ14" s="35"/>
      <c r="AR14" s="33">
        <v>0.0</v>
      </c>
      <c r="AS14" s="33">
        <v>0.0</v>
      </c>
      <c r="AT14" s="33">
        <v>0.0</v>
      </c>
      <c r="AU14" s="33">
        <v>0.0</v>
      </c>
      <c r="AV14" s="33">
        <v>0.0</v>
      </c>
      <c r="AW14" s="33">
        <v>0.0</v>
      </c>
      <c r="AX14" s="33">
        <v>0.0</v>
      </c>
      <c r="AY14" s="33">
        <v>0.0</v>
      </c>
      <c r="AZ14" s="33">
        <v>0.0</v>
      </c>
      <c r="BA14" s="33">
        <v>0.0</v>
      </c>
      <c r="BB14" s="33">
        <v>0.0</v>
      </c>
      <c r="BC14" s="33">
        <v>0.0</v>
      </c>
      <c r="BD14" s="33">
        <f>SUM(AR14:BC14)</f>
        <v>0</v>
      </c>
      <c r="BE14" s="35"/>
      <c r="BF14" s="33">
        <v>0.0</v>
      </c>
      <c r="BG14" s="33">
        <v>0.0</v>
      </c>
      <c r="BH14" s="33">
        <v>0.0</v>
      </c>
      <c r="BI14" s="33">
        <v>0.0</v>
      </c>
      <c r="BJ14" s="33">
        <v>0.0</v>
      </c>
      <c r="BK14" s="33">
        <v>0.0</v>
      </c>
      <c r="BL14" s="33">
        <v>0.0</v>
      </c>
      <c r="BM14" s="33">
        <v>0.0</v>
      </c>
      <c r="BN14" s="33">
        <v>0.0</v>
      </c>
      <c r="BO14" s="33">
        <v>0.0</v>
      </c>
      <c r="BP14" s="33">
        <v>0.0</v>
      </c>
      <c r="BQ14" s="33">
        <v>0.0</v>
      </c>
      <c r="BR14" s="33">
        <f>SUM(BF14:BQ14)</f>
        <v>0</v>
      </c>
      <c r="BS14" s="35"/>
      <c r="BT14" s="33">
        <v>0.0</v>
      </c>
      <c r="BU14" s="33">
        <v>0.0</v>
      </c>
      <c r="BV14" s="33">
        <v>0.0</v>
      </c>
      <c r="BW14" s="33">
        <v>0.0</v>
      </c>
      <c r="BX14" s="33">
        <v>0.0</v>
      </c>
      <c r="BY14" s="33">
        <v>0.0</v>
      </c>
      <c r="BZ14" s="33">
        <v>0.0</v>
      </c>
      <c r="CA14" s="33">
        <v>0.0</v>
      </c>
      <c r="CB14" s="33">
        <v>0.0</v>
      </c>
      <c r="CC14" s="33">
        <v>0.0</v>
      </c>
      <c r="CD14" s="33">
        <v>0.0</v>
      </c>
      <c r="CE14" s="33">
        <v>0.0</v>
      </c>
      <c r="CF14" s="33">
        <f>SUM(BT14:CE14)</f>
        <v>0</v>
      </c>
      <c r="CG14" s="33"/>
    </row>
    <row r="15" ht="12.75" customHeight="1">
      <c r="A15" s="12" t="s">
        <v>8</v>
      </c>
      <c r="B15" s="43">
        <f t="shared" ref="B15:N15" si="15">B10-B14</f>
        <v>0</v>
      </c>
      <c r="C15" s="43">
        <f t="shared" si="15"/>
        <v>0</v>
      </c>
      <c r="D15" s="43">
        <f t="shared" si="15"/>
        <v>0</v>
      </c>
      <c r="E15" s="43">
        <f t="shared" si="15"/>
        <v>0</v>
      </c>
      <c r="F15" s="43">
        <f t="shared" si="15"/>
        <v>0</v>
      </c>
      <c r="G15" s="43">
        <f t="shared" si="15"/>
        <v>0</v>
      </c>
      <c r="H15" s="43">
        <f t="shared" si="15"/>
        <v>0</v>
      </c>
      <c r="I15" s="43">
        <f t="shared" si="15"/>
        <v>0</v>
      </c>
      <c r="J15" s="43">
        <f t="shared" si="15"/>
        <v>0</v>
      </c>
      <c r="K15" s="43">
        <f t="shared" si="15"/>
        <v>0</v>
      </c>
      <c r="L15" s="43">
        <f t="shared" si="15"/>
        <v>0</v>
      </c>
      <c r="M15" s="43">
        <f t="shared" si="15"/>
        <v>0</v>
      </c>
      <c r="N15" s="43">
        <f t="shared" si="15"/>
        <v>0</v>
      </c>
      <c r="O15" s="36"/>
      <c r="P15" s="43">
        <f t="shared" ref="P15:AB15" si="16">P10-P14</f>
        <v>0</v>
      </c>
      <c r="Q15" s="43">
        <f t="shared" si="16"/>
        <v>0</v>
      </c>
      <c r="R15" s="43">
        <f t="shared" si="16"/>
        <v>0</v>
      </c>
      <c r="S15" s="43">
        <f t="shared" si="16"/>
        <v>0</v>
      </c>
      <c r="T15" s="43">
        <f t="shared" si="16"/>
        <v>0</v>
      </c>
      <c r="U15" s="43">
        <f t="shared" si="16"/>
        <v>0</v>
      </c>
      <c r="V15" s="43">
        <f t="shared" si="16"/>
        <v>0</v>
      </c>
      <c r="W15" s="43">
        <f t="shared" si="16"/>
        <v>0</v>
      </c>
      <c r="X15" s="43">
        <f t="shared" si="16"/>
        <v>0</v>
      </c>
      <c r="Y15" s="43">
        <f t="shared" si="16"/>
        <v>0</v>
      </c>
      <c r="Z15" s="43">
        <f t="shared" si="16"/>
        <v>0</v>
      </c>
      <c r="AA15" s="43">
        <f t="shared" si="16"/>
        <v>0</v>
      </c>
      <c r="AB15" s="43">
        <f t="shared" si="16"/>
        <v>0</v>
      </c>
      <c r="AC15" s="36"/>
      <c r="AD15" s="43">
        <f t="shared" ref="AD15:AP15" si="17">AD10-AD14</f>
        <v>0</v>
      </c>
      <c r="AE15" s="43">
        <f t="shared" si="17"/>
        <v>0</v>
      </c>
      <c r="AF15" s="43">
        <f t="shared" si="17"/>
        <v>0</v>
      </c>
      <c r="AG15" s="43">
        <f t="shared" si="17"/>
        <v>0</v>
      </c>
      <c r="AH15" s="43">
        <f t="shared" si="17"/>
        <v>0</v>
      </c>
      <c r="AI15" s="43">
        <f t="shared" si="17"/>
        <v>0</v>
      </c>
      <c r="AJ15" s="43">
        <f t="shared" si="17"/>
        <v>0</v>
      </c>
      <c r="AK15" s="43">
        <f t="shared" si="17"/>
        <v>0</v>
      </c>
      <c r="AL15" s="43">
        <f t="shared" si="17"/>
        <v>0</v>
      </c>
      <c r="AM15" s="43">
        <f t="shared" si="17"/>
        <v>0</v>
      </c>
      <c r="AN15" s="43">
        <f t="shared" si="17"/>
        <v>0</v>
      </c>
      <c r="AO15" s="43">
        <f t="shared" si="17"/>
        <v>0</v>
      </c>
      <c r="AP15" s="43">
        <f t="shared" si="17"/>
        <v>0</v>
      </c>
      <c r="AQ15" s="36"/>
      <c r="AR15" s="43">
        <f t="shared" ref="AR15:BD15" si="18">AR10-AR14</f>
        <v>0</v>
      </c>
      <c r="AS15" s="43">
        <f t="shared" si="18"/>
        <v>0</v>
      </c>
      <c r="AT15" s="43">
        <f t="shared" si="18"/>
        <v>0</v>
      </c>
      <c r="AU15" s="43">
        <f t="shared" si="18"/>
        <v>0</v>
      </c>
      <c r="AV15" s="43">
        <f t="shared" si="18"/>
        <v>0</v>
      </c>
      <c r="AW15" s="43">
        <f t="shared" si="18"/>
        <v>0</v>
      </c>
      <c r="AX15" s="43">
        <f t="shared" si="18"/>
        <v>0</v>
      </c>
      <c r="AY15" s="43">
        <f t="shared" si="18"/>
        <v>0</v>
      </c>
      <c r="AZ15" s="43">
        <f t="shared" si="18"/>
        <v>0</v>
      </c>
      <c r="BA15" s="43">
        <f t="shared" si="18"/>
        <v>0</v>
      </c>
      <c r="BB15" s="43">
        <f t="shared" si="18"/>
        <v>0</v>
      </c>
      <c r="BC15" s="43">
        <f t="shared" si="18"/>
        <v>0</v>
      </c>
      <c r="BD15" s="43">
        <f t="shared" si="18"/>
        <v>0</v>
      </c>
      <c r="BE15" s="36"/>
      <c r="BF15" s="43">
        <f t="shared" ref="BF15:BR15" si="19">BF10-BF14</f>
        <v>0</v>
      </c>
      <c r="BG15" s="43">
        <f t="shared" si="19"/>
        <v>0</v>
      </c>
      <c r="BH15" s="43">
        <f t="shared" si="19"/>
        <v>0</v>
      </c>
      <c r="BI15" s="43">
        <f t="shared" si="19"/>
        <v>0</v>
      </c>
      <c r="BJ15" s="43">
        <f t="shared" si="19"/>
        <v>0</v>
      </c>
      <c r="BK15" s="43">
        <f t="shared" si="19"/>
        <v>0</v>
      </c>
      <c r="BL15" s="43">
        <f t="shared" si="19"/>
        <v>0</v>
      </c>
      <c r="BM15" s="43">
        <f t="shared" si="19"/>
        <v>0</v>
      </c>
      <c r="BN15" s="43">
        <f t="shared" si="19"/>
        <v>0</v>
      </c>
      <c r="BO15" s="43">
        <f t="shared" si="19"/>
        <v>0</v>
      </c>
      <c r="BP15" s="43">
        <f t="shared" si="19"/>
        <v>0</v>
      </c>
      <c r="BQ15" s="43">
        <f t="shared" si="19"/>
        <v>0</v>
      </c>
      <c r="BR15" s="43">
        <f t="shared" si="19"/>
        <v>0</v>
      </c>
      <c r="BS15" s="36"/>
      <c r="BT15" s="43">
        <f t="shared" ref="BT15:CF15" si="20">BT10-BT14</f>
        <v>0</v>
      </c>
      <c r="BU15" s="43">
        <f t="shared" si="20"/>
        <v>0</v>
      </c>
      <c r="BV15" s="43">
        <f t="shared" si="20"/>
        <v>0</v>
      </c>
      <c r="BW15" s="43">
        <f t="shared" si="20"/>
        <v>0</v>
      </c>
      <c r="BX15" s="43">
        <f t="shared" si="20"/>
        <v>0</v>
      </c>
      <c r="BY15" s="43">
        <f t="shared" si="20"/>
        <v>0</v>
      </c>
      <c r="BZ15" s="43">
        <f t="shared" si="20"/>
        <v>0</v>
      </c>
      <c r="CA15" s="43">
        <f t="shared" si="20"/>
        <v>0</v>
      </c>
      <c r="CB15" s="43">
        <f t="shared" si="20"/>
        <v>0</v>
      </c>
      <c r="CC15" s="43">
        <f t="shared" si="20"/>
        <v>0</v>
      </c>
      <c r="CD15" s="43">
        <f t="shared" si="20"/>
        <v>0</v>
      </c>
      <c r="CE15" s="43">
        <f t="shared" si="20"/>
        <v>0</v>
      </c>
      <c r="CF15" s="43">
        <f t="shared" si="20"/>
        <v>0</v>
      </c>
      <c r="CG15" s="37"/>
    </row>
    <row r="16" ht="12.0" customHeight="1">
      <c r="A16" s="39" t="s">
        <v>86</v>
      </c>
      <c r="B16" s="44">
        <v>0.0</v>
      </c>
      <c r="C16" s="44">
        <v>0.0</v>
      </c>
      <c r="D16" s="44">
        <v>0.0</v>
      </c>
      <c r="E16" s="44">
        <v>0.0</v>
      </c>
      <c r="F16" s="44">
        <v>0.0</v>
      </c>
      <c r="G16" s="44">
        <v>0.0</v>
      </c>
      <c r="H16" s="44">
        <v>0.0</v>
      </c>
      <c r="I16" s="44">
        <f t="shared" ref="I16:N16" si="21">IF(ISERR(I15/I10),0,I15/I10)</f>
        <v>0</v>
      </c>
      <c r="J16" s="44">
        <f t="shared" si="21"/>
        <v>0</v>
      </c>
      <c r="K16" s="44">
        <f t="shared" si="21"/>
        <v>0</v>
      </c>
      <c r="L16" s="44">
        <f t="shared" si="21"/>
        <v>0</v>
      </c>
      <c r="M16" s="44">
        <f t="shared" si="21"/>
        <v>0</v>
      </c>
      <c r="N16" s="44">
        <f t="shared" si="21"/>
        <v>0</v>
      </c>
      <c r="O16" s="45"/>
      <c r="P16" s="44">
        <v>0.0</v>
      </c>
      <c r="Q16" s="44">
        <v>0.0</v>
      </c>
      <c r="R16" s="44">
        <v>0.0</v>
      </c>
      <c r="S16" s="44">
        <v>0.0</v>
      </c>
      <c r="T16" s="44">
        <v>0.0</v>
      </c>
      <c r="U16" s="44">
        <v>0.0</v>
      </c>
      <c r="V16" s="44">
        <v>0.0</v>
      </c>
      <c r="W16" s="44">
        <f t="shared" ref="W16:AB16" si="22">IF(ISERR(W15/W10),0,W15/W10)</f>
        <v>0</v>
      </c>
      <c r="X16" s="44">
        <f t="shared" si="22"/>
        <v>0</v>
      </c>
      <c r="Y16" s="44">
        <f t="shared" si="22"/>
        <v>0</v>
      </c>
      <c r="Z16" s="44">
        <f t="shared" si="22"/>
        <v>0</v>
      </c>
      <c r="AA16" s="44">
        <f t="shared" si="22"/>
        <v>0</v>
      </c>
      <c r="AB16" s="44">
        <f t="shared" si="22"/>
        <v>0</v>
      </c>
      <c r="AC16" s="45"/>
      <c r="AD16" s="44">
        <v>0.0</v>
      </c>
      <c r="AE16" s="44">
        <v>0.0</v>
      </c>
      <c r="AF16" s="44">
        <v>0.0</v>
      </c>
      <c r="AG16" s="44">
        <v>0.0</v>
      </c>
      <c r="AH16" s="44">
        <v>0.0</v>
      </c>
      <c r="AI16" s="44">
        <v>0.0</v>
      </c>
      <c r="AJ16" s="44">
        <v>0.0</v>
      </c>
      <c r="AK16" s="44">
        <f t="shared" ref="AK16:AP16" si="23">IF(ISERR(AK15/AK10),0,AK15/AK10)</f>
        <v>0</v>
      </c>
      <c r="AL16" s="44">
        <f t="shared" si="23"/>
        <v>0</v>
      </c>
      <c r="AM16" s="44">
        <f t="shared" si="23"/>
        <v>0</v>
      </c>
      <c r="AN16" s="44">
        <f t="shared" si="23"/>
        <v>0</v>
      </c>
      <c r="AO16" s="44">
        <f t="shared" si="23"/>
        <v>0</v>
      </c>
      <c r="AP16" s="44">
        <f t="shared" si="23"/>
        <v>0</v>
      </c>
      <c r="AQ16" s="45"/>
      <c r="AR16" s="44">
        <v>0.0</v>
      </c>
      <c r="AS16" s="44">
        <v>0.0</v>
      </c>
      <c r="AT16" s="44">
        <v>0.0</v>
      </c>
      <c r="AU16" s="44">
        <v>0.0</v>
      </c>
      <c r="AV16" s="44">
        <v>0.0</v>
      </c>
      <c r="AW16" s="44">
        <v>0.0</v>
      </c>
      <c r="AX16" s="44">
        <v>0.0</v>
      </c>
      <c r="AY16" s="44">
        <f t="shared" ref="AY16:BD16" si="24">IF(ISERR(AY15/AY10),0,AY15/AY10)</f>
        <v>0</v>
      </c>
      <c r="AZ16" s="44">
        <f t="shared" si="24"/>
        <v>0</v>
      </c>
      <c r="BA16" s="44">
        <f t="shared" si="24"/>
        <v>0</v>
      </c>
      <c r="BB16" s="44">
        <f t="shared" si="24"/>
        <v>0</v>
      </c>
      <c r="BC16" s="44">
        <f t="shared" si="24"/>
        <v>0</v>
      </c>
      <c r="BD16" s="44">
        <f t="shared" si="24"/>
        <v>0</v>
      </c>
      <c r="BE16" s="45"/>
      <c r="BF16" s="44">
        <v>0.0</v>
      </c>
      <c r="BG16" s="44">
        <v>0.0</v>
      </c>
      <c r="BH16" s="44">
        <v>0.0</v>
      </c>
      <c r="BI16" s="44">
        <v>0.0</v>
      </c>
      <c r="BJ16" s="44">
        <v>0.0</v>
      </c>
      <c r="BK16" s="44">
        <v>0.0</v>
      </c>
      <c r="BL16" s="44">
        <v>0.0</v>
      </c>
      <c r="BM16" s="44">
        <f t="shared" ref="BM16:BR16" si="25">IF(ISERR(BM15/BM10),0,BM15/BM10)</f>
        <v>0</v>
      </c>
      <c r="BN16" s="44">
        <f t="shared" si="25"/>
        <v>0</v>
      </c>
      <c r="BO16" s="44">
        <f t="shared" si="25"/>
        <v>0</v>
      </c>
      <c r="BP16" s="44">
        <f t="shared" si="25"/>
        <v>0</v>
      </c>
      <c r="BQ16" s="44">
        <f t="shared" si="25"/>
        <v>0</v>
      </c>
      <c r="BR16" s="44">
        <f t="shared" si="25"/>
        <v>0</v>
      </c>
      <c r="BS16" s="45"/>
      <c r="BT16" s="44">
        <v>0.0</v>
      </c>
      <c r="BU16" s="44">
        <v>0.0</v>
      </c>
      <c r="BV16" s="44">
        <v>0.0</v>
      </c>
      <c r="BW16" s="44">
        <v>0.0</v>
      </c>
      <c r="BX16" s="44">
        <v>0.0</v>
      </c>
      <c r="BY16" s="44">
        <v>0.0</v>
      </c>
      <c r="BZ16" s="44">
        <v>0.0</v>
      </c>
      <c r="CA16" s="44">
        <f t="shared" ref="CA16:CF16" si="26">IF(ISERR(CA15/CA10),0,CA15/CA10)</f>
        <v>0</v>
      </c>
      <c r="CB16" s="44">
        <f t="shared" si="26"/>
        <v>0</v>
      </c>
      <c r="CC16" s="44">
        <f t="shared" si="26"/>
        <v>0</v>
      </c>
      <c r="CD16" s="44">
        <f t="shared" si="26"/>
        <v>0</v>
      </c>
      <c r="CE16" s="44">
        <f t="shared" si="26"/>
        <v>0</v>
      </c>
      <c r="CF16" s="44">
        <f t="shared" si="26"/>
        <v>0</v>
      </c>
      <c r="CG16" s="44"/>
    </row>
    <row r="17" ht="12.0" customHeight="1">
      <c r="A17" s="20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5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5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5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5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5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</row>
    <row r="18" ht="12.0" customHeight="1">
      <c r="A18" s="46" t="s">
        <v>87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5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5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5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5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5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</row>
    <row r="19" ht="12.0" customHeight="1">
      <c r="A19" s="20" t="s">
        <v>88</v>
      </c>
      <c r="B19" s="33">
        <v>0.0</v>
      </c>
      <c r="C19" s="33">
        <v>0.0</v>
      </c>
      <c r="D19" s="33">
        <v>0.0</v>
      </c>
      <c r="E19" s="33">
        <v>0.0</v>
      </c>
      <c r="F19" s="33">
        <v>0.0</v>
      </c>
      <c r="G19" s="33">
        <v>0.0</v>
      </c>
      <c r="H19" s="33">
        <v>0.0</v>
      </c>
      <c r="I19" s="33">
        <v>0.0</v>
      </c>
      <c r="J19" s="33">
        <v>0.0</v>
      </c>
      <c r="K19" s="33">
        <v>0.0</v>
      </c>
      <c r="L19" s="33">
        <v>0.0</v>
      </c>
      <c r="M19" s="33">
        <v>0.0</v>
      </c>
      <c r="N19" s="33">
        <f t="shared" ref="N19:N20" si="27">SUM(B19:M19)</f>
        <v>0</v>
      </c>
      <c r="O19" s="35"/>
      <c r="P19" s="33">
        <v>0.0</v>
      </c>
      <c r="Q19" s="33">
        <v>0.0</v>
      </c>
      <c r="R19" s="33">
        <v>0.0</v>
      </c>
      <c r="S19" s="33">
        <v>0.0</v>
      </c>
      <c r="T19" s="33">
        <v>0.0</v>
      </c>
      <c r="U19" s="33">
        <v>0.0</v>
      </c>
      <c r="V19" s="33">
        <v>0.0</v>
      </c>
      <c r="W19" s="33">
        <v>0.0</v>
      </c>
      <c r="X19" s="33">
        <v>0.0</v>
      </c>
      <c r="Y19" s="33">
        <v>0.0</v>
      </c>
      <c r="Z19" s="33">
        <v>0.0</v>
      </c>
      <c r="AA19" s="33">
        <v>0.0</v>
      </c>
      <c r="AB19" s="33">
        <f t="shared" ref="AB19:AB24" si="28">SUM(P19:AA19)</f>
        <v>0</v>
      </c>
      <c r="AC19" s="35"/>
      <c r="AD19" s="33">
        <v>0.0</v>
      </c>
      <c r="AE19" s="33">
        <v>0.0</v>
      </c>
      <c r="AF19" s="33">
        <v>0.0</v>
      </c>
      <c r="AG19" s="33">
        <v>0.0</v>
      </c>
      <c r="AH19" s="33">
        <v>0.0</v>
      </c>
      <c r="AI19" s="33">
        <v>0.0</v>
      </c>
      <c r="AJ19" s="33">
        <v>0.0</v>
      </c>
      <c r="AK19" s="33">
        <v>0.0</v>
      </c>
      <c r="AL19" s="33">
        <v>0.0</v>
      </c>
      <c r="AM19" s="33">
        <v>0.0</v>
      </c>
      <c r="AN19" s="33">
        <v>0.0</v>
      </c>
      <c r="AO19" s="33">
        <v>0.0</v>
      </c>
      <c r="AP19" s="33">
        <f t="shared" ref="AP19:AP24" si="29">SUM(AD19:AO19)</f>
        <v>0</v>
      </c>
      <c r="AQ19" s="35"/>
      <c r="AR19" s="33">
        <v>0.0</v>
      </c>
      <c r="AS19" s="33">
        <v>0.0</v>
      </c>
      <c r="AT19" s="33">
        <v>0.0</v>
      </c>
      <c r="AU19" s="33">
        <v>0.0</v>
      </c>
      <c r="AV19" s="33">
        <v>0.0</v>
      </c>
      <c r="AW19" s="33">
        <v>0.0</v>
      </c>
      <c r="AX19" s="33">
        <v>0.0</v>
      </c>
      <c r="AY19" s="33">
        <v>0.0</v>
      </c>
      <c r="AZ19" s="33">
        <v>0.0</v>
      </c>
      <c r="BA19" s="33">
        <v>0.0</v>
      </c>
      <c r="BB19" s="33">
        <v>0.0</v>
      </c>
      <c r="BC19" s="33">
        <v>0.0</v>
      </c>
      <c r="BD19" s="33">
        <f t="shared" ref="BD19:BD24" si="30">SUM(AR19:BC19)</f>
        <v>0</v>
      </c>
      <c r="BE19" s="35"/>
      <c r="BF19" s="33">
        <v>0.0</v>
      </c>
      <c r="BG19" s="33">
        <v>0.0</v>
      </c>
      <c r="BH19" s="33">
        <v>0.0</v>
      </c>
      <c r="BI19" s="33">
        <v>0.0</v>
      </c>
      <c r="BJ19" s="33">
        <v>0.0</v>
      </c>
      <c r="BK19" s="33">
        <v>0.0</v>
      </c>
      <c r="BL19" s="33">
        <v>0.0</v>
      </c>
      <c r="BM19" s="33">
        <v>0.0</v>
      </c>
      <c r="BN19" s="33">
        <v>0.0</v>
      </c>
      <c r="BO19" s="33">
        <v>0.0</v>
      </c>
      <c r="BP19" s="33">
        <v>0.0</v>
      </c>
      <c r="BQ19" s="33">
        <v>0.0</v>
      </c>
      <c r="BR19" s="33">
        <f t="shared" ref="BR19:BR24" si="31">SUM(BF19:BQ19)</f>
        <v>0</v>
      </c>
      <c r="BS19" s="35"/>
      <c r="BT19" s="33">
        <v>0.0</v>
      </c>
      <c r="BU19" s="33">
        <v>0.0</v>
      </c>
      <c r="BV19" s="33">
        <v>0.0</v>
      </c>
      <c r="BW19" s="33">
        <v>0.0</v>
      </c>
      <c r="BX19" s="33">
        <v>0.0</v>
      </c>
      <c r="BY19" s="33">
        <v>0.0</v>
      </c>
      <c r="BZ19" s="33">
        <v>0.0</v>
      </c>
      <c r="CA19" s="33">
        <v>0.0</v>
      </c>
      <c r="CB19" s="33">
        <v>0.0</v>
      </c>
      <c r="CC19" s="33">
        <v>0.0</v>
      </c>
      <c r="CD19" s="33">
        <v>0.0</v>
      </c>
      <c r="CE19" s="33">
        <v>0.0</v>
      </c>
      <c r="CF19" s="33">
        <f t="shared" ref="CF19:CF24" si="32">SUM(BT19:CE19)</f>
        <v>0</v>
      </c>
      <c r="CG19" s="33"/>
    </row>
    <row r="20" ht="12.0" customHeight="1">
      <c r="A20" s="20" t="s">
        <v>89</v>
      </c>
      <c r="B20" s="33">
        <v>0.0</v>
      </c>
      <c r="C20" s="33">
        <v>0.0</v>
      </c>
      <c r="D20" s="33">
        <v>0.0</v>
      </c>
      <c r="E20" s="33">
        <v>0.0</v>
      </c>
      <c r="F20" s="33">
        <v>0.0</v>
      </c>
      <c r="G20" s="33">
        <v>0.0</v>
      </c>
      <c r="H20" s="33">
        <v>0.0</v>
      </c>
      <c r="I20" s="33">
        <v>0.0</v>
      </c>
      <c r="J20" s="33">
        <v>0.0</v>
      </c>
      <c r="K20" s="33">
        <v>0.0</v>
      </c>
      <c r="L20" s="33">
        <v>0.0</v>
      </c>
      <c r="M20" s="33">
        <v>0.0</v>
      </c>
      <c r="N20" s="33">
        <f t="shared" si="27"/>
        <v>0</v>
      </c>
      <c r="O20" s="35"/>
      <c r="P20" s="33">
        <v>0.0</v>
      </c>
      <c r="Q20" s="33">
        <v>0.0</v>
      </c>
      <c r="R20" s="33">
        <v>0.0</v>
      </c>
      <c r="S20" s="33">
        <v>0.0</v>
      </c>
      <c r="T20" s="33">
        <v>0.0</v>
      </c>
      <c r="U20" s="33">
        <v>0.0</v>
      </c>
      <c r="V20" s="33">
        <v>0.0</v>
      </c>
      <c r="W20" s="33">
        <v>0.0</v>
      </c>
      <c r="X20" s="33">
        <v>0.0</v>
      </c>
      <c r="Y20" s="33">
        <v>0.0</v>
      </c>
      <c r="Z20" s="33">
        <v>0.0</v>
      </c>
      <c r="AA20" s="33">
        <v>0.0</v>
      </c>
      <c r="AB20" s="33">
        <f t="shared" si="28"/>
        <v>0</v>
      </c>
      <c r="AC20" s="35"/>
      <c r="AD20" s="33">
        <v>0.0</v>
      </c>
      <c r="AE20" s="33">
        <v>0.0</v>
      </c>
      <c r="AF20" s="33">
        <v>0.0</v>
      </c>
      <c r="AG20" s="33">
        <v>0.0</v>
      </c>
      <c r="AH20" s="33">
        <v>0.0</v>
      </c>
      <c r="AI20" s="33">
        <v>0.0</v>
      </c>
      <c r="AJ20" s="33">
        <v>0.0</v>
      </c>
      <c r="AK20" s="33">
        <v>0.0</v>
      </c>
      <c r="AL20" s="33">
        <v>0.0</v>
      </c>
      <c r="AM20" s="33">
        <v>0.0</v>
      </c>
      <c r="AN20" s="33">
        <v>0.0</v>
      </c>
      <c r="AO20" s="33">
        <v>0.0</v>
      </c>
      <c r="AP20" s="33">
        <f t="shared" si="29"/>
        <v>0</v>
      </c>
      <c r="AQ20" s="35"/>
      <c r="AR20" s="33">
        <v>0.0</v>
      </c>
      <c r="AS20" s="33">
        <v>0.0</v>
      </c>
      <c r="AT20" s="33">
        <v>0.0</v>
      </c>
      <c r="AU20" s="33">
        <v>0.0</v>
      </c>
      <c r="AV20" s="33">
        <v>0.0</v>
      </c>
      <c r="AW20" s="33">
        <v>0.0</v>
      </c>
      <c r="AX20" s="33">
        <v>0.0</v>
      </c>
      <c r="AY20" s="33">
        <v>0.0</v>
      </c>
      <c r="AZ20" s="33">
        <v>0.0</v>
      </c>
      <c r="BA20" s="33">
        <v>0.0</v>
      </c>
      <c r="BB20" s="33">
        <v>0.0</v>
      </c>
      <c r="BC20" s="33">
        <v>0.0</v>
      </c>
      <c r="BD20" s="33">
        <f t="shared" si="30"/>
        <v>0</v>
      </c>
      <c r="BE20" s="35"/>
      <c r="BF20" s="33">
        <v>0.0</v>
      </c>
      <c r="BG20" s="33">
        <v>0.0</v>
      </c>
      <c r="BH20" s="33">
        <v>0.0</v>
      </c>
      <c r="BI20" s="33">
        <v>0.0</v>
      </c>
      <c r="BJ20" s="33">
        <v>0.0</v>
      </c>
      <c r="BK20" s="33">
        <v>0.0</v>
      </c>
      <c r="BL20" s="33">
        <v>0.0</v>
      </c>
      <c r="BM20" s="33">
        <v>0.0</v>
      </c>
      <c r="BN20" s="33">
        <v>0.0</v>
      </c>
      <c r="BO20" s="33">
        <v>0.0</v>
      </c>
      <c r="BP20" s="33">
        <v>0.0</v>
      </c>
      <c r="BQ20" s="33">
        <v>0.0</v>
      </c>
      <c r="BR20" s="33">
        <f t="shared" si="31"/>
        <v>0</v>
      </c>
      <c r="BS20" s="35"/>
      <c r="BT20" s="33">
        <v>0.0</v>
      </c>
      <c r="BU20" s="33">
        <v>0.0</v>
      </c>
      <c r="BV20" s="33">
        <v>0.0</v>
      </c>
      <c r="BW20" s="33">
        <v>0.0</v>
      </c>
      <c r="BX20" s="33">
        <v>0.0</v>
      </c>
      <c r="BY20" s="33">
        <v>0.0</v>
      </c>
      <c r="BZ20" s="33">
        <v>0.0</v>
      </c>
      <c r="CA20" s="33">
        <v>0.0</v>
      </c>
      <c r="CB20" s="33">
        <v>0.0</v>
      </c>
      <c r="CC20" s="33">
        <v>0.0</v>
      </c>
      <c r="CD20" s="33">
        <v>0.0</v>
      </c>
      <c r="CE20" s="33">
        <v>0.0</v>
      </c>
      <c r="CF20" s="33">
        <f t="shared" si="32"/>
        <v>0</v>
      </c>
      <c r="CG20" s="33"/>
    </row>
    <row r="21" ht="12.0" customHeight="1">
      <c r="A21" s="20" t="s">
        <v>90</v>
      </c>
      <c r="B21" s="34">
        <v>0.0</v>
      </c>
      <c r="C21" s="34">
        <v>0.0</v>
      </c>
      <c r="D21" s="34">
        <v>0.0</v>
      </c>
      <c r="E21" s="34">
        <v>0.0</v>
      </c>
      <c r="F21" s="34">
        <v>0.0</v>
      </c>
      <c r="G21" s="34">
        <v>0.0</v>
      </c>
      <c r="H21" s="34">
        <v>0.0</v>
      </c>
      <c r="I21" s="34">
        <v>0.0</v>
      </c>
      <c r="J21" s="34">
        <v>0.0</v>
      </c>
      <c r="K21" s="34">
        <v>0.0</v>
      </c>
      <c r="L21" s="34">
        <v>0.0</v>
      </c>
      <c r="M21" s="34">
        <v>0.0</v>
      </c>
      <c r="N21" s="34">
        <v>0.0</v>
      </c>
      <c r="O21" s="35"/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0.0</v>
      </c>
      <c r="V21" s="34">
        <v>0.0</v>
      </c>
      <c r="W21" s="34">
        <v>0.0</v>
      </c>
      <c r="X21" s="34">
        <v>0.0</v>
      </c>
      <c r="Y21" s="34">
        <v>0.0</v>
      </c>
      <c r="Z21" s="34">
        <v>0.0</v>
      </c>
      <c r="AA21" s="34">
        <v>0.0</v>
      </c>
      <c r="AB21" s="33">
        <f t="shared" si="28"/>
        <v>0</v>
      </c>
      <c r="AC21" s="35"/>
      <c r="AD21" s="33">
        <v>0.0</v>
      </c>
      <c r="AE21" s="33">
        <v>0.0</v>
      </c>
      <c r="AF21" s="33">
        <v>0.0</v>
      </c>
      <c r="AG21" s="33">
        <v>0.0</v>
      </c>
      <c r="AH21" s="33">
        <v>0.0</v>
      </c>
      <c r="AI21" s="33">
        <v>0.0</v>
      </c>
      <c r="AJ21" s="33">
        <v>0.0</v>
      </c>
      <c r="AK21" s="33">
        <v>0.0</v>
      </c>
      <c r="AL21" s="33">
        <v>0.0</v>
      </c>
      <c r="AM21" s="33">
        <v>0.0</v>
      </c>
      <c r="AN21" s="33">
        <v>0.0</v>
      </c>
      <c r="AO21" s="33">
        <v>0.0</v>
      </c>
      <c r="AP21" s="33">
        <f t="shared" si="29"/>
        <v>0</v>
      </c>
      <c r="AQ21" s="35"/>
      <c r="AR21" s="33">
        <v>0.0</v>
      </c>
      <c r="AS21" s="33">
        <v>0.0</v>
      </c>
      <c r="AT21" s="33">
        <v>0.0</v>
      </c>
      <c r="AU21" s="33">
        <v>0.0</v>
      </c>
      <c r="AV21" s="33">
        <v>0.0</v>
      </c>
      <c r="AW21" s="33">
        <v>0.0</v>
      </c>
      <c r="AX21" s="33">
        <v>0.0</v>
      </c>
      <c r="AY21" s="33">
        <v>0.0</v>
      </c>
      <c r="AZ21" s="33">
        <v>0.0</v>
      </c>
      <c r="BA21" s="33">
        <v>0.0</v>
      </c>
      <c r="BB21" s="33">
        <v>0.0</v>
      </c>
      <c r="BC21" s="33">
        <v>0.0</v>
      </c>
      <c r="BD21" s="33">
        <f t="shared" si="30"/>
        <v>0</v>
      </c>
      <c r="BE21" s="35"/>
      <c r="BF21" s="33">
        <v>0.0</v>
      </c>
      <c r="BG21" s="33">
        <v>0.0</v>
      </c>
      <c r="BH21" s="33">
        <v>0.0</v>
      </c>
      <c r="BI21" s="33">
        <v>0.0</v>
      </c>
      <c r="BJ21" s="33">
        <v>0.0</v>
      </c>
      <c r="BK21" s="33">
        <v>0.0</v>
      </c>
      <c r="BL21" s="33">
        <v>0.0</v>
      </c>
      <c r="BM21" s="33">
        <v>0.0</v>
      </c>
      <c r="BN21" s="33">
        <v>0.0</v>
      </c>
      <c r="BO21" s="33">
        <v>0.0</v>
      </c>
      <c r="BP21" s="33">
        <v>0.0</v>
      </c>
      <c r="BQ21" s="33">
        <v>0.0</v>
      </c>
      <c r="BR21" s="33">
        <f t="shared" si="31"/>
        <v>0</v>
      </c>
      <c r="BS21" s="35"/>
      <c r="BT21" s="33">
        <v>0.0</v>
      </c>
      <c r="BU21" s="33">
        <v>0.0</v>
      </c>
      <c r="BV21" s="33">
        <v>0.0</v>
      </c>
      <c r="BW21" s="33">
        <v>0.0</v>
      </c>
      <c r="BX21" s="33">
        <v>0.0</v>
      </c>
      <c r="BY21" s="33">
        <v>0.0</v>
      </c>
      <c r="BZ21" s="33">
        <v>0.0</v>
      </c>
      <c r="CA21" s="33">
        <v>0.0</v>
      </c>
      <c r="CB21" s="33">
        <v>0.0</v>
      </c>
      <c r="CC21" s="33">
        <v>0.0</v>
      </c>
      <c r="CD21" s="33">
        <v>0.0</v>
      </c>
      <c r="CE21" s="33">
        <v>0.0</v>
      </c>
      <c r="CF21" s="33">
        <f t="shared" si="32"/>
        <v>0</v>
      </c>
      <c r="CG21" s="33"/>
    </row>
    <row r="22" ht="12.0" customHeight="1">
      <c r="A22" s="20" t="s">
        <v>91</v>
      </c>
      <c r="B22" s="33">
        <v>0.0</v>
      </c>
      <c r="C22" s="33">
        <v>0.0</v>
      </c>
      <c r="D22" s="33">
        <v>0.0</v>
      </c>
      <c r="E22" s="33">
        <v>0.0</v>
      </c>
      <c r="F22" s="33">
        <v>0.0</v>
      </c>
      <c r="G22" s="33">
        <v>0.0</v>
      </c>
      <c r="H22" s="33">
        <v>0.0</v>
      </c>
      <c r="I22" s="33">
        <v>0.0</v>
      </c>
      <c r="J22" s="33">
        <v>0.0</v>
      </c>
      <c r="K22" s="33">
        <v>0.0</v>
      </c>
      <c r="L22" s="33">
        <v>0.0</v>
      </c>
      <c r="M22" s="33">
        <v>0.0</v>
      </c>
      <c r="N22" s="33">
        <f t="shared" ref="N22:N24" si="33">SUM(B22:M22)</f>
        <v>0</v>
      </c>
      <c r="O22" s="35"/>
      <c r="P22" s="33">
        <v>0.0</v>
      </c>
      <c r="Q22" s="33">
        <v>0.0</v>
      </c>
      <c r="R22" s="34">
        <v>0.0</v>
      </c>
      <c r="S22" s="34">
        <v>0.0</v>
      </c>
      <c r="T22" s="34">
        <v>0.0</v>
      </c>
      <c r="U22" s="34">
        <v>0.0</v>
      </c>
      <c r="V22" s="34">
        <v>0.0</v>
      </c>
      <c r="W22" s="34">
        <v>0.0</v>
      </c>
      <c r="X22" s="34">
        <v>0.0</v>
      </c>
      <c r="Y22" s="34">
        <v>0.0</v>
      </c>
      <c r="Z22" s="34">
        <v>0.0</v>
      </c>
      <c r="AA22" s="34">
        <v>0.0</v>
      </c>
      <c r="AB22" s="33">
        <f t="shared" si="28"/>
        <v>0</v>
      </c>
      <c r="AC22" s="35"/>
      <c r="AD22" s="33">
        <v>0.0</v>
      </c>
      <c r="AE22" s="33">
        <v>0.0</v>
      </c>
      <c r="AF22" s="33">
        <v>0.0</v>
      </c>
      <c r="AG22" s="33">
        <v>0.0</v>
      </c>
      <c r="AH22" s="33">
        <v>0.0</v>
      </c>
      <c r="AI22" s="33">
        <v>0.0</v>
      </c>
      <c r="AJ22" s="33">
        <v>0.0</v>
      </c>
      <c r="AK22" s="33">
        <v>0.0</v>
      </c>
      <c r="AL22" s="33">
        <v>0.0</v>
      </c>
      <c r="AM22" s="33">
        <v>0.0</v>
      </c>
      <c r="AN22" s="33">
        <v>0.0</v>
      </c>
      <c r="AO22" s="33">
        <v>0.0</v>
      </c>
      <c r="AP22" s="33">
        <f t="shared" si="29"/>
        <v>0</v>
      </c>
      <c r="AQ22" s="35"/>
      <c r="AR22" s="33">
        <v>0.0</v>
      </c>
      <c r="AS22" s="33">
        <v>0.0</v>
      </c>
      <c r="AT22" s="33">
        <v>0.0</v>
      </c>
      <c r="AU22" s="33">
        <v>0.0</v>
      </c>
      <c r="AV22" s="33">
        <v>0.0</v>
      </c>
      <c r="AW22" s="33">
        <v>0.0</v>
      </c>
      <c r="AX22" s="33">
        <v>0.0</v>
      </c>
      <c r="AY22" s="33">
        <v>0.0</v>
      </c>
      <c r="AZ22" s="33">
        <v>0.0</v>
      </c>
      <c r="BA22" s="33">
        <v>0.0</v>
      </c>
      <c r="BB22" s="33">
        <v>0.0</v>
      </c>
      <c r="BC22" s="33">
        <v>0.0</v>
      </c>
      <c r="BD22" s="33">
        <f t="shared" si="30"/>
        <v>0</v>
      </c>
      <c r="BE22" s="35"/>
      <c r="BF22" s="33">
        <v>0.0</v>
      </c>
      <c r="BG22" s="33">
        <v>0.0</v>
      </c>
      <c r="BH22" s="33">
        <v>0.0</v>
      </c>
      <c r="BI22" s="33">
        <v>0.0</v>
      </c>
      <c r="BJ22" s="33">
        <v>0.0</v>
      </c>
      <c r="BK22" s="33">
        <v>0.0</v>
      </c>
      <c r="BL22" s="33">
        <v>0.0</v>
      </c>
      <c r="BM22" s="33">
        <v>0.0</v>
      </c>
      <c r="BN22" s="33">
        <v>0.0</v>
      </c>
      <c r="BO22" s="33">
        <v>0.0</v>
      </c>
      <c r="BP22" s="33">
        <v>0.0</v>
      </c>
      <c r="BQ22" s="33">
        <v>0.0</v>
      </c>
      <c r="BR22" s="33">
        <f t="shared" si="31"/>
        <v>0</v>
      </c>
      <c r="BS22" s="35"/>
      <c r="BT22" s="33">
        <v>0.0</v>
      </c>
      <c r="BU22" s="33">
        <v>0.0</v>
      </c>
      <c r="BV22" s="33">
        <v>0.0</v>
      </c>
      <c r="BW22" s="33">
        <v>0.0</v>
      </c>
      <c r="BX22" s="33">
        <v>0.0</v>
      </c>
      <c r="BY22" s="33">
        <v>0.0</v>
      </c>
      <c r="BZ22" s="33">
        <v>0.0</v>
      </c>
      <c r="CA22" s="33">
        <v>0.0</v>
      </c>
      <c r="CB22" s="33">
        <v>0.0</v>
      </c>
      <c r="CC22" s="33">
        <v>0.0</v>
      </c>
      <c r="CD22" s="33">
        <v>0.0</v>
      </c>
      <c r="CE22" s="33">
        <v>0.0</v>
      </c>
      <c r="CF22" s="33">
        <f t="shared" si="32"/>
        <v>0</v>
      </c>
      <c r="CG22" s="33"/>
    </row>
    <row r="23" ht="12.0" customHeight="1">
      <c r="A23" s="20" t="s">
        <v>92</v>
      </c>
      <c r="B23" s="33">
        <v>0.0</v>
      </c>
      <c r="C23" s="33">
        <v>0.0</v>
      </c>
      <c r="D23" s="33">
        <v>0.0</v>
      </c>
      <c r="E23" s="33">
        <v>0.0</v>
      </c>
      <c r="F23" s="33">
        <v>0.0</v>
      </c>
      <c r="G23" s="33">
        <v>0.0</v>
      </c>
      <c r="H23" s="33">
        <v>0.0</v>
      </c>
      <c r="I23" s="33">
        <v>0.0</v>
      </c>
      <c r="J23" s="34">
        <v>0.0</v>
      </c>
      <c r="K23" s="34">
        <v>0.0</v>
      </c>
      <c r="L23" s="34">
        <v>0.0</v>
      </c>
      <c r="M23" s="34">
        <v>0.0</v>
      </c>
      <c r="N23" s="33">
        <f t="shared" si="33"/>
        <v>0</v>
      </c>
      <c r="O23" s="35"/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34">
        <v>0.0</v>
      </c>
      <c r="V23" s="34">
        <v>0.0</v>
      </c>
      <c r="W23" s="34">
        <v>0.0</v>
      </c>
      <c r="X23" s="34">
        <v>0.0</v>
      </c>
      <c r="Y23" s="34">
        <v>0.0</v>
      </c>
      <c r="Z23" s="34">
        <v>0.0</v>
      </c>
      <c r="AA23" s="34">
        <v>0.0</v>
      </c>
      <c r="AB23" s="33">
        <f t="shared" si="28"/>
        <v>0</v>
      </c>
      <c r="AC23" s="35"/>
      <c r="AD23" s="33">
        <v>0.0</v>
      </c>
      <c r="AE23" s="33">
        <v>0.0</v>
      </c>
      <c r="AF23" s="33">
        <v>0.0</v>
      </c>
      <c r="AG23" s="33">
        <v>0.0</v>
      </c>
      <c r="AH23" s="33">
        <v>0.0</v>
      </c>
      <c r="AI23" s="33">
        <v>0.0</v>
      </c>
      <c r="AJ23" s="33">
        <v>0.0</v>
      </c>
      <c r="AK23" s="33">
        <v>0.0</v>
      </c>
      <c r="AL23" s="33">
        <v>0.0</v>
      </c>
      <c r="AM23" s="33">
        <v>0.0</v>
      </c>
      <c r="AN23" s="33">
        <v>0.0</v>
      </c>
      <c r="AO23" s="33">
        <v>0.0</v>
      </c>
      <c r="AP23" s="33">
        <f t="shared" si="29"/>
        <v>0</v>
      </c>
      <c r="AQ23" s="35"/>
      <c r="AR23" s="33">
        <v>0.0</v>
      </c>
      <c r="AS23" s="33">
        <v>0.0</v>
      </c>
      <c r="AT23" s="33">
        <v>0.0</v>
      </c>
      <c r="AU23" s="33">
        <v>0.0</v>
      </c>
      <c r="AV23" s="33">
        <v>0.0</v>
      </c>
      <c r="AW23" s="33">
        <v>0.0</v>
      </c>
      <c r="AX23" s="33">
        <v>0.0</v>
      </c>
      <c r="AY23" s="33">
        <v>0.0</v>
      </c>
      <c r="AZ23" s="33">
        <v>0.0</v>
      </c>
      <c r="BA23" s="33">
        <v>0.0</v>
      </c>
      <c r="BB23" s="33">
        <v>0.0</v>
      </c>
      <c r="BC23" s="33">
        <v>0.0</v>
      </c>
      <c r="BD23" s="33">
        <f t="shared" si="30"/>
        <v>0</v>
      </c>
      <c r="BE23" s="35"/>
      <c r="BF23" s="33">
        <v>0.0</v>
      </c>
      <c r="BG23" s="33">
        <v>0.0</v>
      </c>
      <c r="BH23" s="33">
        <v>0.0</v>
      </c>
      <c r="BI23" s="33">
        <v>0.0</v>
      </c>
      <c r="BJ23" s="33">
        <v>0.0</v>
      </c>
      <c r="BK23" s="33">
        <v>0.0</v>
      </c>
      <c r="BL23" s="33">
        <v>0.0</v>
      </c>
      <c r="BM23" s="33">
        <v>0.0</v>
      </c>
      <c r="BN23" s="33">
        <v>0.0</v>
      </c>
      <c r="BO23" s="33">
        <v>0.0</v>
      </c>
      <c r="BP23" s="33">
        <v>0.0</v>
      </c>
      <c r="BQ23" s="33">
        <v>0.0</v>
      </c>
      <c r="BR23" s="33">
        <f t="shared" si="31"/>
        <v>0</v>
      </c>
      <c r="BS23" s="35"/>
      <c r="BT23" s="33">
        <v>0.0</v>
      </c>
      <c r="BU23" s="33">
        <v>0.0</v>
      </c>
      <c r="BV23" s="33">
        <v>0.0</v>
      </c>
      <c r="BW23" s="33">
        <v>0.0</v>
      </c>
      <c r="BX23" s="33">
        <v>0.0</v>
      </c>
      <c r="BY23" s="33">
        <v>0.0</v>
      </c>
      <c r="BZ23" s="33">
        <v>0.0</v>
      </c>
      <c r="CA23" s="33">
        <v>0.0</v>
      </c>
      <c r="CB23" s="33">
        <v>0.0</v>
      </c>
      <c r="CC23" s="33">
        <v>0.0</v>
      </c>
      <c r="CD23" s="33">
        <v>0.0</v>
      </c>
      <c r="CE23" s="33">
        <v>0.0</v>
      </c>
      <c r="CF23" s="33">
        <f t="shared" si="32"/>
        <v>0</v>
      </c>
      <c r="CG23" s="33"/>
    </row>
    <row r="24" ht="12.0" customHeight="1">
      <c r="A24" s="20" t="s">
        <v>93</v>
      </c>
      <c r="B24" s="33">
        <f t="shared" ref="B24:M24" si="34">B23*15%</f>
        <v>0</v>
      </c>
      <c r="C24" s="33">
        <f t="shared" si="34"/>
        <v>0</v>
      </c>
      <c r="D24" s="33">
        <f t="shared" si="34"/>
        <v>0</v>
      </c>
      <c r="E24" s="33">
        <f t="shared" si="34"/>
        <v>0</v>
      </c>
      <c r="F24" s="33">
        <f t="shared" si="34"/>
        <v>0</v>
      </c>
      <c r="G24" s="33">
        <f t="shared" si="34"/>
        <v>0</v>
      </c>
      <c r="H24" s="33">
        <f t="shared" si="34"/>
        <v>0</v>
      </c>
      <c r="I24" s="33">
        <f t="shared" si="34"/>
        <v>0</v>
      </c>
      <c r="J24" s="33">
        <f t="shared" si="34"/>
        <v>0</v>
      </c>
      <c r="K24" s="33">
        <f t="shared" si="34"/>
        <v>0</v>
      </c>
      <c r="L24" s="33">
        <f t="shared" si="34"/>
        <v>0</v>
      </c>
      <c r="M24" s="33">
        <f t="shared" si="34"/>
        <v>0</v>
      </c>
      <c r="N24" s="33">
        <f t="shared" si="33"/>
        <v>0</v>
      </c>
      <c r="O24" s="35"/>
      <c r="P24" s="33">
        <f>P23*15%</f>
        <v>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0.0</v>
      </c>
      <c r="W24" s="34">
        <v>0.0</v>
      </c>
      <c r="X24" s="34">
        <v>0.0</v>
      </c>
      <c r="Y24" s="34">
        <v>0.0</v>
      </c>
      <c r="Z24" s="34">
        <v>0.0</v>
      </c>
      <c r="AA24" s="34">
        <v>0.0</v>
      </c>
      <c r="AB24" s="33">
        <f t="shared" si="28"/>
        <v>0</v>
      </c>
      <c r="AC24" s="35"/>
      <c r="AD24" s="33">
        <v>0.0</v>
      </c>
      <c r="AE24" s="33">
        <v>0.0</v>
      </c>
      <c r="AF24" s="33">
        <v>0.0</v>
      </c>
      <c r="AG24" s="33">
        <v>0.0</v>
      </c>
      <c r="AH24" s="33">
        <v>0.0</v>
      </c>
      <c r="AI24" s="33">
        <v>0.0</v>
      </c>
      <c r="AJ24" s="33">
        <v>0.0</v>
      </c>
      <c r="AK24" s="33">
        <v>0.0</v>
      </c>
      <c r="AL24" s="33">
        <v>0.0</v>
      </c>
      <c r="AM24" s="33">
        <v>0.0</v>
      </c>
      <c r="AN24" s="33">
        <v>0.0</v>
      </c>
      <c r="AO24" s="33">
        <v>0.0</v>
      </c>
      <c r="AP24" s="33">
        <f t="shared" si="29"/>
        <v>0</v>
      </c>
      <c r="AQ24" s="35"/>
      <c r="AR24" s="33">
        <v>0.0</v>
      </c>
      <c r="AS24" s="33">
        <v>0.0</v>
      </c>
      <c r="AT24" s="33">
        <v>0.0</v>
      </c>
      <c r="AU24" s="33">
        <v>0.0</v>
      </c>
      <c r="AV24" s="33">
        <v>0.0</v>
      </c>
      <c r="AW24" s="33">
        <v>0.0</v>
      </c>
      <c r="AX24" s="33">
        <v>0.0</v>
      </c>
      <c r="AY24" s="33">
        <v>0.0</v>
      </c>
      <c r="AZ24" s="33">
        <v>0.0</v>
      </c>
      <c r="BA24" s="33">
        <v>0.0</v>
      </c>
      <c r="BB24" s="33">
        <v>0.0</v>
      </c>
      <c r="BC24" s="33">
        <v>0.0</v>
      </c>
      <c r="BD24" s="33">
        <f t="shared" si="30"/>
        <v>0</v>
      </c>
      <c r="BE24" s="35"/>
      <c r="BF24" s="33">
        <v>0.0</v>
      </c>
      <c r="BG24" s="33">
        <v>0.0</v>
      </c>
      <c r="BH24" s="33">
        <v>0.0</v>
      </c>
      <c r="BI24" s="33">
        <v>0.0</v>
      </c>
      <c r="BJ24" s="33">
        <v>0.0</v>
      </c>
      <c r="BK24" s="33">
        <v>0.0</v>
      </c>
      <c r="BL24" s="33">
        <v>0.0</v>
      </c>
      <c r="BM24" s="33">
        <v>0.0</v>
      </c>
      <c r="BN24" s="33">
        <v>0.0</v>
      </c>
      <c r="BO24" s="33">
        <v>0.0</v>
      </c>
      <c r="BP24" s="33">
        <v>0.0</v>
      </c>
      <c r="BQ24" s="33">
        <v>0.0</v>
      </c>
      <c r="BR24" s="33">
        <f t="shared" si="31"/>
        <v>0</v>
      </c>
      <c r="BS24" s="35"/>
      <c r="BT24" s="33">
        <v>0.0</v>
      </c>
      <c r="BU24" s="33">
        <v>0.0</v>
      </c>
      <c r="BV24" s="33">
        <v>0.0</v>
      </c>
      <c r="BW24" s="33">
        <v>0.0</v>
      </c>
      <c r="BX24" s="33">
        <v>0.0</v>
      </c>
      <c r="BY24" s="33">
        <v>0.0</v>
      </c>
      <c r="BZ24" s="33">
        <v>0.0</v>
      </c>
      <c r="CA24" s="33">
        <v>0.0</v>
      </c>
      <c r="CB24" s="33">
        <v>0.0</v>
      </c>
      <c r="CC24" s="33">
        <v>0.0</v>
      </c>
      <c r="CD24" s="33">
        <v>0.0</v>
      </c>
      <c r="CE24" s="33">
        <v>0.0</v>
      </c>
      <c r="CF24" s="33">
        <f t="shared" si="32"/>
        <v>0</v>
      </c>
      <c r="CG24" s="33"/>
    </row>
    <row r="25" ht="12.0" customHeight="1">
      <c r="A25" s="20"/>
      <c r="B25" s="47">
        <f t="shared" ref="B25:N25" si="35">SUM(B19:B24)</f>
        <v>0</v>
      </c>
      <c r="C25" s="47">
        <f t="shared" si="35"/>
        <v>0</v>
      </c>
      <c r="D25" s="47">
        <f t="shared" si="35"/>
        <v>0</v>
      </c>
      <c r="E25" s="47">
        <f t="shared" si="35"/>
        <v>0</v>
      </c>
      <c r="F25" s="47">
        <f t="shared" si="35"/>
        <v>0</v>
      </c>
      <c r="G25" s="47">
        <f t="shared" si="35"/>
        <v>0</v>
      </c>
      <c r="H25" s="47">
        <f t="shared" si="35"/>
        <v>0</v>
      </c>
      <c r="I25" s="47">
        <f t="shared" si="35"/>
        <v>0</v>
      </c>
      <c r="J25" s="47">
        <f t="shared" si="35"/>
        <v>0</v>
      </c>
      <c r="K25" s="47">
        <f t="shared" si="35"/>
        <v>0</v>
      </c>
      <c r="L25" s="47">
        <f t="shared" si="35"/>
        <v>0</v>
      </c>
      <c r="M25" s="47">
        <f t="shared" si="35"/>
        <v>0</v>
      </c>
      <c r="N25" s="47">
        <f t="shared" si="35"/>
        <v>0</v>
      </c>
      <c r="O25" s="35"/>
      <c r="P25" s="47">
        <f t="shared" ref="P25:AB25" si="36">SUM(P19:P24)</f>
        <v>0</v>
      </c>
      <c r="Q25" s="47">
        <f t="shared" si="36"/>
        <v>0</v>
      </c>
      <c r="R25" s="47">
        <f t="shared" si="36"/>
        <v>0</v>
      </c>
      <c r="S25" s="47">
        <f t="shared" si="36"/>
        <v>0</v>
      </c>
      <c r="T25" s="47">
        <f t="shared" si="36"/>
        <v>0</v>
      </c>
      <c r="U25" s="47">
        <f t="shared" si="36"/>
        <v>0</v>
      </c>
      <c r="V25" s="47">
        <f t="shared" si="36"/>
        <v>0</v>
      </c>
      <c r="W25" s="47">
        <f t="shared" si="36"/>
        <v>0</v>
      </c>
      <c r="X25" s="47">
        <f t="shared" si="36"/>
        <v>0</v>
      </c>
      <c r="Y25" s="47">
        <f t="shared" si="36"/>
        <v>0</v>
      </c>
      <c r="Z25" s="47">
        <f t="shared" si="36"/>
        <v>0</v>
      </c>
      <c r="AA25" s="47">
        <f t="shared" si="36"/>
        <v>0</v>
      </c>
      <c r="AB25" s="47">
        <f t="shared" si="36"/>
        <v>0</v>
      </c>
      <c r="AC25" s="35"/>
      <c r="AD25" s="47">
        <f t="shared" ref="AD25:AP25" si="37">SUM(AD19:AD24)</f>
        <v>0</v>
      </c>
      <c r="AE25" s="47">
        <f t="shared" si="37"/>
        <v>0</v>
      </c>
      <c r="AF25" s="47">
        <f t="shared" si="37"/>
        <v>0</v>
      </c>
      <c r="AG25" s="47">
        <f t="shared" si="37"/>
        <v>0</v>
      </c>
      <c r="AH25" s="47">
        <f t="shared" si="37"/>
        <v>0</v>
      </c>
      <c r="AI25" s="47">
        <f t="shared" si="37"/>
        <v>0</v>
      </c>
      <c r="AJ25" s="47">
        <f t="shared" si="37"/>
        <v>0</v>
      </c>
      <c r="AK25" s="47">
        <f t="shared" si="37"/>
        <v>0</v>
      </c>
      <c r="AL25" s="47">
        <f t="shared" si="37"/>
        <v>0</v>
      </c>
      <c r="AM25" s="47">
        <f t="shared" si="37"/>
        <v>0</v>
      </c>
      <c r="AN25" s="47">
        <f t="shared" si="37"/>
        <v>0</v>
      </c>
      <c r="AO25" s="47">
        <f t="shared" si="37"/>
        <v>0</v>
      </c>
      <c r="AP25" s="47">
        <f t="shared" si="37"/>
        <v>0</v>
      </c>
      <c r="AQ25" s="35"/>
      <c r="AR25" s="47">
        <f t="shared" ref="AR25:BD25" si="38">SUM(AR19:AR24)</f>
        <v>0</v>
      </c>
      <c r="AS25" s="47">
        <f t="shared" si="38"/>
        <v>0</v>
      </c>
      <c r="AT25" s="47">
        <f t="shared" si="38"/>
        <v>0</v>
      </c>
      <c r="AU25" s="47">
        <f t="shared" si="38"/>
        <v>0</v>
      </c>
      <c r="AV25" s="47">
        <f t="shared" si="38"/>
        <v>0</v>
      </c>
      <c r="AW25" s="47">
        <f t="shared" si="38"/>
        <v>0</v>
      </c>
      <c r="AX25" s="47">
        <f t="shared" si="38"/>
        <v>0</v>
      </c>
      <c r="AY25" s="47">
        <f t="shared" si="38"/>
        <v>0</v>
      </c>
      <c r="AZ25" s="47">
        <f t="shared" si="38"/>
        <v>0</v>
      </c>
      <c r="BA25" s="47">
        <f t="shared" si="38"/>
        <v>0</v>
      </c>
      <c r="BB25" s="47">
        <f t="shared" si="38"/>
        <v>0</v>
      </c>
      <c r="BC25" s="47">
        <f t="shared" si="38"/>
        <v>0</v>
      </c>
      <c r="BD25" s="47">
        <f t="shared" si="38"/>
        <v>0</v>
      </c>
      <c r="BE25" s="35"/>
      <c r="BF25" s="47">
        <f t="shared" ref="BF25:BR25" si="39">SUM(BF19:BF24)</f>
        <v>0</v>
      </c>
      <c r="BG25" s="47">
        <f t="shared" si="39"/>
        <v>0</v>
      </c>
      <c r="BH25" s="47">
        <f t="shared" si="39"/>
        <v>0</v>
      </c>
      <c r="BI25" s="47">
        <f t="shared" si="39"/>
        <v>0</v>
      </c>
      <c r="BJ25" s="47">
        <f t="shared" si="39"/>
        <v>0</v>
      </c>
      <c r="BK25" s="47">
        <f t="shared" si="39"/>
        <v>0</v>
      </c>
      <c r="BL25" s="47">
        <f t="shared" si="39"/>
        <v>0</v>
      </c>
      <c r="BM25" s="47">
        <f t="shared" si="39"/>
        <v>0</v>
      </c>
      <c r="BN25" s="47">
        <f t="shared" si="39"/>
        <v>0</v>
      </c>
      <c r="BO25" s="47">
        <f t="shared" si="39"/>
        <v>0</v>
      </c>
      <c r="BP25" s="47">
        <f t="shared" si="39"/>
        <v>0</v>
      </c>
      <c r="BQ25" s="47">
        <f t="shared" si="39"/>
        <v>0</v>
      </c>
      <c r="BR25" s="47">
        <f t="shared" si="39"/>
        <v>0</v>
      </c>
      <c r="BS25" s="35"/>
      <c r="BT25" s="47">
        <f t="shared" ref="BT25:CF25" si="40">SUM(BT19:BT24)</f>
        <v>0</v>
      </c>
      <c r="BU25" s="47">
        <f t="shared" si="40"/>
        <v>0</v>
      </c>
      <c r="BV25" s="47">
        <f t="shared" si="40"/>
        <v>0</v>
      </c>
      <c r="BW25" s="47">
        <f t="shared" si="40"/>
        <v>0</v>
      </c>
      <c r="BX25" s="47">
        <f t="shared" si="40"/>
        <v>0</v>
      </c>
      <c r="BY25" s="47">
        <f t="shared" si="40"/>
        <v>0</v>
      </c>
      <c r="BZ25" s="47">
        <f t="shared" si="40"/>
        <v>0</v>
      </c>
      <c r="CA25" s="47">
        <f t="shared" si="40"/>
        <v>0</v>
      </c>
      <c r="CB25" s="47">
        <f t="shared" si="40"/>
        <v>0</v>
      </c>
      <c r="CC25" s="47">
        <f t="shared" si="40"/>
        <v>0</v>
      </c>
      <c r="CD25" s="47">
        <f t="shared" si="40"/>
        <v>0</v>
      </c>
      <c r="CE25" s="47">
        <f t="shared" si="40"/>
        <v>0</v>
      </c>
      <c r="CF25" s="47">
        <f t="shared" si="40"/>
        <v>0</v>
      </c>
      <c r="CG25" s="33"/>
    </row>
    <row r="26" ht="12.0" customHeight="1">
      <c r="A26" s="20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5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5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5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5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5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</row>
    <row r="27" ht="12.0" customHeight="1">
      <c r="A27" s="46" t="s">
        <v>94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5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5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5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5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5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</row>
    <row r="28" ht="12.0" customHeight="1">
      <c r="A28" s="48" t="s">
        <v>95</v>
      </c>
      <c r="B28" s="33">
        <v>0.0</v>
      </c>
      <c r="C28" s="33">
        <v>0.0</v>
      </c>
      <c r="D28" s="33">
        <v>0.0</v>
      </c>
      <c r="E28" s="33">
        <v>0.0</v>
      </c>
      <c r="F28" s="33">
        <v>0.0</v>
      </c>
      <c r="G28" s="33">
        <v>0.0</v>
      </c>
      <c r="H28" s="33">
        <v>0.0</v>
      </c>
      <c r="I28" s="33">
        <v>0.0</v>
      </c>
      <c r="J28" s="33">
        <v>0.0</v>
      </c>
      <c r="K28" s="33">
        <v>0.0</v>
      </c>
      <c r="L28" s="33">
        <v>0.0</v>
      </c>
      <c r="M28" s="33">
        <v>0.0</v>
      </c>
      <c r="N28" s="33">
        <f t="shared" ref="N28:N31" si="41">SUM(B28:M28)</f>
        <v>0</v>
      </c>
      <c r="O28" s="35"/>
      <c r="P28" s="34">
        <v>0.0</v>
      </c>
      <c r="Q28" s="34">
        <v>0.0</v>
      </c>
      <c r="R28" s="34">
        <v>0.0</v>
      </c>
      <c r="S28" s="34">
        <v>0.0</v>
      </c>
      <c r="T28" s="34">
        <v>0.0</v>
      </c>
      <c r="U28" s="34">
        <v>0.0</v>
      </c>
      <c r="V28" s="34">
        <v>0.0</v>
      </c>
      <c r="W28" s="34">
        <v>0.0</v>
      </c>
      <c r="X28" s="34">
        <v>0.0</v>
      </c>
      <c r="Y28" s="34">
        <v>0.0</v>
      </c>
      <c r="Z28" s="34">
        <v>0.0</v>
      </c>
      <c r="AA28" s="34">
        <v>0.0</v>
      </c>
      <c r="AB28" s="33">
        <f t="shared" ref="AB28:AB35" si="42">SUM(P28:AA28)</f>
        <v>0</v>
      </c>
      <c r="AC28" s="35"/>
      <c r="AD28" s="34">
        <v>0.0</v>
      </c>
      <c r="AE28" s="34">
        <v>0.0</v>
      </c>
      <c r="AF28" s="34">
        <v>0.0</v>
      </c>
      <c r="AG28" s="34">
        <v>0.0</v>
      </c>
      <c r="AH28" s="34">
        <v>0.0</v>
      </c>
      <c r="AI28" s="34">
        <v>0.0</v>
      </c>
      <c r="AJ28" s="34">
        <v>0.0</v>
      </c>
      <c r="AK28" s="34">
        <v>0.0</v>
      </c>
      <c r="AL28" s="34">
        <v>0.0</v>
      </c>
      <c r="AM28" s="34">
        <v>0.0</v>
      </c>
      <c r="AN28" s="34">
        <v>0.0</v>
      </c>
      <c r="AO28" s="34">
        <v>0.0</v>
      </c>
      <c r="AP28" s="33">
        <f t="shared" ref="AP28:AP35" si="43">SUM(AD28:AO28)</f>
        <v>0</v>
      </c>
      <c r="AQ28" s="35"/>
      <c r="AR28" s="34">
        <v>0.0</v>
      </c>
      <c r="AS28" s="34">
        <v>0.0</v>
      </c>
      <c r="AT28" s="34">
        <v>0.0</v>
      </c>
      <c r="AU28" s="34">
        <v>0.0</v>
      </c>
      <c r="AV28" s="34">
        <v>0.0</v>
      </c>
      <c r="AW28" s="34">
        <v>0.0</v>
      </c>
      <c r="AX28" s="34">
        <v>0.0</v>
      </c>
      <c r="AY28" s="34">
        <v>0.0</v>
      </c>
      <c r="AZ28" s="34">
        <v>0.0</v>
      </c>
      <c r="BA28" s="34">
        <v>0.0</v>
      </c>
      <c r="BB28" s="34">
        <v>0.0</v>
      </c>
      <c r="BC28" s="34">
        <v>0.0</v>
      </c>
      <c r="BD28" s="33">
        <f t="shared" ref="BD28:BD35" si="44">SUM(AR28:BC28)</f>
        <v>0</v>
      </c>
      <c r="BE28" s="35"/>
      <c r="BF28" s="34">
        <v>0.0</v>
      </c>
      <c r="BG28" s="34">
        <v>0.0</v>
      </c>
      <c r="BH28" s="34">
        <v>0.0</v>
      </c>
      <c r="BI28" s="34">
        <v>0.0</v>
      </c>
      <c r="BJ28" s="34">
        <v>0.0</v>
      </c>
      <c r="BK28" s="34">
        <v>0.0</v>
      </c>
      <c r="BL28" s="34">
        <v>0.0</v>
      </c>
      <c r="BM28" s="34">
        <v>0.0</v>
      </c>
      <c r="BN28" s="34">
        <v>0.0</v>
      </c>
      <c r="BO28" s="34">
        <v>0.0</v>
      </c>
      <c r="BP28" s="34">
        <v>0.0</v>
      </c>
      <c r="BQ28" s="34">
        <v>0.0</v>
      </c>
      <c r="BR28" s="33">
        <f t="shared" ref="BR28:BR35" si="45">SUM(BF28:BQ28)</f>
        <v>0</v>
      </c>
      <c r="BS28" s="35"/>
      <c r="BT28" s="34">
        <v>0.0</v>
      </c>
      <c r="BU28" s="34">
        <v>0.0</v>
      </c>
      <c r="BV28" s="34">
        <v>0.0</v>
      </c>
      <c r="BW28" s="34">
        <v>0.0</v>
      </c>
      <c r="BX28" s="34">
        <v>0.0</v>
      </c>
      <c r="BY28" s="34">
        <v>0.0</v>
      </c>
      <c r="BZ28" s="34">
        <v>0.0</v>
      </c>
      <c r="CA28" s="34">
        <v>0.0</v>
      </c>
      <c r="CB28" s="34">
        <v>0.0</v>
      </c>
      <c r="CC28" s="34">
        <v>0.0</v>
      </c>
      <c r="CD28" s="34">
        <v>0.0</v>
      </c>
      <c r="CE28" s="34">
        <v>0.0</v>
      </c>
      <c r="CF28" s="33">
        <f t="shared" ref="CF28:CF35" si="46">SUM(BT28:CE28)</f>
        <v>0</v>
      </c>
      <c r="CG28" s="33"/>
    </row>
    <row r="29" ht="12.0" customHeight="1">
      <c r="A29" s="20" t="s">
        <v>96</v>
      </c>
      <c r="B29" s="33">
        <v>0.0</v>
      </c>
      <c r="C29" s="33">
        <v>0.0</v>
      </c>
      <c r="D29" s="33">
        <v>0.0</v>
      </c>
      <c r="E29" s="33">
        <v>0.0</v>
      </c>
      <c r="F29" s="33">
        <v>0.0</v>
      </c>
      <c r="G29" s="33">
        <f>BS!G10/20/12</f>
        <v>0</v>
      </c>
      <c r="H29" s="33">
        <f>BS!H10/20/12</f>
        <v>0</v>
      </c>
      <c r="I29" s="33">
        <f>BS!I10/20/12</f>
        <v>0</v>
      </c>
      <c r="J29" s="33">
        <f>BS!J10/20/12</f>
        <v>0</v>
      </c>
      <c r="K29" s="33">
        <f>BS!K10/20/12</f>
        <v>0</v>
      </c>
      <c r="L29" s="33">
        <f>BS!L10/20/12</f>
        <v>0</v>
      </c>
      <c r="M29" s="33">
        <f>BS!M10/20/12</f>
        <v>0</v>
      </c>
      <c r="N29" s="33">
        <f t="shared" si="41"/>
        <v>0</v>
      </c>
      <c r="O29" s="35"/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34">
        <v>0.0</v>
      </c>
      <c r="V29" s="34">
        <v>0.0</v>
      </c>
      <c r="W29" s="34">
        <v>0.0</v>
      </c>
      <c r="X29" s="34">
        <v>0.0</v>
      </c>
      <c r="Y29" s="34">
        <v>0.0</v>
      </c>
      <c r="Z29" s="34">
        <v>0.0</v>
      </c>
      <c r="AA29" s="34">
        <v>0.0</v>
      </c>
      <c r="AB29" s="33">
        <f t="shared" si="42"/>
        <v>0</v>
      </c>
      <c r="AC29" s="35"/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0.0</v>
      </c>
      <c r="AK29" s="34">
        <v>0.0</v>
      </c>
      <c r="AL29" s="34">
        <v>0.0</v>
      </c>
      <c r="AM29" s="34">
        <v>0.0</v>
      </c>
      <c r="AN29" s="34">
        <v>0.0</v>
      </c>
      <c r="AO29" s="34">
        <v>0.0</v>
      </c>
      <c r="AP29" s="33">
        <f t="shared" si="43"/>
        <v>0</v>
      </c>
      <c r="AQ29" s="35"/>
      <c r="AR29" s="34">
        <v>0.0</v>
      </c>
      <c r="AS29" s="34">
        <v>0.0</v>
      </c>
      <c r="AT29" s="34">
        <v>0.0</v>
      </c>
      <c r="AU29" s="34">
        <v>0.0</v>
      </c>
      <c r="AV29" s="34">
        <v>0.0</v>
      </c>
      <c r="AW29" s="34">
        <v>0.0</v>
      </c>
      <c r="AX29" s="34">
        <v>0.0</v>
      </c>
      <c r="AY29" s="34">
        <v>0.0</v>
      </c>
      <c r="AZ29" s="34">
        <v>0.0</v>
      </c>
      <c r="BA29" s="34">
        <v>0.0</v>
      </c>
      <c r="BB29" s="34">
        <v>0.0</v>
      </c>
      <c r="BC29" s="34">
        <v>0.0</v>
      </c>
      <c r="BD29" s="33">
        <f t="shared" si="44"/>
        <v>0</v>
      </c>
      <c r="BE29" s="35"/>
      <c r="BF29" s="34">
        <v>0.0</v>
      </c>
      <c r="BG29" s="34">
        <v>0.0</v>
      </c>
      <c r="BH29" s="34">
        <v>0.0</v>
      </c>
      <c r="BI29" s="34">
        <v>0.0</v>
      </c>
      <c r="BJ29" s="34">
        <v>0.0</v>
      </c>
      <c r="BK29" s="34">
        <v>0.0</v>
      </c>
      <c r="BL29" s="34">
        <v>0.0</v>
      </c>
      <c r="BM29" s="34">
        <v>0.0</v>
      </c>
      <c r="BN29" s="34">
        <v>0.0</v>
      </c>
      <c r="BO29" s="34">
        <v>0.0</v>
      </c>
      <c r="BP29" s="34">
        <v>0.0</v>
      </c>
      <c r="BQ29" s="34">
        <v>0.0</v>
      </c>
      <c r="BR29" s="33">
        <f t="shared" si="45"/>
        <v>0</v>
      </c>
      <c r="BS29" s="35"/>
      <c r="BT29" s="34">
        <v>0.0</v>
      </c>
      <c r="BU29" s="34">
        <v>0.0</v>
      </c>
      <c r="BV29" s="34">
        <v>0.0</v>
      </c>
      <c r="BW29" s="34">
        <v>0.0</v>
      </c>
      <c r="BX29" s="34">
        <v>0.0</v>
      </c>
      <c r="BY29" s="34">
        <v>0.0</v>
      </c>
      <c r="BZ29" s="34">
        <v>0.0</v>
      </c>
      <c r="CA29" s="34">
        <v>0.0</v>
      </c>
      <c r="CB29" s="34">
        <v>0.0</v>
      </c>
      <c r="CC29" s="34">
        <v>0.0</v>
      </c>
      <c r="CD29" s="34">
        <v>0.0</v>
      </c>
      <c r="CE29" s="34">
        <v>0.0</v>
      </c>
      <c r="CF29" s="33">
        <f t="shared" si="46"/>
        <v>0</v>
      </c>
      <c r="CG29" s="33"/>
    </row>
    <row r="30" ht="12.0" customHeight="1">
      <c r="A30" s="20" t="s">
        <v>97</v>
      </c>
      <c r="B30" s="33">
        <v>0.0</v>
      </c>
      <c r="C30" s="33">
        <v>0.0</v>
      </c>
      <c r="D30" s="33">
        <v>0.0</v>
      </c>
      <c r="E30" s="33">
        <v>0.0</v>
      </c>
      <c r="F30" s="33">
        <v>0.0</v>
      </c>
      <c r="G30" s="33">
        <v>0.0</v>
      </c>
      <c r="H30" s="33">
        <v>0.0</v>
      </c>
      <c r="I30" s="33">
        <v>0.0</v>
      </c>
      <c r="J30" s="33">
        <v>0.0</v>
      </c>
      <c r="K30" s="33">
        <v>0.0</v>
      </c>
      <c r="L30" s="33">
        <v>0.0</v>
      </c>
      <c r="M30" s="33">
        <v>0.0</v>
      </c>
      <c r="N30" s="33">
        <f t="shared" si="41"/>
        <v>0</v>
      </c>
      <c r="O30" s="35"/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0.0</v>
      </c>
      <c r="V30" s="34">
        <v>0.0</v>
      </c>
      <c r="W30" s="34">
        <v>0.0</v>
      </c>
      <c r="X30" s="34">
        <v>0.0</v>
      </c>
      <c r="Y30" s="34">
        <v>0.0</v>
      </c>
      <c r="Z30" s="34">
        <v>0.0</v>
      </c>
      <c r="AA30" s="34">
        <v>0.0</v>
      </c>
      <c r="AB30" s="33">
        <f t="shared" si="42"/>
        <v>0</v>
      </c>
      <c r="AC30" s="35"/>
      <c r="AD30" s="34">
        <v>0.0</v>
      </c>
      <c r="AE30" s="34">
        <v>0.0</v>
      </c>
      <c r="AF30" s="34">
        <v>0.0</v>
      </c>
      <c r="AG30" s="34">
        <v>0.0</v>
      </c>
      <c r="AH30" s="34">
        <v>0.0</v>
      </c>
      <c r="AI30" s="34">
        <v>0.0</v>
      </c>
      <c r="AJ30" s="34">
        <v>0.0</v>
      </c>
      <c r="AK30" s="34">
        <v>0.0</v>
      </c>
      <c r="AL30" s="34">
        <v>0.0</v>
      </c>
      <c r="AM30" s="34">
        <v>0.0</v>
      </c>
      <c r="AN30" s="34">
        <v>0.0</v>
      </c>
      <c r="AO30" s="34">
        <v>0.0</v>
      </c>
      <c r="AP30" s="33">
        <f t="shared" si="43"/>
        <v>0</v>
      </c>
      <c r="AQ30" s="35"/>
      <c r="AR30" s="34">
        <v>0.0</v>
      </c>
      <c r="AS30" s="34">
        <v>0.0</v>
      </c>
      <c r="AT30" s="34">
        <v>0.0</v>
      </c>
      <c r="AU30" s="34">
        <v>0.0</v>
      </c>
      <c r="AV30" s="34">
        <v>0.0</v>
      </c>
      <c r="AW30" s="34">
        <v>0.0</v>
      </c>
      <c r="AX30" s="34">
        <v>0.0</v>
      </c>
      <c r="AY30" s="34">
        <v>0.0</v>
      </c>
      <c r="AZ30" s="34">
        <v>0.0</v>
      </c>
      <c r="BA30" s="34">
        <v>0.0</v>
      </c>
      <c r="BB30" s="34">
        <v>0.0</v>
      </c>
      <c r="BC30" s="34">
        <v>0.0</v>
      </c>
      <c r="BD30" s="33">
        <f t="shared" si="44"/>
        <v>0</v>
      </c>
      <c r="BE30" s="35"/>
      <c r="BF30" s="34">
        <v>0.0</v>
      </c>
      <c r="BG30" s="34">
        <v>0.0</v>
      </c>
      <c r="BH30" s="34">
        <v>0.0</v>
      </c>
      <c r="BI30" s="34">
        <v>0.0</v>
      </c>
      <c r="BJ30" s="34">
        <v>0.0</v>
      </c>
      <c r="BK30" s="34">
        <v>0.0</v>
      </c>
      <c r="BL30" s="34">
        <v>0.0</v>
      </c>
      <c r="BM30" s="34">
        <v>0.0</v>
      </c>
      <c r="BN30" s="34">
        <v>0.0</v>
      </c>
      <c r="BO30" s="34">
        <v>0.0</v>
      </c>
      <c r="BP30" s="34">
        <v>0.0</v>
      </c>
      <c r="BQ30" s="34">
        <v>0.0</v>
      </c>
      <c r="BR30" s="33">
        <f t="shared" si="45"/>
        <v>0</v>
      </c>
      <c r="BS30" s="35"/>
      <c r="BT30" s="34">
        <v>0.0</v>
      </c>
      <c r="BU30" s="34">
        <v>0.0</v>
      </c>
      <c r="BV30" s="34">
        <v>0.0</v>
      </c>
      <c r="BW30" s="34">
        <v>0.0</v>
      </c>
      <c r="BX30" s="34">
        <v>0.0</v>
      </c>
      <c r="BY30" s="34">
        <v>0.0</v>
      </c>
      <c r="BZ30" s="34">
        <v>0.0</v>
      </c>
      <c r="CA30" s="34">
        <v>0.0</v>
      </c>
      <c r="CB30" s="34">
        <v>0.0</v>
      </c>
      <c r="CC30" s="34">
        <v>0.0</v>
      </c>
      <c r="CD30" s="34">
        <v>0.0</v>
      </c>
      <c r="CE30" s="34">
        <v>0.0</v>
      </c>
      <c r="CF30" s="33">
        <f t="shared" si="46"/>
        <v>0</v>
      </c>
      <c r="CG30" s="33"/>
    </row>
    <row r="31" ht="12.0" customHeight="1">
      <c r="A31" s="20" t="s">
        <v>98</v>
      </c>
      <c r="B31" s="33">
        <f>BS!B13/4/12</f>
        <v>0</v>
      </c>
      <c r="C31" s="33">
        <f>BS!C13/4/12</f>
        <v>0</v>
      </c>
      <c r="D31" s="33">
        <f>BS!D13/4/12</f>
        <v>0</v>
      </c>
      <c r="E31" s="33">
        <f>BS!E13/4/12</f>
        <v>0</v>
      </c>
      <c r="F31" s="33">
        <f>BS!F13/4/12</f>
        <v>0</v>
      </c>
      <c r="G31" s="33">
        <f>BS!G13/4/12</f>
        <v>0</v>
      </c>
      <c r="H31" s="33">
        <f>BS!H13/4/12</f>
        <v>0</v>
      </c>
      <c r="I31" s="33">
        <f>BS!I13/4/12</f>
        <v>0</v>
      </c>
      <c r="J31" s="33">
        <f>BS!J13/4/12</f>
        <v>0</v>
      </c>
      <c r="K31" s="33">
        <f>BS!K13/4/12</f>
        <v>0</v>
      </c>
      <c r="L31" s="33">
        <f>BS!L13/4/12</f>
        <v>0</v>
      </c>
      <c r="M31" s="33">
        <f>BS!M13/4/12</f>
        <v>0</v>
      </c>
      <c r="N31" s="33">
        <f t="shared" si="41"/>
        <v>0</v>
      </c>
      <c r="O31" s="35"/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0.0</v>
      </c>
      <c r="V31" s="34">
        <v>0.0</v>
      </c>
      <c r="W31" s="34">
        <v>0.0</v>
      </c>
      <c r="X31" s="34">
        <v>0.0</v>
      </c>
      <c r="Y31" s="34">
        <v>0.0</v>
      </c>
      <c r="Z31" s="34">
        <v>0.0</v>
      </c>
      <c r="AA31" s="34">
        <v>0.0</v>
      </c>
      <c r="AB31" s="33">
        <f t="shared" si="42"/>
        <v>0</v>
      </c>
      <c r="AC31" s="35"/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0.0</v>
      </c>
      <c r="AK31" s="34">
        <v>0.0</v>
      </c>
      <c r="AL31" s="34">
        <v>0.0</v>
      </c>
      <c r="AM31" s="34">
        <v>0.0</v>
      </c>
      <c r="AN31" s="34">
        <v>0.0</v>
      </c>
      <c r="AO31" s="34">
        <v>0.0</v>
      </c>
      <c r="AP31" s="33">
        <f t="shared" si="43"/>
        <v>0</v>
      </c>
      <c r="AQ31" s="35"/>
      <c r="AR31" s="34">
        <v>0.0</v>
      </c>
      <c r="AS31" s="34">
        <v>0.0</v>
      </c>
      <c r="AT31" s="34">
        <v>0.0</v>
      </c>
      <c r="AU31" s="34">
        <v>0.0</v>
      </c>
      <c r="AV31" s="34">
        <v>0.0</v>
      </c>
      <c r="AW31" s="34">
        <v>0.0</v>
      </c>
      <c r="AX31" s="34">
        <v>0.0</v>
      </c>
      <c r="AY31" s="34">
        <v>0.0</v>
      </c>
      <c r="AZ31" s="34">
        <v>0.0</v>
      </c>
      <c r="BA31" s="34">
        <v>0.0</v>
      </c>
      <c r="BB31" s="34">
        <v>0.0</v>
      </c>
      <c r="BC31" s="34">
        <v>0.0</v>
      </c>
      <c r="BD31" s="33">
        <f t="shared" si="44"/>
        <v>0</v>
      </c>
      <c r="BE31" s="35"/>
      <c r="BF31" s="34">
        <v>0.0</v>
      </c>
      <c r="BG31" s="34">
        <v>0.0</v>
      </c>
      <c r="BH31" s="34">
        <v>0.0</v>
      </c>
      <c r="BI31" s="34">
        <v>0.0</v>
      </c>
      <c r="BJ31" s="34">
        <v>0.0</v>
      </c>
      <c r="BK31" s="34">
        <v>0.0</v>
      </c>
      <c r="BL31" s="34">
        <v>0.0</v>
      </c>
      <c r="BM31" s="34">
        <v>0.0</v>
      </c>
      <c r="BN31" s="34">
        <v>0.0</v>
      </c>
      <c r="BO31" s="34">
        <v>0.0</v>
      </c>
      <c r="BP31" s="34">
        <v>0.0</v>
      </c>
      <c r="BQ31" s="34">
        <v>0.0</v>
      </c>
      <c r="BR31" s="33">
        <f t="shared" si="45"/>
        <v>0</v>
      </c>
      <c r="BS31" s="35"/>
      <c r="BT31" s="34">
        <v>0.0</v>
      </c>
      <c r="BU31" s="34">
        <v>0.0</v>
      </c>
      <c r="BV31" s="34">
        <v>0.0</v>
      </c>
      <c r="BW31" s="34">
        <v>0.0</v>
      </c>
      <c r="BX31" s="34">
        <v>0.0</v>
      </c>
      <c r="BY31" s="34">
        <v>0.0</v>
      </c>
      <c r="BZ31" s="34">
        <v>0.0</v>
      </c>
      <c r="CA31" s="34">
        <v>0.0</v>
      </c>
      <c r="CB31" s="34">
        <v>0.0</v>
      </c>
      <c r="CC31" s="34">
        <v>0.0</v>
      </c>
      <c r="CD31" s="34">
        <v>0.0</v>
      </c>
      <c r="CE31" s="34">
        <v>0.0</v>
      </c>
      <c r="CF31" s="33">
        <f t="shared" si="46"/>
        <v>0</v>
      </c>
      <c r="CG31" s="33"/>
    </row>
    <row r="32" ht="12.0" customHeight="1">
      <c r="A32" s="48" t="s">
        <v>99</v>
      </c>
      <c r="B32" s="34">
        <v>0.0</v>
      </c>
      <c r="C32" s="34">
        <v>0.0</v>
      </c>
      <c r="D32" s="34">
        <v>0.0</v>
      </c>
      <c r="E32" s="34">
        <v>0.0</v>
      </c>
      <c r="F32" s="34">
        <v>0.0</v>
      </c>
      <c r="G32" s="34">
        <v>0.0</v>
      </c>
      <c r="H32" s="34">
        <v>0.0</v>
      </c>
      <c r="I32" s="34">
        <v>0.0</v>
      </c>
      <c r="J32" s="34">
        <v>0.0</v>
      </c>
      <c r="K32" s="34">
        <v>0.0</v>
      </c>
      <c r="L32" s="34">
        <v>0.0</v>
      </c>
      <c r="M32" s="34">
        <v>0.0</v>
      </c>
      <c r="N32" s="34">
        <v>0.0</v>
      </c>
      <c r="O32" s="35"/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34">
        <v>0.0</v>
      </c>
      <c r="V32" s="34">
        <v>0.0</v>
      </c>
      <c r="W32" s="34">
        <v>0.0</v>
      </c>
      <c r="X32" s="34">
        <v>0.0</v>
      </c>
      <c r="Y32" s="34">
        <v>0.0</v>
      </c>
      <c r="Z32" s="34">
        <v>0.0</v>
      </c>
      <c r="AA32" s="34">
        <v>0.0</v>
      </c>
      <c r="AB32" s="33">
        <f t="shared" si="42"/>
        <v>0</v>
      </c>
      <c r="AC32" s="35"/>
      <c r="AD32" s="34">
        <v>0.0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0.0</v>
      </c>
      <c r="AK32" s="34">
        <v>0.0</v>
      </c>
      <c r="AL32" s="34">
        <v>0.0</v>
      </c>
      <c r="AM32" s="34">
        <v>0.0</v>
      </c>
      <c r="AN32" s="34">
        <v>0.0</v>
      </c>
      <c r="AO32" s="34">
        <v>0.0</v>
      </c>
      <c r="AP32" s="33">
        <f t="shared" si="43"/>
        <v>0</v>
      </c>
      <c r="AQ32" s="35"/>
      <c r="AR32" s="34">
        <v>0.0</v>
      </c>
      <c r="AS32" s="34">
        <v>0.0</v>
      </c>
      <c r="AT32" s="34">
        <v>0.0</v>
      </c>
      <c r="AU32" s="34">
        <v>0.0</v>
      </c>
      <c r="AV32" s="34">
        <v>0.0</v>
      </c>
      <c r="AW32" s="34">
        <v>0.0</v>
      </c>
      <c r="AX32" s="34">
        <v>0.0</v>
      </c>
      <c r="AY32" s="34">
        <v>0.0</v>
      </c>
      <c r="AZ32" s="34">
        <v>0.0</v>
      </c>
      <c r="BA32" s="34">
        <v>0.0</v>
      </c>
      <c r="BB32" s="34">
        <v>0.0</v>
      </c>
      <c r="BC32" s="34">
        <v>0.0</v>
      </c>
      <c r="BD32" s="33">
        <f t="shared" si="44"/>
        <v>0</v>
      </c>
      <c r="BE32" s="35"/>
      <c r="BF32" s="34">
        <v>0.0</v>
      </c>
      <c r="BG32" s="34">
        <v>0.0</v>
      </c>
      <c r="BH32" s="34">
        <v>0.0</v>
      </c>
      <c r="BI32" s="34">
        <v>0.0</v>
      </c>
      <c r="BJ32" s="34">
        <v>0.0</v>
      </c>
      <c r="BK32" s="34">
        <v>0.0</v>
      </c>
      <c r="BL32" s="34">
        <v>0.0</v>
      </c>
      <c r="BM32" s="34">
        <v>0.0</v>
      </c>
      <c r="BN32" s="34">
        <v>0.0</v>
      </c>
      <c r="BO32" s="34">
        <v>0.0</v>
      </c>
      <c r="BP32" s="34">
        <v>0.0</v>
      </c>
      <c r="BQ32" s="34">
        <v>0.0</v>
      </c>
      <c r="BR32" s="33">
        <f t="shared" si="45"/>
        <v>0</v>
      </c>
      <c r="BS32" s="35"/>
      <c r="BT32" s="34">
        <v>0.0</v>
      </c>
      <c r="BU32" s="34">
        <v>0.0</v>
      </c>
      <c r="BV32" s="34">
        <v>0.0</v>
      </c>
      <c r="BW32" s="34">
        <v>0.0</v>
      </c>
      <c r="BX32" s="34">
        <v>0.0</v>
      </c>
      <c r="BY32" s="34">
        <v>0.0</v>
      </c>
      <c r="BZ32" s="34">
        <v>0.0</v>
      </c>
      <c r="CA32" s="34">
        <v>0.0</v>
      </c>
      <c r="CB32" s="34">
        <v>0.0</v>
      </c>
      <c r="CC32" s="34">
        <v>0.0</v>
      </c>
      <c r="CD32" s="34">
        <v>0.0</v>
      </c>
      <c r="CE32" s="34">
        <v>0.0</v>
      </c>
      <c r="CF32" s="33">
        <f t="shared" si="46"/>
        <v>0</v>
      </c>
      <c r="CG32" s="33"/>
    </row>
    <row r="33" ht="12.0" customHeight="1">
      <c r="A33" s="20" t="s">
        <v>92</v>
      </c>
      <c r="B33" s="33">
        <v>0.0</v>
      </c>
      <c r="C33" s="33">
        <v>0.0</v>
      </c>
      <c r="D33" s="33">
        <v>0.0</v>
      </c>
      <c r="E33" s="33">
        <v>0.0</v>
      </c>
      <c r="F33" s="33">
        <v>0.0</v>
      </c>
      <c r="G33" s="33">
        <v>0.0</v>
      </c>
      <c r="H33" s="33">
        <v>0.0</v>
      </c>
      <c r="I33" s="34">
        <v>0.0</v>
      </c>
      <c r="J33" s="34">
        <v>0.0</v>
      </c>
      <c r="K33" s="34">
        <v>0.0</v>
      </c>
      <c r="L33" s="34">
        <v>0.0</v>
      </c>
      <c r="M33" s="34">
        <v>0.0</v>
      </c>
      <c r="N33" s="34">
        <v>0.0</v>
      </c>
      <c r="O33" s="35"/>
      <c r="P33" s="34">
        <v>0.0</v>
      </c>
      <c r="Q33" s="34">
        <v>0.0</v>
      </c>
      <c r="R33" s="34">
        <v>0.0</v>
      </c>
      <c r="S33" s="34">
        <v>0.0</v>
      </c>
      <c r="T33" s="34">
        <v>0.0</v>
      </c>
      <c r="U33" s="34">
        <v>0.0</v>
      </c>
      <c r="V33" s="34">
        <v>0.0</v>
      </c>
      <c r="W33" s="34">
        <v>0.0</v>
      </c>
      <c r="X33" s="34">
        <v>0.0</v>
      </c>
      <c r="Y33" s="34">
        <v>0.0</v>
      </c>
      <c r="Z33" s="34">
        <v>0.0</v>
      </c>
      <c r="AA33" s="34">
        <v>0.0</v>
      </c>
      <c r="AB33" s="33">
        <f t="shared" si="42"/>
        <v>0</v>
      </c>
      <c r="AC33" s="35"/>
      <c r="AD33" s="34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0.0</v>
      </c>
      <c r="AK33" s="34">
        <v>0.0</v>
      </c>
      <c r="AL33" s="34">
        <v>0.0</v>
      </c>
      <c r="AM33" s="34">
        <v>0.0</v>
      </c>
      <c r="AN33" s="34">
        <v>0.0</v>
      </c>
      <c r="AO33" s="34">
        <v>0.0</v>
      </c>
      <c r="AP33" s="33">
        <f t="shared" si="43"/>
        <v>0</v>
      </c>
      <c r="AQ33" s="35"/>
      <c r="AR33" s="34">
        <v>0.0</v>
      </c>
      <c r="AS33" s="34">
        <v>0.0</v>
      </c>
      <c r="AT33" s="34">
        <v>0.0</v>
      </c>
      <c r="AU33" s="34">
        <v>0.0</v>
      </c>
      <c r="AV33" s="34">
        <v>0.0</v>
      </c>
      <c r="AW33" s="34">
        <v>0.0</v>
      </c>
      <c r="AX33" s="34">
        <v>0.0</v>
      </c>
      <c r="AY33" s="34">
        <v>0.0</v>
      </c>
      <c r="AZ33" s="34">
        <v>0.0</v>
      </c>
      <c r="BA33" s="34">
        <v>0.0</v>
      </c>
      <c r="BB33" s="34">
        <v>0.0</v>
      </c>
      <c r="BC33" s="34">
        <v>0.0</v>
      </c>
      <c r="BD33" s="33">
        <f t="shared" si="44"/>
        <v>0</v>
      </c>
      <c r="BE33" s="35"/>
      <c r="BF33" s="34">
        <v>0.0</v>
      </c>
      <c r="BG33" s="34">
        <v>0.0</v>
      </c>
      <c r="BH33" s="34">
        <v>0.0</v>
      </c>
      <c r="BI33" s="34">
        <v>0.0</v>
      </c>
      <c r="BJ33" s="34">
        <v>0.0</v>
      </c>
      <c r="BK33" s="34">
        <v>0.0</v>
      </c>
      <c r="BL33" s="34">
        <v>0.0</v>
      </c>
      <c r="BM33" s="34">
        <v>0.0</v>
      </c>
      <c r="BN33" s="34">
        <v>0.0</v>
      </c>
      <c r="BO33" s="34">
        <v>0.0</v>
      </c>
      <c r="BP33" s="34">
        <v>0.0</v>
      </c>
      <c r="BQ33" s="34">
        <v>0.0</v>
      </c>
      <c r="BR33" s="33">
        <f t="shared" si="45"/>
        <v>0</v>
      </c>
      <c r="BS33" s="35"/>
      <c r="BT33" s="34">
        <v>0.0</v>
      </c>
      <c r="BU33" s="34">
        <v>0.0</v>
      </c>
      <c r="BV33" s="34">
        <v>0.0</v>
      </c>
      <c r="BW33" s="34">
        <v>0.0</v>
      </c>
      <c r="BX33" s="34">
        <v>0.0</v>
      </c>
      <c r="BY33" s="34">
        <v>0.0</v>
      </c>
      <c r="BZ33" s="34">
        <v>0.0</v>
      </c>
      <c r="CA33" s="34">
        <v>0.0</v>
      </c>
      <c r="CB33" s="34">
        <v>0.0</v>
      </c>
      <c r="CC33" s="34">
        <v>0.0</v>
      </c>
      <c r="CD33" s="34">
        <v>0.0</v>
      </c>
      <c r="CE33" s="34">
        <v>0.0</v>
      </c>
      <c r="CF33" s="33">
        <f t="shared" si="46"/>
        <v>0</v>
      </c>
      <c r="CG33" s="33"/>
    </row>
    <row r="34" ht="12.0" customHeight="1">
      <c r="A34" s="20" t="s">
        <v>100</v>
      </c>
      <c r="B34" s="33">
        <f t="shared" ref="B34:I34" si="47">B33*15%</f>
        <v>0</v>
      </c>
      <c r="C34" s="33">
        <f t="shared" si="47"/>
        <v>0</v>
      </c>
      <c r="D34" s="33">
        <f t="shared" si="47"/>
        <v>0</v>
      </c>
      <c r="E34" s="33">
        <f t="shared" si="47"/>
        <v>0</v>
      </c>
      <c r="F34" s="33">
        <f t="shared" si="47"/>
        <v>0</v>
      </c>
      <c r="G34" s="33">
        <f t="shared" si="47"/>
        <v>0</v>
      </c>
      <c r="H34" s="33">
        <f t="shared" si="47"/>
        <v>0</v>
      </c>
      <c r="I34" s="33">
        <f t="shared" si="47"/>
        <v>0</v>
      </c>
      <c r="J34" s="34">
        <v>0.0</v>
      </c>
      <c r="K34" s="34">
        <v>0.0</v>
      </c>
      <c r="L34" s="34">
        <v>0.0</v>
      </c>
      <c r="M34" s="34">
        <v>0.0</v>
      </c>
      <c r="N34" s="34">
        <v>0.0</v>
      </c>
      <c r="O34" s="35"/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0.0</v>
      </c>
      <c r="V34" s="34">
        <v>0.0</v>
      </c>
      <c r="W34" s="34">
        <v>0.0</v>
      </c>
      <c r="X34" s="34">
        <v>0.0</v>
      </c>
      <c r="Y34" s="34">
        <v>0.0</v>
      </c>
      <c r="Z34" s="34">
        <v>0.0</v>
      </c>
      <c r="AA34" s="34">
        <v>0.0</v>
      </c>
      <c r="AB34" s="33">
        <f t="shared" si="42"/>
        <v>0</v>
      </c>
      <c r="AC34" s="35"/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0.0</v>
      </c>
      <c r="AK34" s="34">
        <v>0.0</v>
      </c>
      <c r="AL34" s="34">
        <v>0.0</v>
      </c>
      <c r="AM34" s="34">
        <v>0.0</v>
      </c>
      <c r="AN34" s="34">
        <v>0.0</v>
      </c>
      <c r="AO34" s="34">
        <v>0.0</v>
      </c>
      <c r="AP34" s="33">
        <f t="shared" si="43"/>
        <v>0</v>
      </c>
      <c r="AQ34" s="35"/>
      <c r="AR34" s="34">
        <v>0.0</v>
      </c>
      <c r="AS34" s="34">
        <v>0.0</v>
      </c>
      <c r="AT34" s="34">
        <v>0.0</v>
      </c>
      <c r="AU34" s="34">
        <v>0.0</v>
      </c>
      <c r="AV34" s="34">
        <v>0.0</v>
      </c>
      <c r="AW34" s="34">
        <v>0.0</v>
      </c>
      <c r="AX34" s="34">
        <v>0.0</v>
      </c>
      <c r="AY34" s="34">
        <v>0.0</v>
      </c>
      <c r="AZ34" s="34">
        <v>0.0</v>
      </c>
      <c r="BA34" s="34">
        <v>0.0</v>
      </c>
      <c r="BB34" s="34">
        <v>0.0</v>
      </c>
      <c r="BC34" s="34">
        <v>0.0</v>
      </c>
      <c r="BD34" s="33">
        <f t="shared" si="44"/>
        <v>0</v>
      </c>
      <c r="BE34" s="35"/>
      <c r="BF34" s="34">
        <v>0.0</v>
      </c>
      <c r="BG34" s="34">
        <v>0.0</v>
      </c>
      <c r="BH34" s="34">
        <v>0.0</v>
      </c>
      <c r="BI34" s="34">
        <v>0.0</v>
      </c>
      <c r="BJ34" s="34">
        <v>0.0</v>
      </c>
      <c r="BK34" s="34">
        <v>0.0</v>
      </c>
      <c r="BL34" s="34">
        <v>0.0</v>
      </c>
      <c r="BM34" s="34">
        <v>0.0</v>
      </c>
      <c r="BN34" s="34">
        <v>0.0</v>
      </c>
      <c r="BO34" s="34">
        <v>0.0</v>
      </c>
      <c r="BP34" s="34">
        <v>0.0</v>
      </c>
      <c r="BQ34" s="34">
        <v>0.0</v>
      </c>
      <c r="BR34" s="33">
        <f t="shared" si="45"/>
        <v>0</v>
      </c>
      <c r="BS34" s="35"/>
      <c r="BT34" s="34">
        <v>0.0</v>
      </c>
      <c r="BU34" s="34">
        <v>0.0</v>
      </c>
      <c r="BV34" s="34">
        <v>0.0</v>
      </c>
      <c r="BW34" s="34">
        <v>0.0</v>
      </c>
      <c r="BX34" s="34">
        <v>0.0</v>
      </c>
      <c r="BY34" s="34">
        <v>0.0</v>
      </c>
      <c r="BZ34" s="34">
        <v>0.0</v>
      </c>
      <c r="CA34" s="34">
        <v>0.0</v>
      </c>
      <c r="CB34" s="34">
        <v>0.0</v>
      </c>
      <c r="CC34" s="34">
        <v>0.0</v>
      </c>
      <c r="CD34" s="34">
        <v>0.0</v>
      </c>
      <c r="CE34" s="34">
        <v>0.0</v>
      </c>
      <c r="CF34" s="33">
        <f t="shared" si="46"/>
        <v>0</v>
      </c>
      <c r="CG34" s="33"/>
    </row>
    <row r="35" ht="12.0" customHeight="1">
      <c r="A35" s="20"/>
      <c r="B35" s="47">
        <f t="shared" ref="B35:M35" si="48">SUM(B28:B34)</f>
        <v>0</v>
      </c>
      <c r="C35" s="47">
        <f t="shared" si="48"/>
        <v>0</v>
      </c>
      <c r="D35" s="47">
        <f t="shared" si="48"/>
        <v>0</v>
      </c>
      <c r="E35" s="47">
        <f t="shared" si="48"/>
        <v>0</v>
      </c>
      <c r="F35" s="47">
        <f t="shared" si="48"/>
        <v>0</v>
      </c>
      <c r="G35" s="47">
        <f t="shared" si="48"/>
        <v>0</v>
      </c>
      <c r="H35" s="47">
        <f t="shared" si="48"/>
        <v>0</v>
      </c>
      <c r="I35" s="47">
        <f t="shared" si="48"/>
        <v>0</v>
      </c>
      <c r="J35" s="47">
        <f t="shared" si="48"/>
        <v>0</v>
      </c>
      <c r="K35" s="47">
        <f t="shared" si="48"/>
        <v>0</v>
      </c>
      <c r="L35" s="47">
        <f t="shared" si="48"/>
        <v>0</v>
      </c>
      <c r="M35" s="47">
        <f t="shared" si="48"/>
        <v>0</v>
      </c>
      <c r="N35" s="47">
        <f>SUM(B35:M35)</f>
        <v>0</v>
      </c>
      <c r="O35" s="35"/>
      <c r="P35" s="47">
        <f t="shared" ref="P35:AA35" si="49">SUM(P28:P34)</f>
        <v>0</v>
      </c>
      <c r="Q35" s="47">
        <f t="shared" si="49"/>
        <v>0</v>
      </c>
      <c r="R35" s="47">
        <f t="shared" si="49"/>
        <v>0</v>
      </c>
      <c r="S35" s="47">
        <f t="shared" si="49"/>
        <v>0</v>
      </c>
      <c r="T35" s="47">
        <f t="shared" si="49"/>
        <v>0</v>
      </c>
      <c r="U35" s="47">
        <f t="shared" si="49"/>
        <v>0</v>
      </c>
      <c r="V35" s="47">
        <f t="shared" si="49"/>
        <v>0</v>
      </c>
      <c r="W35" s="47">
        <f t="shared" si="49"/>
        <v>0</v>
      </c>
      <c r="X35" s="47">
        <f t="shared" si="49"/>
        <v>0</v>
      </c>
      <c r="Y35" s="47">
        <f t="shared" si="49"/>
        <v>0</v>
      </c>
      <c r="Z35" s="47">
        <f t="shared" si="49"/>
        <v>0</v>
      </c>
      <c r="AA35" s="47">
        <f t="shared" si="49"/>
        <v>0</v>
      </c>
      <c r="AB35" s="47">
        <f t="shared" si="42"/>
        <v>0</v>
      </c>
      <c r="AC35" s="35"/>
      <c r="AD35" s="47">
        <f t="shared" ref="AD35:AO35" si="50">SUM(AD28:AD34)</f>
        <v>0</v>
      </c>
      <c r="AE35" s="47">
        <f t="shared" si="50"/>
        <v>0</v>
      </c>
      <c r="AF35" s="47">
        <f t="shared" si="50"/>
        <v>0</v>
      </c>
      <c r="AG35" s="47">
        <f t="shared" si="50"/>
        <v>0</v>
      </c>
      <c r="AH35" s="47">
        <f t="shared" si="50"/>
        <v>0</v>
      </c>
      <c r="AI35" s="47">
        <f t="shared" si="50"/>
        <v>0</v>
      </c>
      <c r="AJ35" s="47">
        <f t="shared" si="50"/>
        <v>0</v>
      </c>
      <c r="AK35" s="47">
        <f t="shared" si="50"/>
        <v>0</v>
      </c>
      <c r="AL35" s="47">
        <f t="shared" si="50"/>
        <v>0</v>
      </c>
      <c r="AM35" s="47">
        <f t="shared" si="50"/>
        <v>0</v>
      </c>
      <c r="AN35" s="47">
        <f t="shared" si="50"/>
        <v>0</v>
      </c>
      <c r="AO35" s="47">
        <f t="shared" si="50"/>
        <v>0</v>
      </c>
      <c r="AP35" s="47">
        <f t="shared" si="43"/>
        <v>0</v>
      </c>
      <c r="AQ35" s="35"/>
      <c r="AR35" s="47">
        <f t="shared" ref="AR35:BC35" si="51">SUM(AR28:AR34)</f>
        <v>0</v>
      </c>
      <c r="AS35" s="47">
        <f t="shared" si="51"/>
        <v>0</v>
      </c>
      <c r="AT35" s="47">
        <f t="shared" si="51"/>
        <v>0</v>
      </c>
      <c r="AU35" s="47">
        <f t="shared" si="51"/>
        <v>0</v>
      </c>
      <c r="AV35" s="47">
        <f t="shared" si="51"/>
        <v>0</v>
      </c>
      <c r="AW35" s="47">
        <f t="shared" si="51"/>
        <v>0</v>
      </c>
      <c r="AX35" s="47">
        <f t="shared" si="51"/>
        <v>0</v>
      </c>
      <c r="AY35" s="47">
        <f t="shared" si="51"/>
        <v>0</v>
      </c>
      <c r="AZ35" s="47">
        <f t="shared" si="51"/>
        <v>0</v>
      </c>
      <c r="BA35" s="47">
        <f t="shared" si="51"/>
        <v>0</v>
      </c>
      <c r="BB35" s="47">
        <f t="shared" si="51"/>
        <v>0</v>
      </c>
      <c r="BC35" s="47">
        <f t="shared" si="51"/>
        <v>0</v>
      </c>
      <c r="BD35" s="47">
        <f t="shared" si="44"/>
        <v>0</v>
      </c>
      <c r="BE35" s="35"/>
      <c r="BF35" s="47">
        <f t="shared" ref="BF35:BQ35" si="52">SUM(BF28:BF34)</f>
        <v>0</v>
      </c>
      <c r="BG35" s="47">
        <f t="shared" si="52"/>
        <v>0</v>
      </c>
      <c r="BH35" s="47">
        <f t="shared" si="52"/>
        <v>0</v>
      </c>
      <c r="BI35" s="47">
        <f t="shared" si="52"/>
        <v>0</v>
      </c>
      <c r="BJ35" s="47">
        <f t="shared" si="52"/>
        <v>0</v>
      </c>
      <c r="BK35" s="47">
        <f t="shared" si="52"/>
        <v>0</v>
      </c>
      <c r="BL35" s="47">
        <f t="shared" si="52"/>
        <v>0</v>
      </c>
      <c r="BM35" s="47">
        <f t="shared" si="52"/>
        <v>0</v>
      </c>
      <c r="BN35" s="47">
        <f t="shared" si="52"/>
        <v>0</v>
      </c>
      <c r="BO35" s="47">
        <f t="shared" si="52"/>
        <v>0</v>
      </c>
      <c r="BP35" s="47">
        <f t="shared" si="52"/>
        <v>0</v>
      </c>
      <c r="BQ35" s="47">
        <f t="shared" si="52"/>
        <v>0</v>
      </c>
      <c r="BR35" s="47">
        <f t="shared" si="45"/>
        <v>0</v>
      </c>
      <c r="BS35" s="35"/>
      <c r="BT35" s="47">
        <f t="shared" ref="BT35:CE35" si="53">SUM(BT28:BT34)</f>
        <v>0</v>
      </c>
      <c r="BU35" s="47">
        <f t="shared" si="53"/>
        <v>0</v>
      </c>
      <c r="BV35" s="47">
        <f t="shared" si="53"/>
        <v>0</v>
      </c>
      <c r="BW35" s="47">
        <f t="shared" si="53"/>
        <v>0</v>
      </c>
      <c r="BX35" s="47">
        <f t="shared" si="53"/>
        <v>0</v>
      </c>
      <c r="BY35" s="47">
        <f t="shared" si="53"/>
        <v>0</v>
      </c>
      <c r="BZ35" s="47">
        <f t="shared" si="53"/>
        <v>0</v>
      </c>
      <c r="CA35" s="47">
        <f t="shared" si="53"/>
        <v>0</v>
      </c>
      <c r="CB35" s="47">
        <f t="shared" si="53"/>
        <v>0</v>
      </c>
      <c r="CC35" s="47">
        <f t="shared" si="53"/>
        <v>0</v>
      </c>
      <c r="CD35" s="47">
        <f t="shared" si="53"/>
        <v>0</v>
      </c>
      <c r="CE35" s="47">
        <f t="shared" si="53"/>
        <v>0</v>
      </c>
      <c r="CF35" s="47">
        <f t="shared" si="46"/>
        <v>0</v>
      </c>
      <c r="CG35" s="33"/>
    </row>
    <row r="36" ht="12.0" customHeight="1">
      <c r="A36" s="20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5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5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5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5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5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</row>
    <row r="37" ht="12.0" customHeight="1">
      <c r="A37" s="46" t="s">
        <v>101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5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5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5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5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5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</row>
    <row r="38" ht="12.0" customHeight="1">
      <c r="A38" s="20" t="s">
        <v>102</v>
      </c>
      <c r="B38" s="33">
        <v>0.0</v>
      </c>
      <c r="C38" s="33">
        <v>0.0</v>
      </c>
      <c r="D38" s="33">
        <v>0.0</v>
      </c>
      <c r="E38" s="33">
        <v>0.0</v>
      </c>
      <c r="F38" s="33">
        <v>0.0</v>
      </c>
      <c r="G38" s="33">
        <v>0.0</v>
      </c>
      <c r="H38" s="33">
        <v>0.0</v>
      </c>
      <c r="I38" s="33">
        <v>0.0</v>
      </c>
      <c r="J38" s="34">
        <v>0.0</v>
      </c>
      <c r="K38" s="34">
        <v>0.0</v>
      </c>
      <c r="L38" s="34">
        <v>0.0</v>
      </c>
      <c r="M38" s="34">
        <v>0.0</v>
      </c>
      <c r="N38" s="34">
        <v>0.0</v>
      </c>
      <c r="O38" s="35"/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>
        <v>0.0</v>
      </c>
      <c r="AB38" s="33">
        <f t="shared" ref="AB38:AB44" si="54">SUM(P38:AA38)</f>
        <v>0</v>
      </c>
      <c r="AC38" s="35"/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0.0</v>
      </c>
      <c r="AK38" s="34">
        <v>0.0</v>
      </c>
      <c r="AL38" s="34">
        <v>0.0</v>
      </c>
      <c r="AM38" s="34">
        <v>0.0</v>
      </c>
      <c r="AN38" s="34">
        <v>0.0</v>
      </c>
      <c r="AO38" s="34">
        <v>0.0</v>
      </c>
      <c r="AP38" s="33">
        <f t="shared" ref="AP38:AP44" si="55">SUM(AD38:AO38)</f>
        <v>0</v>
      </c>
      <c r="AQ38" s="35"/>
      <c r="AR38" s="34">
        <v>0.0</v>
      </c>
      <c r="AS38" s="34">
        <v>0.0</v>
      </c>
      <c r="AT38" s="34">
        <v>0.0</v>
      </c>
      <c r="AU38" s="34">
        <v>0.0</v>
      </c>
      <c r="AV38" s="34">
        <v>0.0</v>
      </c>
      <c r="AW38" s="34">
        <v>0.0</v>
      </c>
      <c r="AX38" s="34">
        <v>0.0</v>
      </c>
      <c r="AY38" s="34">
        <v>0.0</v>
      </c>
      <c r="AZ38" s="34">
        <v>0.0</v>
      </c>
      <c r="BA38" s="34">
        <v>0.0</v>
      </c>
      <c r="BB38" s="34">
        <v>0.0</v>
      </c>
      <c r="BC38" s="34">
        <v>0.0</v>
      </c>
      <c r="BD38" s="33">
        <f t="shared" ref="BD38:BD44" si="56">SUM(AR38:BC38)</f>
        <v>0</v>
      </c>
      <c r="BE38" s="35"/>
      <c r="BF38" s="34">
        <v>0.0</v>
      </c>
      <c r="BG38" s="34">
        <v>0.0</v>
      </c>
      <c r="BH38" s="34">
        <v>0.0</v>
      </c>
      <c r="BI38" s="34">
        <v>0.0</v>
      </c>
      <c r="BJ38" s="34">
        <v>0.0</v>
      </c>
      <c r="BK38" s="34">
        <v>0.0</v>
      </c>
      <c r="BL38" s="34">
        <v>0.0</v>
      </c>
      <c r="BM38" s="34">
        <v>0.0</v>
      </c>
      <c r="BN38" s="34">
        <v>0.0</v>
      </c>
      <c r="BO38" s="34">
        <v>0.0</v>
      </c>
      <c r="BP38" s="34">
        <v>0.0</v>
      </c>
      <c r="BQ38" s="34">
        <v>0.0</v>
      </c>
      <c r="BR38" s="33">
        <f t="shared" ref="BR38:BR44" si="57">SUM(BF38:BQ38)</f>
        <v>0</v>
      </c>
      <c r="BS38" s="35"/>
      <c r="BT38" s="34">
        <v>0.0</v>
      </c>
      <c r="BU38" s="34">
        <v>0.0</v>
      </c>
      <c r="BV38" s="34">
        <v>0.0</v>
      </c>
      <c r="BW38" s="34">
        <v>0.0</v>
      </c>
      <c r="BX38" s="34">
        <v>0.0</v>
      </c>
      <c r="BY38" s="34">
        <v>0.0</v>
      </c>
      <c r="BZ38" s="34">
        <v>0.0</v>
      </c>
      <c r="CA38" s="34">
        <v>0.0</v>
      </c>
      <c r="CB38" s="34">
        <v>0.0</v>
      </c>
      <c r="CC38" s="34">
        <v>0.0</v>
      </c>
      <c r="CD38" s="34">
        <v>0.0</v>
      </c>
      <c r="CE38" s="34">
        <v>0.0</v>
      </c>
      <c r="CF38" s="33">
        <f t="shared" ref="CF38:CF44" si="58">SUM(BT38:CE38)</f>
        <v>0</v>
      </c>
      <c r="CG38" s="33"/>
    </row>
    <row r="39" ht="12.0" customHeight="1">
      <c r="A39" s="20" t="s">
        <v>103</v>
      </c>
      <c r="B39" s="33">
        <v>0.0</v>
      </c>
      <c r="C39" s="33">
        <v>0.0</v>
      </c>
      <c r="D39" s="33">
        <v>0.0</v>
      </c>
      <c r="E39" s="33">
        <v>0.0</v>
      </c>
      <c r="F39" s="33">
        <v>0.0</v>
      </c>
      <c r="G39" s="33">
        <v>0.0</v>
      </c>
      <c r="H39" s="33">
        <v>0.0</v>
      </c>
      <c r="I39" s="33">
        <v>0.0</v>
      </c>
      <c r="J39" s="34">
        <v>0.0</v>
      </c>
      <c r="K39" s="34">
        <v>0.0</v>
      </c>
      <c r="L39" s="34">
        <v>0.0</v>
      </c>
      <c r="M39" s="34">
        <v>0.0</v>
      </c>
      <c r="N39" s="34">
        <v>0.0</v>
      </c>
      <c r="O39" s="35"/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0.0</v>
      </c>
      <c r="V39" s="34">
        <v>0.0</v>
      </c>
      <c r="W39" s="34">
        <v>0.0</v>
      </c>
      <c r="X39" s="34">
        <v>0.0</v>
      </c>
      <c r="Y39" s="34">
        <v>0.0</v>
      </c>
      <c r="Z39" s="34">
        <v>0.0</v>
      </c>
      <c r="AA39" s="34">
        <v>0.0</v>
      </c>
      <c r="AB39" s="33">
        <f t="shared" si="54"/>
        <v>0</v>
      </c>
      <c r="AC39" s="35"/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0.0</v>
      </c>
      <c r="AK39" s="34">
        <v>0.0</v>
      </c>
      <c r="AL39" s="34">
        <v>0.0</v>
      </c>
      <c r="AM39" s="34">
        <v>0.0</v>
      </c>
      <c r="AN39" s="34">
        <v>0.0</v>
      </c>
      <c r="AO39" s="34">
        <v>0.0</v>
      </c>
      <c r="AP39" s="33">
        <f t="shared" si="55"/>
        <v>0</v>
      </c>
      <c r="AQ39" s="35"/>
      <c r="AR39" s="34">
        <v>0.0</v>
      </c>
      <c r="AS39" s="34">
        <v>0.0</v>
      </c>
      <c r="AT39" s="34">
        <v>0.0</v>
      </c>
      <c r="AU39" s="34">
        <v>0.0</v>
      </c>
      <c r="AV39" s="34">
        <v>0.0</v>
      </c>
      <c r="AW39" s="34">
        <v>0.0</v>
      </c>
      <c r="AX39" s="34">
        <v>0.0</v>
      </c>
      <c r="AY39" s="34">
        <v>0.0</v>
      </c>
      <c r="AZ39" s="34">
        <v>0.0</v>
      </c>
      <c r="BA39" s="34">
        <v>0.0</v>
      </c>
      <c r="BB39" s="34">
        <v>0.0</v>
      </c>
      <c r="BC39" s="34">
        <v>0.0</v>
      </c>
      <c r="BD39" s="33">
        <f t="shared" si="56"/>
        <v>0</v>
      </c>
      <c r="BE39" s="35"/>
      <c r="BF39" s="34">
        <v>0.0</v>
      </c>
      <c r="BG39" s="34">
        <v>0.0</v>
      </c>
      <c r="BH39" s="34">
        <v>0.0</v>
      </c>
      <c r="BI39" s="34">
        <v>0.0</v>
      </c>
      <c r="BJ39" s="34">
        <v>0.0</v>
      </c>
      <c r="BK39" s="34">
        <v>0.0</v>
      </c>
      <c r="BL39" s="34">
        <v>0.0</v>
      </c>
      <c r="BM39" s="34">
        <v>0.0</v>
      </c>
      <c r="BN39" s="34">
        <v>0.0</v>
      </c>
      <c r="BO39" s="34">
        <v>0.0</v>
      </c>
      <c r="BP39" s="34">
        <v>0.0</v>
      </c>
      <c r="BQ39" s="34">
        <v>0.0</v>
      </c>
      <c r="BR39" s="33">
        <f t="shared" si="57"/>
        <v>0</v>
      </c>
      <c r="BS39" s="35"/>
      <c r="BT39" s="34">
        <v>0.0</v>
      </c>
      <c r="BU39" s="34">
        <v>0.0</v>
      </c>
      <c r="BV39" s="34">
        <v>0.0</v>
      </c>
      <c r="BW39" s="34">
        <v>0.0</v>
      </c>
      <c r="BX39" s="34">
        <v>0.0</v>
      </c>
      <c r="BY39" s="34">
        <v>0.0</v>
      </c>
      <c r="BZ39" s="34">
        <v>0.0</v>
      </c>
      <c r="CA39" s="34">
        <v>0.0</v>
      </c>
      <c r="CB39" s="34">
        <v>0.0</v>
      </c>
      <c r="CC39" s="34">
        <v>0.0</v>
      </c>
      <c r="CD39" s="34">
        <v>0.0</v>
      </c>
      <c r="CE39" s="34">
        <v>0.0</v>
      </c>
      <c r="CF39" s="33">
        <f t="shared" si="58"/>
        <v>0</v>
      </c>
      <c r="CG39" s="33"/>
    </row>
    <row r="40" ht="12.0" customHeight="1">
      <c r="A40" s="20" t="s">
        <v>104</v>
      </c>
      <c r="B40" s="33">
        <v>0.0</v>
      </c>
      <c r="C40" s="33">
        <v>0.0</v>
      </c>
      <c r="D40" s="33">
        <v>0.0</v>
      </c>
      <c r="E40" s="33">
        <v>0.0</v>
      </c>
      <c r="F40" s="33">
        <v>0.0</v>
      </c>
      <c r="G40" s="33">
        <v>0.0</v>
      </c>
      <c r="H40" s="33">
        <v>0.0</v>
      </c>
      <c r="I40" s="33">
        <v>0.0</v>
      </c>
      <c r="J40" s="33">
        <v>0.0</v>
      </c>
      <c r="K40" s="34">
        <v>0.0</v>
      </c>
      <c r="L40" s="34">
        <v>0.0</v>
      </c>
      <c r="M40" s="34">
        <v>0.0</v>
      </c>
      <c r="N40" s="34">
        <v>0.0</v>
      </c>
      <c r="O40" s="35"/>
      <c r="P40" s="34">
        <v>0.0</v>
      </c>
      <c r="Q40" s="34">
        <v>0.0</v>
      </c>
      <c r="R40" s="34">
        <v>0.0</v>
      </c>
      <c r="S40" s="34">
        <v>0.0</v>
      </c>
      <c r="T40" s="34">
        <v>0.0</v>
      </c>
      <c r="U40" s="34">
        <v>0.0</v>
      </c>
      <c r="V40" s="34">
        <v>0.0</v>
      </c>
      <c r="W40" s="34">
        <v>0.0</v>
      </c>
      <c r="X40" s="34">
        <v>0.0</v>
      </c>
      <c r="Y40" s="34">
        <v>0.0</v>
      </c>
      <c r="Z40" s="34">
        <v>0.0</v>
      </c>
      <c r="AA40" s="34">
        <v>0.0</v>
      </c>
      <c r="AB40" s="33">
        <f t="shared" si="54"/>
        <v>0</v>
      </c>
      <c r="AC40" s="35"/>
      <c r="AD40" s="34">
        <v>0.0</v>
      </c>
      <c r="AE40" s="34">
        <v>0.0</v>
      </c>
      <c r="AF40" s="34">
        <v>0.0</v>
      </c>
      <c r="AG40" s="34">
        <v>0.0</v>
      </c>
      <c r="AH40" s="34">
        <v>0.0</v>
      </c>
      <c r="AI40" s="34">
        <v>0.0</v>
      </c>
      <c r="AJ40" s="34">
        <v>0.0</v>
      </c>
      <c r="AK40" s="34">
        <v>0.0</v>
      </c>
      <c r="AL40" s="34">
        <v>0.0</v>
      </c>
      <c r="AM40" s="34">
        <v>0.0</v>
      </c>
      <c r="AN40" s="34">
        <v>0.0</v>
      </c>
      <c r="AO40" s="34">
        <v>0.0</v>
      </c>
      <c r="AP40" s="33">
        <f t="shared" si="55"/>
        <v>0</v>
      </c>
      <c r="AQ40" s="35"/>
      <c r="AR40" s="34">
        <v>0.0</v>
      </c>
      <c r="AS40" s="34">
        <v>0.0</v>
      </c>
      <c r="AT40" s="34">
        <v>0.0</v>
      </c>
      <c r="AU40" s="34">
        <v>0.0</v>
      </c>
      <c r="AV40" s="34">
        <v>0.0</v>
      </c>
      <c r="AW40" s="34">
        <v>0.0</v>
      </c>
      <c r="AX40" s="34">
        <v>0.0</v>
      </c>
      <c r="AY40" s="34">
        <v>0.0</v>
      </c>
      <c r="AZ40" s="34">
        <v>0.0</v>
      </c>
      <c r="BA40" s="34">
        <v>0.0</v>
      </c>
      <c r="BB40" s="34">
        <v>0.0</v>
      </c>
      <c r="BC40" s="34">
        <v>0.0</v>
      </c>
      <c r="BD40" s="33">
        <f t="shared" si="56"/>
        <v>0</v>
      </c>
      <c r="BE40" s="35"/>
      <c r="BF40" s="34">
        <v>0.0</v>
      </c>
      <c r="BG40" s="34">
        <v>0.0</v>
      </c>
      <c r="BH40" s="34">
        <v>0.0</v>
      </c>
      <c r="BI40" s="34">
        <v>0.0</v>
      </c>
      <c r="BJ40" s="34">
        <v>0.0</v>
      </c>
      <c r="BK40" s="34">
        <v>0.0</v>
      </c>
      <c r="BL40" s="34">
        <v>0.0</v>
      </c>
      <c r="BM40" s="34">
        <v>0.0</v>
      </c>
      <c r="BN40" s="34">
        <v>0.0</v>
      </c>
      <c r="BO40" s="34">
        <v>0.0</v>
      </c>
      <c r="BP40" s="34">
        <v>0.0</v>
      </c>
      <c r="BQ40" s="34">
        <v>0.0</v>
      </c>
      <c r="BR40" s="33">
        <f t="shared" si="57"/>
        <v>0</v>
      </c>
      <c r="BS40" s="35"/>
      <c r="BT40" s="34">
        <v>0.0</v>
      </c>
      <c r="BU40" s="34">
        <v>0.0</v>
      </c>
      <c r="BV40" s="34">
        <v>0.0</v>
      </c>
      <c r="BW40" s="34">
        <v>0.0</v>
      </c>
      <c r="BX40" s="34">
        <v>0.0</v>
      </c>
      <c r="BY40" s="34">
        <v>0.0</v>
      </c>
      <c r="BZ40" s="34">
        <v>0.0</v>
      </c>
      <c r="CA40" s="34">
        <v>0.0</v>
      </c>
      <c r="CB40" s="34">
        <v>0.0</v>
      </c>
      <c r="CC40" s="34">
        <v>0.0</v>
      </c>
      <c r="CD40" s="34">
        <v>0.0</v>
      </c>
      <c r="CE40" s="34">
        <v>0.0</v>
      </c>
      <c r="CF40" s="33">
        <f t="shared" si="58"/>
        <v>0</v>
      </c>
      <c r="CG40" s="33"/>
    </row>
    <row r="41" ht="12.0" customHeight="1">
      <c r="A41" s="20" t="s">
        <v>105</v>
      </c>
      <c r="B41" s="33">
        <v>0.0</v>
      </c>
      <c r="C41" s="33">
        <v>0.0</v>
      </c>
      <c r="D41" s="33">
        <v>0.0</v>
      </c>
      <c r="E41" s="33">
        <v>0.0</v>
      </c>
      <c r="F41" s="33">
        <v>0.0</v>
      </c>
      <c r="G41" s="33">
        <v>0.0</v>
      </c>
      <c r="H41" s="33">
        <v>0.0</v>
      </c>
      <c r="I41" s="33">
        <v>0.0</v>
      </c>
      <c r="J41" s="33">
        <v>0.0</v>
      </c>
      <c r="K41" s="34">
        <v>0.0</v>
      </c>
      <c r="L41" s="34">
        <v>0.0</v>
      </c>
      <c r="M41" s="34">
        <v>0.0</v>
      </c>
      <c r="N41" s="34">
        <v>0.0</v>
      </c>
      <c r="O41" s="35"/>
      <c r="P41" s="34">
        <v>0.0</v>
      </c>
      <c r="Q41" s="34">
        <v>0.0</v>
      </c>
      <c r="R41" s="34">
        <v>0.0</v>
      </c>
      <c r="S41" s="34">
        <v>0.0</v>
      </c>
      <c r="T41" s="34">
        <v>0.0</v>
      </c>
      <c r="U41" s="34">
        <v>0.0</v>
      </c>
      <c r="V41" s="34">
        <v>0.0</v>
      </c>
      <c r="W41" s="34">
        <v>0.0</v>
      </c>
      <c r="X41" s="34">
        <v>0.0</v>
      </c>
      <c r="Y41" s="34">
        <v>0.0</v>
      </c>
      <c r="Z41" s="34">
        <v>0.0</v>
      </c>
      <c r="AA41" s="34">
        <v>0.0</v>
      </c>
      <c r="AB41" s="33">
        <f t="shared" si="54"/>
        <v>0</v>
      </c>
      <c r="AC41" s="35"/>
      <c r="AD41" s="34">
        <v>0.0</v>
      </c>
      <c r="AE41" s="34">
        <v>0.0</v>
      </c>
      <c r="AF41" s="34">
        <v>0.0</v>
      </c>
      <c r="AG41" s="34">
        <v>0.0</v>
      </c>
      <c r="AH41" s="34">
        <v>0.0</v>
      </c>
      <c r="AI41" s="34">
        <v>0.0</v>
      </c>
      <c r="AJ41" s="34">
        <v>0.0</v>
      </c>
      <c r="AK41" s="34">
        <v>0.0</v>
      </c>
      <c r="AL41" s="34">
        <v>0.0</v>
      </c>
      <c r="AM41" s="34">
        <v>0.0</v>
      </c>
      <c r="AN41" s="34">
        <v>0.0</v>
      </c>
      <c r="AO41" s="34">
        <v>0.0</v>
      </c>
      <c r="AP41" s="33">
        <f t="shared" si="55"/>
        <v>0</v>
      </c>
      <c r="AQ41" s="35"/>
      <c r="AR41" s="34">
        <v>0.0</v>
      </c>
      <c r="AS41" s="34">
        <v>0.0</v>
      </c>
      <c r="AT41" s="34">
        <v>0.0</v>
      </c>
      <c r="AU41" s="34">
        <v>0.0</v>
      </c>
      <c r="AV41" s="34">
        <v>0.0</v>
      </c>
      <c r="AW41" s="34">
        <v>0.0</v>
      </c>
      <c r="AX41" s="34">
        <v>0.0</v>
      </c>
      <c r="AY41" s="34">
        <v>0.0</v>
      </c>
      <c r="AZ41" s="34">
        <v>0.0</v>
      </c>
      <c r="BA41" s="34">
        <v>0.0</v>
      </c>
      <c r="BB41" s="34">
        <v>0.0</v>
      </c>
      <c r="BC41" s="34">
        <v>0.0</v>
      </c>
      <c r="BD41" s="33">
        <f t="shared" si="56"/>
        <v>0</v>
      </c>
      <c r="BE41" s="35"/>
      <c r="BF41" s="34">
        <v>0.0</v>
      </c>
      <c r="BG41" s="34">
        <v>0.0</v>
      </c>
      <c r="BH41" s="34">
        <v>0.0</v>
      </c>
      <c r="BI41" s="34">
        <v>0.0</v>
      </c>
      <c r="BJ41" s="34">
        <v>0.0</v>
      </c>
      <c r="BK41" s="34">
        <v>0.0</v>
      </c>
      <c r="BL41" s="34">
        <v>0.0</v>
      </c>
      <c r="BM41" s="34">
        <v>0.0</v>
      </c>
      <c r="BN41" s="34">
        <v>0.0</v>
      </c>
      <c r="BO41" s="34">
        <v>0.0</v>
      </c>
      <c r="BP41" s="34">
        <v>0.0</v>
      </c>
      <c r="BQ41" s="34">
        <v>0.0</v>
      </c>
      <c r="BR41" s="33">
        <f t="shared" si="57"/>
        <v>0</v>
      </c>
      <c r="BS41" s="35"/>
      <c r="BT41" s="34">
        <v>0.0</v>
      </c>
      <c r="BU41" s="34">
        <v>0.0</v>
      </c>
      <c r="BV41" s="34">
        <v>0.0</v>
      </c>
      <c r="BW41" s="34">
        <v>0.0</v>
      </c>
      <c r="BX41" s="34">
        <v>0.0</v>
      </c>
      <c r="BY41" s="34">
        <v>0.0</v>
      </c>
      <c r="BZ41" s="34">
        <v>0.0</v>
      </c>
      <c r="CA41" s="34">
        <v>0.0</v>
      </c>
      <c r="CB41" s="34">
        <v>0.0</v>
      </c>
      <c r="CC41" s="34">
        <v>0.0</v>
      </c>
      <c r="CD41" s="34">
        <v>0.0</v>
      </c>
      <c r="CE41" s="34">
        <v>0.0</v>
      </c>
      <c r="CF41" s="33">
        <f t="shared" si="58"/>
        <v>0</v>
      </c>
      <c r="CG41" s="33"/>
    </row>
    <row r="42" ht="12.0" customHeight="1">
      <c r="A42" s="48" t="s">
        <v>106</v>
      </c>
      <c r="B42" s="34">
        <v>0.0</v>
      </c>
      <c r="C42" s="34">
        <v>0.0</v>
      </c>
      <c r="D42" s="34">
        <v>0.0</v>
      </c>
      <c r="E42" s="34">
        <v>0.0</v>
      </c>
      <c r="F42" s="34">
        <v>0.0</v>
      </c>
      <c r="G42" s="34">
        <v>0.0</v>
      </c>
      <c r="H42" s="34">
        <v>0.0</v>
      </c>
      <c r="I42" s="34">
        <v>0.0</v>
      </c>
      <c r="J42" s="34">
        <v>0.0</v>
      </c>
      <c r="K42" s="34">
        <v>0.0</v>
      </c>
      <c r="L42" s="34">
        <v>0.0</v>
      </c>
      <c r="M42" s="34">
        <v>0.0</v>
      </c>
      <c r="N42" s="34">
        <v>0.0</v>
      </c>
      <c r="O42" s="35"/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34">
        <v>0.0</v>
      </c>
      <c r="V42" s="34">
        <v>0.0</v>
      </c>
      <c r="W42" s="34">
        <v>0.0</v>
      </c>
      <c r="X42" s="34">
        <v>0.0</v>
      </c>
      <c r="Y42" s="34">
        <v>0.0</v>
      </c>
      <c r="Z42" s="34">
        <v>0.0</v>
      </c>
      <c r="AA42" s="34">
        <v>0.0</v>
      </c>
      <c r="AB42" s="33">
        <f t="shared" si="54"/>
        <v>0</v>
      </c>
      <c r="AC42" s="35"/>
      <c r="AD42" s="34">
        <v>0.0</v>
      </c>
      <c r="AE42" s="34">
        <v>0.0</v>
      </c>
      <c r="AF42" s="34">
        <v>0.0</v>
      </c>
      <c r="AG42" s="34">
        <v>0.0</v>
      </c>
      <c r="AH42" s="34">
        <v>0.0</v>
      </c>
      <c r="AI42" s="34">
        <v>0.0</v>
      </c>
      <c r="AJ42" s="34">
        <v>0.0</v>
      </c>
      <c r="AK42" s="34">
        <v>0.0</v>
      </c>
      <c r="AL42" s="34">
        <v>0.0</v>
      </c>
      <c r="AM42" s="34">
        <v>0.0</v>
      </c>
      <c r="AN42" s="34">
        <v>0.0</v>
      </c>
      <c r="AO42" s="34">
        <v>0.0</v>
      </c>
      <c r="AP42" s="33">
        <f t="shared" si="55"/>
        <v>0</v>
      </c>
      <c r="AQ42" s="35"/>
      <c r="AR42" s="34">
        <v>0.0</v>
      </c>
      <c r="AS42" s="34">
        <v>0.0</v>
      </c>
      <c r="AT42" s="34">
        <v>0.0</v>
      </c>
      <c r="AU42" s="34">
        <v>0.0</v>
      </c>
      <c r="AV42" s="34">
        <v>0.0</v>
      </c>
      <c r="AW42" s="34">
        <v>0.0</v>
      </c>
      <c r="AX42" s="34">
        <v>0.0</v>
      </c>
      <c r="AY42" s="34">
        <v>0.0</v>
      </c>
      <c r="AZ42" s="34">
        <v>0.0</v>
      </c>
      <c r="BA42" s="34">
        <v>0.0</v>
      </c>
      <c r="BB42" s="34">
        <v>0.0</v>
      </c>
      <c r="BC42" s="34">
        <v>0.0</v>
      </c>
      <c r="BD42" s="33">
        <f t="shared" si="56"/>
        <v>0</v>
      </c>
      <c r="BE42" s="35"/>
      <c r="BF42" s="34">
        <v>0.0</v>
      </c>
      <c r="BG42" s="34">
        <v>0.0</v>
      </c>
      <c r="BH42" s="34">
        <v>0.0</v>
      </c>
      <c r="BI42" s="34">
        <v>0.0</v>
      </c>
      <c r="BJ42" s="34">
        <v>0.0</v>
      </c>
      <c r="BK42" s="34">
        <v>0.0</v>
      </c>
      <c r="BL42" s="34">
        <v>0.0</v>
      </c>
      <c r="BM42" s="34">
        <v>0.0</v>
      </c>
      <c r="BN42" s="34">
        <v>0.0</v>
      </c>
      <c r="BO42" s="34">
        <v>0.0</v>
      </c>
      <c r="BP42" s="34">
        <v>0.0</v>
      </c>
      <c r="BQ42" s="34">
        <v>0.0</v>
      </c>
      <c r="BR42" s="33">
        <f t="shared" si="57"/>
        <v>0</v>
      </c>
      <c r="BS42" s="35"/>
      <c r="BT42" s="34">
        <v>0.0</v>
      </c>
      <c r="BU42" s="34">
        <v>0.0</v>
      </c>
      <c r="BV42" s="34">
        <v>0.0</v>
      </c>
      <c r="BW42" s="34">
        <v>0.0</v>
      </c>
      <c r="BX42" s="34">
        <v>0.0</v>
      </c>
      <c r="BY42" s="34">
        <v>0.0</v>
      </c>
      <c r="BZ42" s="34">
        <v>0.0</v>
      </c>
      <c r="CA42" s="34">
        <v>0.0</v>
      </c>
      <c r="CB42" s="34">
        <v>0.0</v>
      </c>
      <c r="CC42" s="34">
        <v>0.0</v>
      </c>
      <c r="CD42" s="34">
        <v>0.0</v>
      </c>
      <c r="CE42" s="34">
        <v>0.0</v>
      </c>
      <c r="CF42" s="33">
        <f t="shared" si="58"/>
        <v>0</v>
      </c>
      <c r="CG42" s="33"/>
    </row>
    <row r="43" ht="12.0" customHeight="1">
      <c r="A43" s="48" t="s">
        <v>107</v>
      </c>
      <c r="B43" s="34">
        <v>0.0</v>
      </c>
      <c r="C43" s="34">
        <v>0.0</v>
      </c>
      <c r="D43" s="34">
        <v>0.0</v>
      </c>
      <c r="E43" s="34">
        <v>0.0</v>
      </c>
      <c r="F43" s="34">
        <v>0.0</v>
      </c>
      <c r="G43" s="34">
        <v>0.0</v>
      </c>
      <c r="H43" s="34">
        <v>0.0</v>
      </c>
      <c r="I43" s="34">
        <v>0.0</v>
      </c>
      <c r="J43" s="34">
        <v>0.0</v>
      </c>
      <c r="K43" s="34">
        <v>0.0</v>
      </c>
      <c r="L43" s="34">
        <v>0.0</v>
      </c>
      <c r="M43" s="34">
        <v>0.0</v>
      </c>
      <c r="N43" s="34">
        <v>0.0</v>
      </c>
      <c r="O43" s="35"/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0.0</v>
      </c>
      <c r="AA43" s="34">
        <v>0.0</v>
      </c>
      <c r="AB43" s="33">
        <f t="shared" si="54"/>
        <v>0</v>
      </c>
      <c r="AC43" s="35"/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0.0</v>
      </c>
      <c r="AK43" s="34">
        <v>0.0</v>
      </c>
      <c r="AL43" s="34">
        <v>0.0</v>
      </c>
      <c r="AM43" s="34">
        <v>0.0</v>
      </c>
      <c r="AN43" s="34">
        <v>0.0</v>
      </c>
      <c r="AO43" s="34">
        <v>0.0</v>
      </c>
      <c r="AP43" s="33">
        <f t="shared" si="55"/>
        <v>0</v>
      </c>
      <c r="AQ43" s="35"/>
      <c r="AR43" s="34">
        <v>0.0</v>
      </c>
      <c r="AS43" s="34">
        <v>0.0</v>
      </c>
      <c r="AT43" s="34">
        <v>0.0</v>
      </c>
      <c r="AU43" s="34">
        <v>0.0</v>
      </c>
      <c r="AV43" s="34">
        <v>0.0</v>
      </c>
      <c r="AW43" s="34">
        <v>0.0</v>
      </c>
      <c r="AX43" s="34">
        <v>0.0</v>
      </c>
      <c r="AY43" s="34">
        <v>0.0</v>
      </c>
      <c r="AZ43" s="34">
        <v>0.0</v>
      </c>
      <c r="BA43" s="34">
        <v>0.0</v>
      </c>
      <c r="BB43" s="34">
        <v>0.0</v>
      </c>
      <c r="BC43" s="34">
        <v>0.0</v>
      </c>
      <c r="BD43" s="33">
        <f t="shared" si="56"/>
        <v>0</v>
      </c>
      <c r="BE43" s="35"/>
      <c r="BF43" s="34">
        <v>0.0</v>
      </c>
      <c r="BG43" s="34">
        <v>0.0</v>
      </c>
      <c r="BH43" s="34">
        <v>0.0</v>
      </c>
      <c r="BI43" s="34">
        <v>0.0</v>
      </c>
      <c r="BJ43" s="34">
        <v>0.0</v>
      </c>
      <c r="BK43" s="34">
        <v>0.0</v>
      </c>
      <c r="BL43" s="34">
        <v>0.0</v>
      </c>
      <c r="BM43" s="34">
        <v>0.0</v>
      </c>
      <c r="BN43" s="34">
        <v>0.0</v>
      </c>
      <c r="BO43" s="34">
        <v>0.0</v>
      </c>
      <c r="BP43" s="34">
        <v>0.0</v>
      </c>
      <c r="BQ43" s="34">
        <v>0.0</v>
      </c>
      <c r="BR43" s="33">
        <f t="shared" si="57"/>
        <v>0</v>
      </c>
      <c r="BS43" s="35"/>
      <c r="BT43" s="34">
        <v>0.0</v>
      </c>
      <c r="BU43" s="34">
        <v>0.0</v>
      </c>
      <c r="BV43" s="34">
        <v>0.0</v>
      </c>
      <c r="BW43" s="34">
        <v>0.0</v>
      </c>
      <c r="BX43" s="34">
        <v>0.0</v>
      </c>
      <c r="BY43" s="34">
        <v>0.0</v>
      </c>
      <c r="BZ43" s="34">
        <v>0.0</v>
      </c>
      <c r="CA43" s="34">
        <v>0.0</v>
      </c>
      <c r="CB43" s="34">
        <v>0.0</v>
      </c>
      <c r="CC43" s="34">
        <v>0.0</v>
      </c>
      <c r="CD43" s="34">
        <v>0.0</v>
      </c>
      <c r="CE43" s="34">
        <v>0.0</v>
      </c>
      <c r="CF43" s="33">
        <f t="shared" si="58"/>
        <v>0</v>
      </c>
      <c r="CG43" s="33"/>
    </row>
    <row r="44" ht="12.0" customHeight="1">
      <c r="A44" s="20"/>
      <c r="B44" s="47">
        <f t="shared" ref="B44:I44" si="59">SUM(B38:B41)</f>
        <v>0</v>
      </c>
      <c r="C44" s="47">
        <f t="shared" si="59"/>
        <v>0</v>
      </c>
      <c r="D44" s="47">
        <f t="shared" si="59"/>
        <v>0</v>
      </c>
      <c r="E44" s="47">
        <f t="shared" si="59"/>
        <v>0</v>
      </c>
      <c r="F44" s="47">
        <f t="shared" si="59"/>
        <v>0</v>
      </c>
      <c r="G44" s="47">
        <f t="shared" si="59"/>
        <v>0</v>
      </c>
      <c r="H44" s="47">
        <f t="shared" si="59"/>
        <v>0</v>
      </c>
      <c r="I44" s="47">
        <f t="shared" si="59"/>
        <v>0</v>
      </c>
      <c r="J44" s="47">
        <f t="shared" ref="J44:M44" si="60">sum(J38:J43)</f>
        <v>0</v>
      </c>
      <c r="K44" s="47">
        <f t="shared" si="60"/>
        <v>0</v>
      </c>
      <c r="L44" s="47">
        <f t="shared" si="60"/>
        <v>0</v>
      </c>
      <c r="M44" s="47">
        <f t="shared" si="60"/>
        <v>0</v>
      </c>
      <c r="N44" s="47">
        <f>SUM(B44:M44)</f>
        <v>0</v>
      </c>
      <c r="O44" s="35"/>
      <c r="P44" s="47">
        <f t="shared" ref="P44:AA44" si="61">sum(P38:P43)</f>
        <v>0</v>
      </c>
      <c r="Q44" s="47">
        <f t="shared" si="61"/>
        <v>0</v>
      </c>
      <c r="R44" s="47">
        <f t="shared" si="61"/>
        <v>0</v>
      </c>
      <c r="S44" s="47">
        <f t="shared" si="61"/>
        <v>0</v>
      </c>
      <c r="T44" s="47">
        <f t="shared" si="61"/>
        <v>0</v>
      </c>
      <c r="U44" s="47">
        <f t="shared" si="61"/>
        <v>0</v>
      </c>
      <c r="V44" s="47">
        <f t="shared" si="61"/>
        <v>0</v>
      </c>
      <c r="W44" s="47">
        <f t="shared" si="61"/>
        <v>0</v>
      </c>
      <c r="X44" s="47">
        <f t="shared" si="61"/>
        <v>0</v>
      </c>
      <c r="Y44" s="47">
        <f t="shared" si="61"/>
        <v>0</v>
      </c>
      <c r="Z44" s="47">
        <f t="shared" si="61"/>
        <v>0</v>
      </c>
      <c r="AA44" s="47">
        <f t="shared" si="61"/>
        <v>0</v>
      </c>
      <c r="AB44" s="47">
        <f t="shared" si="54"/>
        <v>0</v>
      </c>
      <c r="AC44" s="35"/>
      <c r="AD44" s="47">
        <f t="shared" ref="AD44:AO44" si="62">sum(AD38:AD43)</f>
        <v>0</v>
      </c>
      <c r="AE44" s="47">
        <f t="shared" si="62"/>
        <v>0</v>
      </c>
      <c r="AF44" s="47">
        <f t="shared" si="62"/>
        <v>0</v>
      </c>
      <c r="AG44" s="47">
        <f t="shared" si="62"/>
        <v>0</v>
      </c>
      <c r="AH44" s="47">
        <f t="shared" si="62"/>
        <v>0</v>
      </c>
      <c r="AI44" s="47">
        <f t="shared" si="62"/>
        <v>0</v>
      </c>
      <c r="AJ44" s="47">
        <f t="shared" si="62"/>
        <v>0</v>
      </c>
      <c r="AK44" s="47">
        <f t="shared" si="62"/>
        <v>0</v>
      </c>
      <c r="AL44" s="47">
        <f t="shared" si="62"/>
        <v>0</v>
      </c>
      <c r="AM44" s="47">
        <f t="shared" si="62"/>
        <v>0</v>
      </c>
      <c r="AN44" s="47">
        <f t="shared" si="62"/>
        <v>0</v>
      </c>
      <c r="AO44" s="47">
        <f t="shared" si="62"/>
        <v>0</v>
      </c>
      <c r="AP44" s="47">
        <f t="shared" si="55"/>
        <v>0</v>
      </c>
      <c r="AQ44" s="35"/>
      <c r="AR44" s="47">
        <f t="shared" ref="AR44:BC44" si="63">sum(AR38:AR43)</f>
        <v>0</v>
      </c>
      <c r="AS44" s="47">
        <f t="shared" si="63"/>
        <v>0</v>
      </c>
      <c r="AT44" s="47">
        <f t="shared" si="63"/>
        <v>0</v>
      </c>
      <c r="AU44" s="47">
        <f t="shared" si="63"/>
        <v>0</v>
      </c>
      <c r="AV44" s="47">
        <f t="shared" si="63"/>
        <v>0</v>
      </c>
      <c r="AW44" s="47">
        <f t="shared" si="63"/>
        <v>0</v>
      </c>
      <c r="AX44" s="47">
        <f t="shared" si="63"/>
        <v>0</v>
      </c>
      <c r="AY44" s="47">
        <f t="shared" si="63"/>
        <v>0</v>
      </c>
      <c r="AZ44" s="47">
        <f t="shared" si="63"/>
        <v>0</v>
      </c>
      <c r="BA44" s="47">
        <f t="shared" si="63"/>
        <v>0</v>
      </c>
      <c r="BB44" s="47">
        <f t="shared" si="63"/>
        <v>0</v>
      </c>
      <c r="BC44" s="47">
        <f t="shared" si="63"/>
        <v>0</v>
      </c>
      <c r="BD44" s="47">
        <f t="shared" si="56"/>
        <v>0</v>
      </c>
      <c r="BE44" s="35"/>
      <c r="BF44" s="47">
        <f t="shared" ref="BF44:BQ44" si="64">sum(BF38:BF43)</f>
        <v>0</v>
      </c>
      <c r="BG44" s="47">
        <f t="shared" si="64"/>
        <v>0</v>
      </c>
      <c r="BH44" s="47">
        <f t="shared" si="64"/>
        <v>0</v>
      </c>
      <c r="BI44" s="47">
        <f t="shared" si="64"/>
        <v>0</v>
      </c>
      <c r="BJ44" s="47">
        <f t="shared" si="64"/>
        <v>0</v>
      </c>
      <c r="BK44" s="47">
        <f t="shared" si="64"/>
        <v>0</v>
      </c>
      <c r="BL44" s="47">
        <f t="shared" si="64"/>
        <v>0</v>
      </c>
      <c r="BM44" s="47">
        <f t="shared" si="64"/>
        <v>0</v>
      </c>
      <c r="BN44" s="47">
        <f t="shared" si="64"/>
        <v>0</v>
      </c>
      <c r="BO44" s="47">
        <f t="shared" si="64"/>
        <v>0</v>
      </c>
      <c r="BP44" s="47">
        <f t="shared" si="64"/>
        <v>0</v>
      </c>
      <c r="BQ44" s="47">
        <f t="shared" si="64"/>
        <v>0</v>
      </c>
      <c r="BR44" s="47">
        <f t="shared" si="57"/>
        <v>0</v>
      </c>
      <c r="BS44" s="35"/>
      <c r="BT44" s="47">
        <f t="shared" ref="BT44:CE44" si="65">sum(BT38:BT43)</f>
        <v>0</v>
      </c>
      <c r="BU44" s="47">
        <f t="shared" si="65"/>
        <v>0</v>
      </c>
      <c r="BV44" s="47">
        <f t="shared" si="65"/>
        <v>0</v>
      </c>
      <c r="BW44" s="47">
        <f t="shared" si="65"/>
        <v>0</v>
      </c>
      <c r="BX44" s="47">
        <f t="shared" si="65"/>
        <v>0</v>
      </c>
      <c r="BY44" s="47">
        <f t="shared" si="65"/>
        <v>0</v>
      </c>
      <c r="BZ44" s="47">
        <f t="shared" si="65"/>
        <v>0</v>
      </c>
      <c r="CA44" s="47">
        <f t="shared" si="65"/>
        <v>0</v>
      </c>
      <c r="CB44" s="47">
        <f t="shared" si="65"/>
        <v>0</v>
      </c>
      <c r="CC44" s="47">
        <f t="shared" si="65"/>
        <v>0</v>
      </c>
      <c r="CD44" s="47">
        <f t="shared" si="65"/>
        <v>0</v>
      </c>
      <c r="CE44" s="47">
        <f t="shared" si="65"/>
        <v>0</v>
      </c>
      <c r="CF44" s="47">
        <f t="shared" si="58"/>
        <v>0</v>
      </c>
      <c r="CG44" s="33"/>
    </row>
    <row r="45" ht="12.0" customHeight="1">
      <c r="A45" s="20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5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5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5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5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5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</row>
    <row r="46" ht="12.0" customHeight="1">
      <c r="A46" s="12" t="s">
        <v>108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5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5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5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5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5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</row>
    <row r="47" ht="12.0" customHeight="1">
      <c r="A47" s="20" t="s">
        <v>109</v>
      </c>
      <c r="B47" s="33">
        <v>0.0</v>
      </c>
      <c r="C47" s="33">
        <v>0.0</v>
      </c>
      <c r="D47" s="33">
        <v>0.0</v>
      </c>
      <c r="E47" s="33">
        <v>0.0</v>
      </c>
      <c r="F47" s="33">
        <v>0.0</v>
      </c>
      <c r="G47" s="33">
        <v>0.0</v>
      </c>
      <c r="H47" s="33">
        <v>0.0</v>
      </c>
      <c r="I47" s="33">
        <v>0.0</v>
      </c>
      <c r="J47" s="33">
        <v>0.0</v>
      </c>
      <c r="K47" s="33">
        <v>0.0</v>
      </c>
      <c r="L47" s="33">
        <v>0.0</v>
      </c>
      <c r="M47" s="33">
        <v>0.0</v>
      </c>
      <c r="N47" s="33">
        <f t="shared" ref="N47:N51" si="66">SUM(B47:M47)</f>
        <v>0</v>
      </c>
      <c r="O47" s="35"/>
      <c r="P47" s="33">
        <v>0.0</v>
      </c>
      <c r="Q47" s="33">
        <v>0.0</v>
      </c>
      <c r="R47" s="33">
        <v>0.0</v>
      </c>
      <c r="S47" s="33">
        <v>0.0</v>
      </c>
      <c r="T47" s="33">
        <v>0.0</v>
      </c>
      <c r="U47" s="33">
        <v>0.0</v>
      </c>
      <c r="V47" s="33">
        <v>0.0</v>
      </c>
      <c r="W47" s="33">
        <v>0.0</v>
      </c>
      <c r="X47" s="33">
        <v>0.0</v>
      </c>
      <c r="Y47" s="33">
        <v>0.0</v>
      </c>
      <c r="Z47" s="33">
        <v>0.0</v>
      </c>
      <c r="AA47" s="33">
        <v>0.0</v>
      </c>
      <c r="AB47" s="33">
        <f t="shared" ref="AB47:AB51" si="67">SUM(P47:AA47)</f>
        <v>0</v>
      </c>
      <c r="AC47" s="35"/>
      <c r="AD47" s="33">
        <v>0.0</v>
      </c>
      <c r="AE47" s="33">
        <v>0.0</v>
      </c>
      <c r="AF47" s="33">
        <v>0.0</v>
      </c>
      <c r="AG47" s="33">
        <v>0.0</v>
      </c>
      <c r="AH47" s="33">
        <v>0.0</v>
      </c>
      <c r="AI47" s="33">
        <v>0.0</v>
      </c>
      <c r="AJ47" s="33">
        <v>0.0</v>
      </c>
      <c r="AK47" s="33">
        <v>0.0</v>
      </c>
      <c r="AL47" s="33">
        <v>0.0</v>
      </c>
      <c r="AM47" s="33">
        <v>0.0</v>
      </c>
      <c r="AN47" s="33">
        <v>0.0</v>
      </c>
      <c r="AO47" s="33">
        <v>0.0</v>
      </c>
      <c r="AP47" s="33">
        <f t="shared" ref="AP47:AP51" si="68">SUM(AD47:AO47)</f>
        <v>0</v>
      </c>
      <c r="AQ47" s="35"/>
      <c r="AR47" s="33">
        <v>0.0</v>
      </c>
      <c r="AS47" s="33">
        <v>0.0</v>
      </c>
      <c r="AT47" s="33">
        <v>0.0</v>
      </c>
      <c r="AU47" s="33">
        <v>0.0</v>
      </c>
      <c r="AV47" s="33">
        <v>0.0</v>
      </c>
      <c r="AW47" s="33">
        <v>0.0</v>
      </c>
      <c r="AX47" s="33">
        <v>0.0</v>
      </c>
      <c r="AY47" s="33">
        <v>0.0</v>
      </c>
      <c r="AZ47" s="33">
        <v>0.0</v>
      </c>
      <c r="BA47" s="33">
        <v>0.0</v>
      </c>
      <c r="BB47" s="33">
        <v>0.0</v>
      </c>
      <c r="BC47" s="33">
        <v>0.0</v>
      </c>
      <c r="BD47" s="33">
        <f t="shared" ref="BD47:BD51" si="69">SUM(AR47:BC47)</f>
        <v>0</v>
      </c>
      <c r="BE47" s="35"/>
      <c r="BF47" s="33">
        <v>0.0</v>
      </c>
      <c r="BG47" s="33">
        <v>0.0</v>
      </c>
      <c r="BH47" s="33">
        <v>0.0</v>
      </c>
      <c r="BI47" s="33">
        <v>0.0</v>
      </c>
      <c r="BJ47" s="33">
        <v>0.0</v>
      </c>
      <c r="BK47" s="33">
        <v>0.0</v>
      </c>
      <c r="BL47" s="33">
        <v>0.0</v>
      </c>
      <c r="BM47" s="33">
        <v>0.0</v>
      </c>
      <c r="BN47" s="33">
        <v>0.0</v>
      </c>
      <c r="BO47" s="33">
        <v>0.0</v>
      </c>
      <c r="BP47" s="33">
        <v>0.0</v>
      </c>
      <c r="BQ47" s="33">
        <v>0.0</v>
      </c>
      <c r="BR47" s="33">
        <f t="shared" ref="BR47:BR51" si="70">SUM(BF47:BQ47)</f>
        <v>0</v>
      </c>
      <c r="BS47" s="35"/>
      <c r="BT47" s="33">
        <v>0.0</v>
      </c>
      <c r="BU47" s="33">
        <v>0.0</v>
      </c>
      <c r="BV47" s="33">
        <v>0.0</v>
      </c>
      <c r="BW47" s="33">
        <v>0.0</v>
      </c>
      <c r="BX47" s="33">
        <v>0.0</v>
      </c>
      <c r="BY47" s="33">
        <v>0.0</v>
      </c>
      <c r="BZ47" s="33">
        <v>0.0</v>
      </c>
      <c r="CA47" s="33">
        <v>0.0</v>
      </c>
      <c r="CB47" s="33">
        <v>0.0</v>
      </c>
      <c r="CC47" s="33">
        <v>0.0</v>
      </c>
      <c r="CD47" s="33">
        <v>0.0</v>
      </c>
      <c r="CE47" s="33">
        <v>0.0</v>
      </c>
      <c r="CF47" s="33">
        <f t="shared" ref="CF47:CF51" si="71">SUM(BT47:CE47)</f>
        <v>0</v>
      </c>
      <c r="CG47" s="33"/>
    </row>
    <row r="48" ht="12.0" customHeight="1">
      <c r="A48" s="20" t="s">
        <v>110</v>
      </c>
      <c r="B48" s="33">
        <v>0.0</v>
      </c>
      <c r="C48" s="33">
        <v>0.0</v>
      </c>
      <c r="D48" s="33">
        <v>0.0</v>
      </c>
      <c r="E48" s="33">
        <v>0.0</v>
      </c>
      <c r="F48" s="33">
        <v>0.0</v>
      </c>
      <c r="G48" s="33">
        <v>0.0</v>
      </c>
      <c r="H48" s="33">
        <v>0.0</v>
      </c>
      <c r="I48" s="33">
        <v>0.0</v>
      </c>
      <c r="J48" s="33">
        <v>0.0</v>
      </c>
      <c r="K48" s="33">
        <v>0.0</v>
      </c>
      <c r="L48" s="33">
        <v>0.0</v>
      </c>
      <c r="M48" s="33">
        <v>0.0</v>
      </c>
      <c r="N48" s="33">
        <f t="shared" si="66"/>
        <v>0</v>
      </c>
      <c r="O48" s="35"/>
      <c r="P48" s="33">
        <v>0.0</v>
      </c>
      <c r="Q48" s="33">
        <v>0.0</v>
      </c>
      <c r="R48" s="33">
        <v>0.0</v>
      </c>
      <c r="S48" s="33">
        <v>0.0</v>
      </c>
      <c r="T48" s="33">
        <v>0.0</v>
      </c>
      <c r="U48" s="33">
        <v>0.0</v>
      </c>
      <c r="V48" s="33">
        <v>0.0</v>
      </c>
      <c r="W48" s="33">
        <v>0.0</v>
      </c>
      <c r="X48" s="33">
        <v>0.0</v>
      </c>
      <c r="Y48" s="33">
        <v>0.0</v>
      </c>
      <c r="Z48" s="33">
        <v>0.0</v>
      </c>
      <c r="AA48" s="33">
        <v>0.0</v>
      </c>
      <c r="AB48" s="33">
        <f t="shared" si="67"/>
        <v>0</v>
      </c>
      <c r="AC48" s="35"/>
      <c r="AD48" s="33">
        <v>0.0</v>
      </c>
      <c r="AE48" s="33">
        <v>0.0</v>
      </c>
      <c r="AF48" s="33">
        <v>0.0</v>
      </c>
      <c r="AG48" s="33">
        <v>0.0</v>
      </c>
      <c r="AH48" s="33">
        <v>0.0</v>
      </c>
      <c r="AI48" s="33">
        <v>0.0</v>
      </c>
      <c r="AJ48" s="33">
        <v>0.0</v>
      </c>
      <c r="AK48" s="33">
        <v>0.0</v>
      </c>
      <c r="AL48" s="33">
        <v>0.0</v>
      </c>
      <c r="AM48" s="33">
        <v>0.0</v>
      </c>
      <c r="AN48" s="33">
        <v>0.0</v>
      </c>
      <c r="AO48" s="33">
        <v>0.0</v>
      </c>
      <c r="AP48" s="33">
        <f t="shared" si="68"/>
        <v>0</v>
      </c>
      <c r="AQ48" s="35"/>
      <c r="AR48" s="33">
        <v>0.0</v>
      </c>
      <c r="AS48" s="33">
        <v>0.0</v>
      </c>
      <c r="AT48" s="33">
        <v>0.0</v>
      </c>
      <c r="AU48" s="33">
        <v>0.0</v>
      </c>
      <c r="AV48" s="33">
        <v>0.0</v>
      </c>
      <c r="AW48" s="33">
        <v>0.0</v>
      </c>
      <c r="AX48" s="33">
        <v>0.0</v>
      </c>
      <c r="AY48" s="33">
        <v>0.0</v>
      </c>
      <c r="AZ48" s="33">
        <v>0.0</v>
      </c>
      <c r="BA48" s="33">
        <v>0.0</v>
      </c>
      <c r="BB48" s="33">
        <v>0.0</v>
      </c>
      <c r="BC48" s="33">
        <v>0.0</v>
      </c>
      <c r="BD48" s="33">
        <f t="shared" si="69"/>
        <v>0</v>
      </c>
      <c r="BE48" s="35"/>
      <c r="BF48" s="33">
        <v>0.0</v>
      </c>
      <c r="BG48" s="33">
        <v>0.0</v>
      </c>
      <c r="BH48" s="33">
        <v>0.0</v>
      </c>
      <c r="BI48" s="33">
        <v>0.0</v>
      </c>
      <c r="BJ48" s="33">
        <v>0.0</v>
      </c>
      <c r="BK48" s="33">
        <v>0.0</v>
      </c>
      <c r="BL48" s="33">
        <v>0.0</v>
      </c>
      <c r="BM48" s="33">
        <v>0.0</v>
      </c>
      <c r="BN48" s="33">
        <v>0.0</v>
      </c>
      <c r="BO48" s="33">
        <v>0.0</v>
      </c>
      <c r="BP48" s="33">
        <v>0.0</v>
      </c>
      <c r="BQ48" s="33">
        <v>0.0</v>
      </c>
      <c r="BR48" s="33">
        <f t="shared" si="70"/>
        <v>0</v>
      </c>
      <c r="BS48" s="35"/>
      <c r="BT48" s="33">
        <v>0.0</v>
      </c>
      <c r="BU48" s="33">
        <v>0.0</v>
      </c>
      <c r="BV48" s="33">
        <v>0.0</v>
      </c>
      <c r="BW48" s="33">
        <v>0.0</v>
      </c>
      <c r="BX48" s="33">
        <v>0.0</v>
      </c>
      <c r="BY48" s="33">
        <v>0.0</v>
      </c>
      <c r="BZ48" s="33">
        <v>0.0</v>
      </c>
      <c r="CA48" s="33">
        <v>0.0</v>
      </c>
      <c r="CB48" s="33">
        <v>0.0</v>
      </c>
      <c r="CC48" s="33">
        <v>0.0</v>
      </c>
      <c r="CD48" s="33">
        <v>0.0</v>
      </c>
      <c r="CE48" s="33">
        <v>0.0</v>
      </c>
      <c r="CF48" s="33">
        <f t="shared" si="71"/>
        <v>0</v>
      </c>
      <c r="CG48" s="33"/>
    </row>
    <row r="49" ht="12.0" customHeight="1">
      <c r="A49" s="20" t="s">
        <v>111</v>
      </c>
      <c r="B49" s="33">
        <v>0.0</v>
      </c>
      <c r="C49" s="33">
        <v>0.0</v>
      </c>
      <c r="D49" s="33">
        <v>0.0</v>
      </c>
      <c r="E49" s="33">
        <v>0.0</v>
      </c>
      <c r="F49" s="33">
        <v>0.0</v>
      </c>
      <c r="G49" s="33">
        <v>0.0</v>
      </c>
      <c r="H49" s="33">
        <v>0.0</v>
      </c>
      <c r="I49" s="33">
        <v>0.0</v>
      </c>
      <c r="J49" s="33">
        <v>0.0</v>
      </c>
      <c r="K49" s="33">
        <v>0.0</v>
      </c>
      <c r="L49" s="33">
        <v>0.0</v>
      </c>
      <c r="M49" s="33">
        <v>0.0</v>
      </c>
      <c r="N49" s="33">
        <f t="shared" si="66"/>
        <v>0</v>
      </c>
      <c r="O49" s="35"/>
      <c r="P49" s="33">
        <v>0.0</v>
      </c>
      <c r="Q49" s="33">
        <v>0.0</v>
      </c>
      <c r="R49" s="33">
        <v>0.0</v>
      </c>
      <c r="S49" s="33">
        <v>0.0</v>
      </c>
      <c r="T49" s="33">
        <v>0.0</v>
      </c>
      <c r="U49" s="33">
        <v>0.0</v>
      </c>
      <c r="V49" s="33">
        <v>0.0</v>
      </c>
      <c r="W49" s="33">
        <v>0.0</v>
      </c>
      <c r="X49" s="33">
        <v>0.0</v>
      </c>
      <c r="Y49" s="33">
        <v>0.0</v>
      </c>
      <c r="Z49" s="33">
        <v>0.0</v>
      </c>
      <c r="AA49" s="33">
        <v>0.0</v>
      </c>
      <c r="AB49" s="33">
        <f t="shared" si="67"/>
        <v>0</v>
      </c>
      <c r="AC49" s="35"/>
      <c r="AD49" s="33">
        <v>0.0</v>
      </c>
      <c r="AE49" s="33">
        <v>0.0</v>
      </c>
      <c r="AF49" s="33">
        <v>0.0</v>
      </c>
      <c r="AG49" s="33">
        <v>0.0</v>
      </c>
      <c r="AH49" s="33">
        <v>0.0</v>
      </c>
      <c r="AI49" s="33">
        <v>0.0</v>
      </c>
      <c r="AJ49" s="33">
        <v>0.0</v>
      </c>
      <c r="AK49" s="33">
        <v>0.0</v>
      </c>
      <c r="AL49" s="33">
        <v>0.0</v>
      </c>
      <c r="AM49" s="33">
        <v>0.0</v>
      </c>
      <c r="AN49" s="33">
        <v>0.0</v>
      </c>
      <c r="AO49" s="33">
        <v>0.0</v>
      </c>
      <c r="AP49" s="33">
        <f t="shared" si="68"/>
        <v>0</v>
      </c>
      <c r="AQ49" s="35"/>
      <c r="AR49" s="33">
        <v>0.0</v>
      </c>
      <c r="AS49" s="33">
        <v>0.0</v>
      </c>
      <c r="AT49" s="33">
        <v>0.0</v>
      </c>
      <c r="AU49" s="33">
        <v>0.0</v>
      </c>
      <c r="AV49" s="33">
        <v>0.0</v>
      </c>
      <c r="AW49" s="33">
        <v>0.0</v>
      </c>
      <c r="AX49" s="33">
        <v>0.0</v>
      </c>
      <c r="AY49" s="33">
        <v>0.0</v>
      </c>
      <c r="AZ49" s="33">
        <v>0.0</v>
      </c>
      <c r="BA49" s="33">
        <v>0.0</v>
      </c>
      <c r="BB49" s="33">
        <v>0.0</v>
      </c>
      <c r="BC49" s="33">
        <v>0.0</v>
      </c>
      <c r="BD49" s="33">
        <f t="shared" si="69"/>
        <v>0</v>
      </c>
      <c r="BE49" s="35"/>
      <c r="BF49" s="33">
        <v>0.0</v>
      </c>
      <c r="BG49" s="33">
        <v>0.0</v>
      </c>
      <c r="BH49" s="33">
        <v>0.0</v>
      </c>
      <c r="BI49" s="33">
        <v>0.0</v>
      </c>
      <c r="BJ49" s="33">
        <v>0.0</v>
      </c>
      <c r="BK49" s="33">
        <v>0.0</v>
      </c>
      <c r="BL49" s="33">
        <v>0.0</v>
      </c>
      <c r="BM49" s="33">
        <v>0.0</v>
      </c>
      <c r="BN49" s="33">
        <v>0.0</v>
      </c>
      <c r="BO49" s="33">
        <v>0.0</v>
      </c>
      <c r="BP49" s="33">
        <v>0.0</v>
      </c>
      <c r="BQ49" s="33">
        <v>0.0</v>
      </c>
      <c r="BR49" s="33">
        <f t="shared" si="70"/>
        <v>0</v>
      </c>
      <c r="BS49" s="35"/>
      <c r="BT49" s="33">
        <v>0.0</v>
      </c>
      <c r="BU49" s="33">
        <v>0.0</v>
      </c>
      <c r="BV49" s="33">
        <v>0.0</v>
      </c>
      <c r="BW49" s="33">
        <v>0.0</v>
      </c>
      <c r="BX49" s="33">
        <v>0.0</v>
      </c>
      <c r="BY49" s="33">
        <v>0.0</v>
      </c>
      <c r="BZ49" s="33">
        <v>0.0</v>
      </c>
      <c r="CA49" s="33">
        <v>0.0</v>
      </c>
      <c r="CB49" s="33">
        <v>0.0</v>
      </c>
      <c r="CC49" s="33">
        <v>0.0</v>
      </c>
      <c r="CD49" s="33">
        <v>0.0</v>
      </c>
      <c r="CE49" s="33">
        <v>0.0</v>
      </c>
      <c r="CF49" s="33">
        <f t="shared" si="71"/>
        <v>0</v>
      </c>
      <c r="CG49" s="33"/>
    </row>
    <row r="50" ht="12.0" customHeight="1">
      <c r="A50" s="20" t="s">
        <v>112</v>
      </c>
      <c r="B50" s="33">
        <v>0.0</v>
      </c>
      <c r="C50" s="33">
        <v>0.0</v>
      </c>
      <c r="D50" s="33">
        <v>0.0</v>
      </c>
      <c r="E50" s="33">
        <v>0.0</v>
      </c>
      <c r="F50" s="33">
        <v>0.0</v>
      </c>
      <c r="G50" s="33">
        <v>0.0</v>
      </c>
      <c r="H50" s="33">
        <v>0.0</v>
      </c>
      <c r="I50" s="33">
        <v>0.0</v>
      </c>
      <c r="J50" s="33">
        <v>0.0</v>
      </c>
      <c r="K50" s="33">
        <v>0.0</v>
      </c>
      <c r="L50" s="33">
        <v>0.0</v>
      </c>
      <c r="M50" s="33">
        <v>0.0</v>
      </c>
      <c r="N50" s="33">
        <f t="shared" si="66"/>
        <v>0</v>
      </c>
      <c r="O50" s="35"/>
      <c r="P50" s="33">
        <v>0.0</v>
      </c>
      <c r="Q50" s="33">
        <v>0.0</v>
      </c>
      <c r="R50" s="33">
        <v>0.0</v>
      </c>
      <c r="S50" s="33">
        <v>0.0</v>
      </c>
      <c r="T50" s="33">
        <v>0.0</v>
      </c>
      <c r="U50" s="33">
        <v>0.0</v>
      </c>
      <c r="V50" s="33">
        <v>0.0</v>
      </c>
      <c r="W50" s="33">
        <v>0.0</v>
      </c>
      <c r="X50" s="33">
        <v>0.0</v>
      </c>
      <c r="Y50" s="33">
        <v>0.0</v>
      </c>
      <c r="Z50" s="33">
        <v>0.0</v>
      </c>
      <c r="AA50" s="33">
        <v>0.0</v>
      </c>
      <c r="AB50" s="33">
        <f t="shared" si="67"/>
        <v>0</v>
      </c>
      <c r="AC50" s="35"/>
      <c r="AD50" s="33">
        <v>0.0</v>
      </c>
      <c r="AE50" s="33">
        <v>0.0</v>
      </c>
      <c r="AF50" s="33">
        <v>0.0</v>
      </c>
      <c r="AG50" s="33">
        <v>0.0</v>
      </c>
      <c r="AH50" s="33">
        <v>0.0</v>
      </c>
      <c r="AI50" s="33">
        <v>0.0</v>
      </c>
      <c r="AJ50" s="33">
        <v>0.0</v>
      </c>
      <c r="AK50" s="33">
        <v>0.0</v>
      </c>
      <c r="AL50" s="33">
        <v>0.0</v>
      </c>
      <c r="AM50" s="33">
        <v>0.0</v>
      </c>
      <c r="AN50" s="33">
        <v>0.0</v>
      </c>
      <c r="AO50" s="33">
        <v>0.0</v>
      </c>
      <c r="AP50" s="33">
        <f t="shared" si="68"/>
        <v>0</v>
      </c>
      <c r="AQ50" s="35"/>
      <c r="AR50" s="33">
        <v>0.0</v>
      </c>
      <c r="AS50" s="33">
        <v>0.0</v>
      </c>
      <c r="AT50" s="33">
        <v>0.0</v>
      </c>
      <c r="AU50" s="33">
        <v>0.0</v>
      </c>
      <c r="AV50" s="33">
        <v>0.0</v>
      </c>
      <c r="AW50" s="33">
        <v>0.0</v>
      </c>
      <c r="AX50" s="33">
        <v>0.0</v>
      </c>
      <c r="AY50" s="33">
        <v>0.0</v>
      </c>
      <c r="AZ50" s="33">
        <v>0.0</v>
      </c>
      <c r="BA50" s="33">
        <v>0.0</v>
      </c>
      <c r="BB50" s="33">
        <v>0.0</v>
      </c>
      <c r="BC50" s="33">
        <v>0.0</v>
      </c>
      <c r="BD50" s="33">
        <f t="shared" si="69"/>
        <v>0</v>
      </c>
      <c r="BE50" s="35"/>
      <c r="BF50" s="33">
        <v>0.0</v>
      </c>
      <c r="BG50" s="33">
        <v>0.0</v>
      </c>
      <c r="BH50" s="33">
        <v>0.0</v>
      </c>
      <c r="BI50" s="33">
        <v>0.0</v>
      </c>
      <c r="BJ50" s="33">
        <v>0.0</v>
      </c>
      <c r="BK50" s="33">
        <v>0.0</v>
      </c>
      <c r="BL50" s="33">
        <v>0.0</v>
      </c>
      <c r="BM50" s="33">
        <v>0.0</v>
      </c>
      <c r="BN50" s="33">
        <v>0.0</v>
      </c>
      <c r="BO50" s="33">
        <v>0.0</v>
      </c>
      <c r="BP50" s="33">
        <v>0.0</v>
      </c>
      <c r="BQ50" s="33">
        <v>0.0</v>
      </c>
      <c r="BR50" s="33">
        <f t="shared" si="70"/>
        <v>0</v>
      </c>
      <c r="BS50" s="35"/>
      <c r="BT50" s="33">
        <v>0.0</v>
      </c>
      <c r="BU50" s="33">
        <v>0.0</v>
      </c>
      <c r="BV50" s="33">
        <v>0.0</v>
      </c>
      <c r="BW50" s="33">
        <v>0.0</v>
      </c>
      <c r="BX50" s="33">
        <v>0.0</v>
      </c>
      <c r="BY50" s="33">
        <v>0.0</v>
      </c>
      <c r="BZ50" s="33">
        <v>0.0</v>
      </c>
      <c r="CA50" s="33">
        <v>0.0</v>
      </c>
      <c r="CB50" s="33">
        <v>0.0</v>
      </c>
      <c r="CC50" s="33">
        <v>0.0</v>
      </c>
      <c r="CD50" s="33">
        <v>0.0</v>
      </c>
      <c r="CE50" s="33">
        <v>0.0</v>
      </c>
      <c r="CF50" s="33">
        <f t="shared" si="71"/>
        <v>0</v>
      </c>
      <c r="CG50" s="33"/>
    </row>
    <row r="51" ht="12.0" customHeight="1">
      <c r="A51" s="20"/>
      <c r="B51" s="47">
        <f t="shared" ref="B51:M51" si="72">SUM(B47:B50)</f>
        <v>0</v>
      </c>
      <c r="C51" s="47">
        <f t="shared" si="72"/>
        <v>0</v>
      </c>
      <c r="D51" s="47">
        <f t="shared" si="72"/>
        <v>0</v>
      </c>
      <c r="E51" s="47">
        <f t="shared" si="72"/>
        <v>0</v>
      </c>
      <c r="F51" s="47">
        <f t="shared" si="72"/>
        <v>0</v>
      </c>
      <c r="G51" s="47">
        <f t="shared" si="72"/>
        <v>0</v>
      </c>
      <c r="H51" s="47">
        <f t="shared" si="72"/>
        <v>0</v>
      </c>
      <c r="I51" s="47">
        <f t="shared" si="72"/>
        <v>0</v>
      </c>
      <c r="J51" s="47">
        <f t="shared" si="72"/>
        <v>0</v>
      </c>
      <c r="K51" s="47">
        <f t="shared" si="72"/>
        <v>0</v>
      </c>
      <c r="L51" s="47">
        <f t="shared" si="72"/>
        <v>0</v>
      </c>
      <c r="M51" s="47">
        <f t="shared" si="72"/>
        <v>0</v>
      </c>
      <c r="N51" s="47">
        <f t="shared" si="66"/>
        <v>0</v>
      </c>
      <c r="O51" s="35"/>
      <c r="P51" s="47">
        <f t="shared" ref="P51:AA51" si="73">SUM(P47:P50)</f>
        <v>0</v>
      </c>
      <c r="Q51" s="47">
        <f t="shared" si="73"/>
        <v>0</v>
      </c>
      <c r="R51" s="47">
        <f t="shared" si="73"/>
        <v>0</v>
      </c>
      <c r="S51" s="47">
        <f t="shared" si="73"/>
        <v>0</v>
      </c>
      <c r="T51" s="47">
        <f t="shared" si="73"/>
        <v>0</v>
      </c>
      <c r="U51" s="47">
        <f t="shared" si="73"/>
        <v>0</v>
      </c>
      <c r="V51" s="47">
        <f t="shared" si="73"/>
        <v>0</v>
      </c>
      <c r="W51" s="47">
        <f t="shared" si="73"/>
        <v>0</v>
      </c>
      <c r="X51" s="47">
        <f t="shared" si="73"/>
        <v>0</v>
      </c>
      <c r="Y51" s="47">
        <f t="shared" si="73"/>
        <v>0</v>
      </c>
      <c r="Z51" s="47">
        <f t="shared" si="73"/>
        <v>0</v>
      </c>
      <c r="AA51" s="47">
        <f t="shared" si="73"/>
        <v>0</v>
      </c>
      <c r="AB51" s="47">
        <f t="shared" si="67"/>
        <v>0</v>
      </c>
      <c r="AC51" s="35"/>
      <c r="AD51" s="47">
        <f t="shared" ref="AD51:AO51" si="74">SUM(AD47:AD50)</f>
        <v>0</v>
      </c>
      <c r="AE51" s="47">
        <f t="shared" si="74"/>
        <v>0</v>
      </c>
      <c r="AF51" s="47">
        <f t="shared" si="74"/>
        <v>0</v>
      </c>
      <c r="AG51" s="47">
        <f t="shared" si="74"/>
        <v>0</v>
      </c>
      <c r="AH51" s="47">
        <f t="shared" si="74"/>
        <v>0</v>
      </c>
      <c r="AI51" s="47">
        <f t="shared" si="74"/>
        <v>0</v>
      </c>
      <c r="AJ51" s="47">
        <f t="shared" si="74"/>
        <v>0</v>
      </c>
      <c r="AK51" s="47">
        <f t="shared" si="74"/>
        <v>0</v>
      </c>
      <c r="AL51" s="47">
        <f t="shared" si="74"/>
        <v>0</v>
      </c>
      <c r="AM51" s="47">
        <f t="shared" si="74"/>
        <v>0</v>
      </c>
      <c r="AN51" s="47">
        <f t="shared" si="74"/>
        <v>0</v>
      </c>
      <c r="AO51" s="47">
        <f t="shared" si="74"/>
        <v>0</v>
      </c>
      <c r="AP51" s="47">
        <f t="shared" si="68"/>
        <v>0</v>
      </c>
      <c r="AQ51" s="35"/>
      <c r="AR51" s="47">
        <f t="shared" ref="AR51:BC51" si="75">SUM(AR47:AR50)</f>
        <v>0</v>
      </c>
      <c r="AS51" s="47">
        <f t="shared" si="75"/>
        <v>0</v>
      </c>
      <c r="AT51" s="47">
        <f t="shared" si="75"/>
        <v>0</v>
      </c>
      <c r="AU51" s="47">
        <f t="shared" si="75"/>
        <v>0</v>
      </c>
      <c r="AV51" s="47">
        <f t="shared" si="75"/>
        <v>0</v>
      </c>
      <c r="AW51" s="47">
        <f t="shared" si="75"/>
        <v>0</v>
      </c>
      <c r="AX51" s="47">
        <f t="shared" si="75"/>
        <v>0</v>
      </c>
      <c r="AY51" s="47">
        <f t="shared" si="75"/>
        <v>0</v>
      </c>
      <c r="AZ51" s="47">
        <f t="shared" si="75"/>
        <v>0</v>
      </c>
      <c r="BA51" s="47">
        <f t="shared" si="75"/>
        <v>0</v>
      </c>
      <c r="BB51" s="47">
        <f t="shared" si="75"/>
        <v>0</v>
      </c>
      <c r="BC51" s="47">
        <f t="shared" si="75"/>
        <v>0</v>
      </c>
      <c r="BD51" s="47">
        <f t="shared" si="69"/>
        <v>0</v>
      </c>
      <c r="BE51" s="35"/>
      <c r="BF51" s="47">
        <f t="shared" ref="BF51:BQ51" si="76">SUM(BF47:BF50)</f>
        <v>0</v>
      </c>
      <c r="BG51" s="47">
        <f t="shared" si="76"/>
        <v>0</v>
      </c>
      <c r="BH51" s="47">
        <f t="shared" si="76"/>
        <v>0</v>
      </c>
      <c r="BI51" s="47">
        <f t="shared" si="76"/>
        <v>0</v>
      </c>
      <c r="BJ51" s="47">
        <f t="shared" si="76"/>
        <v>0</v>
      </c>
      <c r="BK51" s="47">
        <f t="shared" si="76"/>
        <v>0</v>
      </c>
      <c r="BL51" s="47">
        <f t="shared" si="76"/>
        <v>0</v>
      </c>
      <c r="BM51" s="47">
        <f t="shared" si="76"/>
        <v>0</v>
      </c>
      <c r="BN51" s="47">
        <f t="shared" si="76"/>
        <v>0</v>
      </c>
      <c r="BO51" s="47">
        <f t="shared" si="76"/>
        <v>0</v>
      </c>
      <c r="BP51" s="47">
        <f t="shared" si="76"/>
        <v>0</v>
      </c>
      <c r="BQ51" s="47">
        <f t="shared" si="76"/>
        <v>0</v>
      </c>
      <c r="BR51" s="47">
        <f t="shared" si="70"/>
        <v>0</v>
      </c>
      <c r="BS51" s="35"/>
      <c r="BT51" s="47">
        <f t="shared" ref="BT51:CE51" si="77">SUM(BT47:BT50)</f>
        <v>0</v>
      </c>
      <c r="BU51" s="47">
        <f t="shared" si="77"/>
        <v>0</v>
      </c>
      <c r="BV51" s="47">
        <f t="shared" si="77"/>
        <v>0</v>
      </c>
      <c r="BW51" s="47">
        <f t="shared" si="77"/>
        <v>0</v>
      </c>
      <c r="BX51" s="47">
        <f t="shared" si="77"/>
        <v>0</v>
      </c>
      <c r="BY51" s="47">
        <f t="shared" si="77"/>
        <v>0</v>
      </c>
      <c r="BZ51" s="47">
        <f t="shared" si="77"/>
        <v>0</v>
      </c>
      <c r="CA51" s="47">
        <f t="shared" si="77"/>
        <v>0</v>
      </c>
      <c r="CB51" s="47">
        <f t="shared" si="77"/>
        <v>0</v>
      </c>
      <c r="CC51" s="47">
        <f t="shared" si="77"/>
        <v>0</v>
      </c>
      <c r="CD51" s="47">
        <f t="shared" si="77"/>
        <v>0</v>
      </c>
      <c r="CE51" s="47">
        <f t="shared" si="77"/>
        <v>0</v>
      </c>
      <c r="CF51" s="47">
        <f t="shared" si="71"/>
        <v>0</v>
      </c>
      <c r="CG51" s="33"/>
    </row>
    <row r="52" ht="12.0" customHeight="1">
      <c r="A52" s="20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5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5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5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5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5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</row>
    <row r="53" ht="12.0" customHeight="1">
      <c r="A53" s="12" t="s">
        <v>113</v>
      </c>
      <c r="B53" s="49">
        <f t="shared" ref="B53:M53" si="78">SUM(B25,B35,B44,B51)</f>
        <v>0</v>
      </c>
      <c r="C53" s="49">
        <f t="shared" si="78"/>
        <v>0</v>
      </c>
      <c r="D53" s="49">
        <f t="shared" si="78"/>
        <v>0</v>
      </c>
      <c r="E53" s="49">
        <f t="shared" si="78"/>
        <v>0</v>
      </c>
      <c r="F53" s="49">
        <f t="shared" si="78"/>
        <v>0</v>
      </c>
      <c r="G53" s="49">
        <f t="shared" si="78"/>
        <v>0</v>
      </c>
      <c r="H53" s="49">
        <f t="shared" si="78"/>
        <v>0</v>
      </c>
      <c r="I53" s="49">
        <f t="shared" si="78"/>
        <v>0</v>
      </c>
      <c r="J53" s="49">
        <f t="shared" si="78"/>
        <v>0</v>
      </c>
      <c r="K53" s="49">
        <f t="shared" si="78"/>
        <v>0</v>
      </c>
      <c r="L53" s="49">
        <f t="shared" si="78"/>
        <v>0</v>
      </c>
      <c r="M53" s="49">
        <f t="shared" si="78"/>
        <v>0</v>
      </c>
      <c r="N53" s="49">
        <f>SUM(B53:M53)</f>
        <v>0</v>
      </c>
      <c r="O53" s="36"/>
      <c r="P53" s="49">
        <f t="shared" ref="P53:AA53" si="79">SUM(P25,P35,P44,P51)</f>
        <v>0</v>
      </c>
      <c r="Q53" s="49">
        <f t="shared" si="79"/>
        <v>0</v>
      </c>
      <c r="R53" s="49">
        <f t="shared" si="79"/>
        <v>0</v>
      </c>
      <c r="S53" s="49">
        <f t="shared" si="79"/>
        <v>0</v>
      </c>
      <c r="T53" s="49">
        <f t="shared" si="79"/>
        <v>0</v>
      </c>
      <c r="U53" s="49">
        <f t="shared" si="79"/>
        <v>0</v>
      </c>
      <c r="V53" s="49">
        <f t="shared" si="79"/>
        <v>0</v>
      </c>
      <c r="W53" s="49">
        <f t="shared" si="79"/>
        <v>0</v>
      </c>
      <c r="X53" s="49">
        <f t="shared" si="79"/>
        <v>0</v>
      </c>
      <c r="Y53" s="49">
        <f t="shared" si="79"/>
        <v>0</v>
      </c>
      <c r="Z53" s="49">
        <f t="shared" si="79"/>
        <v>0</v>
      </c>
      <c r="AA53" s="49">
        <f t="shared" si="79"/>
        <v>0</v>
      </c>
      <c r="AB53" s="49">
        <f>SUM(P53:AA53)</f>
        <v>0</v>
      </c>
      <c r="AC53" s="36"/>
      <c r="AD53" s="49">
        <f t="shared" ref="AD53:AO53" si="80">SUM(AD25,AD35,AD44,AD51)</f>
        <v>0</v>
      </c>
      <c r="AE53" s="49">
        <f t="shared" si="80"/>
        <v>0</v>
      </c>
      <c r="AF53" s="49">
        <f t="shared" si="80"/>
        <v>0</v>
      </c>
      <c r="AG53" s="49">
        <f t="shared" si="80"/>
        <v>0</v>
      </c>
      <c r="AH53" s="49">
        <f t="shared" si="80"/>
        <v>0</v>
      </c>
      <c r="AI53" s="49">
        <f t="shared" si="80"/>
        <v>0</v>
      </c>
      <c r="AJ53" s="49">
        <f t="shared" si="80"/>
        <v>0</v>
      </c>
      <c r="AK53" s="49">
        <f t="shared" si="80"/>
        <v>0</v>
      </c>
      <c r="AL53" s="49">
        <f t="shared" si="80"/>
        <v>0</v>
      </c>
      <c r="AM53" s="49">
        <f t="shared" si="80"/>
        <v>0</v>
      </c>
      <c r="AN53" s="49">
        <f t="shared" si="80"/>
        <v>0</v>
      </c>
      <c r="AO53" s="49">
        <f t="shared" si="80"/>
        <v>0</v>
      </c>
      <c r="AP53" s="49">
        <f>SUM(AD53:AO53)</f>
        <v>0</v>
      </c>
      <c r="AQ53" s="36"/>
      <c r="AR53" s="49">
        <f t="shared" ref="AR53:BC53" si="81">SUM(AR25,AR35,AR44,AR51)</f>
        <v>0</v>
      </c>
      <c r="AS53" s="49">
        <f t="shared" si="81"/>
        <v>0</v>
      </c>
      <c r="AT53" s="49">
        <f t="shared" si="81"/>
        <v>0</v>
      </c>
      <c r="AU53" s="49">
        <f t="shared" si="81"/>
        <v>0</v>
      </c>
      <c r="AV53" s="49">
        <f t="shared" si="81"/>
        <v>0</v>
      </c>
      <c r="AW53" s="49">
        <f t="shared" si="81"/>
        <v>0</v>
      </c>
      <c r="AX53" s="49">
        <f t="shared" si="81"/>
        <v>0</v>
      </c>
      <c r="AY53" s="49">
        <f t="shared" si="81"/>
        <v>0</v>
      </c>
      <c r="AZ53" s="49">
        <f t="shared" si="81"/>
        <v>0</v>
      </c>
      <c r="BA53" s="49">
        <f t="shared" si="81"/>
        <v>0</v>
      </c>
      <c r="BB53" s="49">
        <f t="shared" si="81"/>
        <v>0</v>
      </c>
      <c r="BC53" s="49">
        <f t="shared" si="81"/>
        <v>0</v>
      </c>
      <c r="BD53" s="49">
        <f>SUM(AR53:BC53)</f>
        <v>0</v>
      </c>
      <c r="BE53" s="36"/>
      <c r="BF53" s="49">
        <f t="shared" ref="BF53:BQ53" si="82">SUM(BF25,BF35,BF44,BF51)</f>
        <v>0</v>
      </c>
      <c r="BG53" s="49">
        <f t="shared" si="82"/>
        <v>0</v>
      </c>
      <c r="BH53" s="49">
        <f t="shared" si="82"/>
        <v>0</v>
      </c>
      <c r="BI53" s="49">
        <f t="shared" si="82"/>
        <v>0</v>
      </c>
      <c r="BJ53" s="49">
        <f t="shared" si="82"/>
        <v>0</v>
      </c>
      <c r="BK53" s="49">
        <f t="shared" si="82"/>
        <v>0</v>
      </c>
      <c r="BL53" s="49">
        <f t="shared" si="82"/>
        <v>0</v>
      </c>
      <c r="BM53" s="49">
        <f t="shared" si="82"/>
        <v>0</v>
      </c>
      <c r="BN53" s="49">
        <f t="shared" si="82"/>
        <v>0</v>
      </c>
      <c r="BO53" s="49">
        <f t="shared" si="82"/>
        <v>0</v>
      </c>
      <c r="BP53" s="49">
        <f t="shared" si="82"/>
        <v>0</v>
      </c>
      <c r="BQ53" s="49">
        <f t="shared" si="82"/>
        <v>0</v>
      </c>
      <c r="BR53" s="49">
        <f>SUM(BF53:BQ53)</f>
        <v>0</v>
      </c>
      <c r="BS53" s="36"/>
      <c r="BT53" s="49">
        <f t="shared" ref="BT53:CE53" si="83">SUM(BT25,BT35,BT44,BT51)</f>
        <v>0</v>
      </c>
      <c r="BU53" s="49">
        <f t="shared" si="83"/>
        <v>0</v>
      </c>
      <c r="BV53" s="49">
        <f t="shared" si="83"/>
        <v>0</v>
      </c>
      <c r="BW53" s="49">
        <f t="shared" si="83"/>
        <v>0</v>
      </c>
      <c r="BX53" s="49">
        <f t="shared" si="83"/>
        <v>0</v>
      </c>
      <c r="BY53" s="49">
        <f t="shared" si="83"/>
        <v>0</v>
      </c>
      <c r="BZ53" s="49">
        <f t="shared" si="83"/>
        <v>0</v>
      </c>
      <c r="CA53" s="49">
        <f t="shared" si="83"/>
        <v>0</v>
      </c>
      <c r="CB53" s="49">
        <f t="shared" si="83"/>
        <v>0</v>
      </c>
      <c r="CC53" s="49">
        <f t="shared" si="83"/>
        <v>0</v>
      </c>
      <c r="CD53" s="49">
        <f t="shared" si="83"/>
        <v>0</v>
      </c>
      <c r="CE53" s="49">
        <f t="shared" si="83"/>
        <v>0</v>
      </c>
      <c r="CF53" s="49">
        <f>SUM(BT53:CE53)</f>
        <v>0</v>
      </c>
      <c r="CG53" s="37"/>
    </row>
    <row r="54" ht="12.0" customHeight="1">
      <c r="A54" s="20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5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5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5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5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5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</row>
    <row r="55" ht="12.0" customHeight="1">
      <c r="A55" s="12" t="s">
        <v>114</v>
      </c>
      <c r="B55" s="49">
        <f t="shared" ref="B55:N55" si="84">B15+B53</f>
        <v>0</v>
      </c>
      <c r="C55" s="49">
        <f t="shared" si="84"/>
        <v>0</v>
      </c>
      <c r="D55" s="49">
        <f t="shared" si="84"/>
        <v>0</v>
      </c>
      <c r="E55" s="49">
        <f t="shared" si="84"/>
        <v>0</v>
      </c>
      <c r="F55" s="49">
        <f t="shared" si="84"/>
        <v>0</v>
      </c>
      <c r="G55" s="49">
        <f t="shared" si="84"/>
        <v>0</v>
      </c>
      <c r="H55" s="49">
        <f t="shared" si="84"/>
        <v>0</v>
      </c>
      <c r="I55" s="49">
        <f t="shared" si="84"/>
        <v>0</v>
      </c>
      <c r="J55" s="49">
        <f t="shared" si="84"/>
        <v>0</v>
      </c>
      <c r="K55" s="49">
        <f t="shared" si="84"/>
        <v>0</v>
      </c>
      <c r="L55" s="49">
        <f t="shared" si="84"/>
        <v>0</v>
      </c>
      <c r="M55" s="49">
        <f t="shared" si="84"/>
        <v>0</v>
      </c>
      <c r="N55" s="49">
        <f t="shared" si="84"/>
        <v>0</v>
      </c>
      <c r="O55" s="36"/>
      <c r="P55" s="49">
        <f t="shared" ref="P55:AB55" si="85">P15+P53</f>
        <v>0</v>
      </c>
      <c r="Q55" s="49">
        <f t="shared" si="85"/>
        <v>0</v>
      </c>
      <c r="R55" s="49">
        <f t="shared" si="85"/>
        <v>0</v>
      </c>
      <c r="S55" s="49">
        <f t="shared" si="85"/>
        <v>0</v>
      </c>
      <c r="T55" s="49">
        <f t="shared" si="85"/>
        <v>0</v>
      </c>
      <c r="U55" s="49">
        <f t="shared" si="85"/>
        <v>0</v>
      </c>
      <c r="V55" s="49">
        <f t="shared" si="85"/>
        <v>0</v>
      </c>
      <c r="W55" s="49">
        <f t="shared" si="85"/>
        <v>0</v>
      </c>
      <c r="X55" s="49">
        <f t="shared" si="85"/>
        <v>0</v>
      </c>
      <c r="Y55" s="49">
        <f t="shared" si="85"/>
        <v>0</v>
      </c>
      <c r="Z55" s="49">
        <f t="shared" si="85"/>
        <v>0</v>
      </c>
      <c r="AA55" s="49">
        <f t="shared" si="85"/>
        <v>0</v>
      </c>
      <c r="AB55" s="49">
        <f t="shared" si="85"/>
        <v>0</v>
      </c>
      <c r="AC55" s="36"/>
      <c r="AD55" s="49">
        <f t="shared" ref="AD55:AP55" si="86">AD15+AD53</f>
        <v>0</v>
      </c>
      <c r="AE55" s="49">
        <f t="shared" si="86"/>
        <v>0</v>
      </c>
      <c r="AF55" s="49">
        <f t="shared" si="86"/>
        <v>0</v>
      </c>
      <c r="AG55" s="49">
        <f t="shared" si="86"/>
        <v>0</v>
      </c>
      <c r="AH55" s="49">
        <f t="shared" si="86"/>
        <v>0</v>
      </c>
      <c r="AI55" s="49">
        <f t="shared" si="86"/>
        <v>0</v>
      </c>
      <c r="AJ55" s="49">
        <f t="shared" si="86"/>
        <v>0</v>
      </c>
      <c r="AK55" s="49">
        <f t="shared" si="86"/>
        <v>0</v>
      </c>
      <c r="AL55" s="49">
        <f t="shared" si="86"/>
        <v>0</v>
      </c>
      <c r="AM55" s="49">
        <f t="shared" si="86"/>
        <v>0</v>
      </c>
      <c r="AN55" s="49">
        <f t="shared" si="86"/>
        <v>0</v>
      </c>
      <c r="AO55" s="49">
        <f t="shared" si="86"/>
        <v>0</v>
      </c>
      <c r="AP55" s="49">
        <f t="shared" si="86"/>
        <v>0</v>
      </c>
      <c r="AQ55" s="36"/>
      <c r="AR55" s="49">
        <f t="shared" ref="AR55:BD55" si="87">AR15+AR53</f>
        <v>0</v>
      </c>
      <c r="AS55" s="49">
        <f t="shared" si="87"/>
        <v>0</v>
      </c>
      <c r="AT55" s="49">
        <f t="shared" si="87"/>
        <v>0</v>
      </c>
      <c r="AU55" s="49">
        <f t="shared" si="87"/>
        <v>0</v>
      </c>
      <c r="AV55" s="49">
        <f t="shared" si="87"/>
        <v>0</v>
      </c>
      <c r="AW55" s="49">
        <f t="shared" si="87"/>
        <v>0</v>
      </c>
      <c r="AX55" s="49">
        <f t="shared" si="87"/>
        <v>0</v>
      </c>
      <c r="AY55" s="49">
        <f t="shared" si="87"/>
        <v>0</v>
      </c>
      <c r="AZ55" s="49">
        <f t="shared" si="87"/>
        <v>0</v>
      </c>
      <c r="BA55" s="49">
        <f t="shared" si="87"/>
        <v>0</v>
      </c>
      <c r="BB55" s="49">
        <f t="shared" si="87"/>
        <v>0</v>
      </c>
      <c r="BC55" s="49">
        <f t="shared" si="87"/>
        <v>0</v>
      </c>
      <c r="BD55" s="49">
        <f t="shared" si="87"/>
        <v>0</v>
      </c>
      <c r="BE55" s="36"/>
      <c r="BF55" s="49">
        <f t="shared" ref="BF55:BR55" si="88">BF15+BF53</f>
        <v>0</v>
      </c>
      <c r="BG55" s="49">
        <f t="shared" si="88"/>
        <v>0</v>
      </c>
      <c r="BH55" s="49">
        <f t="shared" si="88"/>
        <v>0</v>
      </c>
      <c r="BI55" s="49">
        <f t="shared" si="88"/>
        <v>0</v>
      </c>
      <c r="BJ55" s="49">
        <f t="shared" si="88"/>
        <v>0</v>
      </c>
      <c r="BK55" s="49">
        <f t="shared" si="88"/>
        <v>0</v>
      </c>
      <c r="BL55" s="49">
        <f t="shared" si="88"/>
        <v>0</v>
      </c>
      <c r="BM55" s="49">
        <f t="shared" si="88"/>
        <v>0</v>
      </c>
      <c r="BN55" s="49">
        <f t="shared" si="88"/>
        <v>0</v>
      </c>
      <c r="BO55" s="49">
        <f t="shared" si="88"/>
        <v>0</v>
      </c>
      <c r="BP55" s="49">
        <f t="shared" si="88"/>
        <v>0</v>
      </c>
      <c r="BQ55" s="49">
        <f t="shared" si="88"/>
        <v>0</v>
      </c>
      <c r="BR55" s="49">
        <f t="shared" si="88"/>
        <v>0</v>
      </c>
      <c r="BS55" s="36"/>
      <c r="BT55" s="49">
        <f t="shared" ref="BT55:CF55" si="89">BT15+BT53</f>
        <v>0</v>
      </c>
      <c r="BU55" s="49">
        <f t="shared" si="89"/>
        <v>0</v>
      </c>
      <c r="BV55" s="49">
        <f t="shared" si="89"/>
        <v>0</v>
      </c>
      <c r="BW55" s="49">
        <f t="shared" si="89"/>
        <v>0</v>
      </c>
      <c r="BX55" s="49">
        <f t="shared" si="89"/>
        <v>0</v>
      </c>
      <c r="BY55" s="49">
        <f t="shared" si="89"/>
        <v>0</v>
      </c>
      <c r="BZ55" s="49">
        <f t="shared" si="89"/>
        <v>0</v>
      </c>
      <c r="CA55" s="49">
        <f t="shared" si="89"/>
        <v>0</v>
      </c>
      <c r="CB55" s="49">
        <f t="shared" si="89"/>
        <v>0</v>
      </c>
      <c r="CC55" s="49">
        <f t="shared" si="89"/>
        <v>0</v>
      </c>
      <c r="CD55" s="49">
        <f t="shared" si="89"/>
        <v>0</v>
      </c>
      <c r="CE55" s="49">
        <f t="shared" si="89"/>
        <v>0</v>
      </c>
      <c r="CF55" s="49">
        <f t="shared" si="89"/>
        <v>0</v>
      </c>
      <c r="CG55" s="37"/>
    </row>
    <row r="56" ht="12.0" customHeight="1">
      <c r="A56" s="39" t="s">
        <v>115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1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1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1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</row>
    <row r="57" ht="12.0" customHeight="1">
      <c r="A57" s="20" t="s">
        <v>116</v>
      </c>
      <c r="B57" s="33">
        <f t="shared" ref="B57:N57" si="90">B55*30%</f>
        <v>0</v>
      </c>
      <c r="C57" s="33">
        <f t="shared" si="90"/>
        <v>0</v>
      </c>
      <c r="D57" s="33">
        <f t="shared" si="90"/>
        <v>0</v>
      </c>
      <c r="E57" s="33">
        <f t="shared" si="90"/>
        <v>0</v>
      </c>
      <c r="F57" s="33">
        <f t="shared" si="90"/>
        <v>0</v>
      </c>
      <c r="G57" s="33">
        <f t="shared" si="90"/>
        <v>0</v>
      </c>
      <c r="H57" s="33">
        <f t="shared" si="90"/>
        <v>0</v>
      </c>
      <c r="I57" s="33">
        <f t="shared" si="90"/>
        <v>0</v>
      </c>
      <c r="J57" s="33">
        <f t="shared" si="90"/>
        <v>0</v>
      </c>
      <c r="K57" s="33">
        <f t="shared" si="90"/>
        <v>0</v>
      </c>
      <c r="L57" s="33">
        <f t="shared" si="90"/>
        <v>0</v>
      </c>
      <c r="M57" s="33">
        <f t="shared" si="90"/>
        <v>0</v>
      </c>
      <c r="N57" s="33">
        <f t="shared" si="90"/>
        <v>0</v>
      </c>
      <c r="O57" s="35"/>
      <c r="P57" s="33">
        <f t="shared" ref="P57:AB57" si="91">P55*30%</f>
        <v>0</v>
      </c>
      <c r="Q57" s="33">
        <f t="shared" si="91"/>
        <v>0</v>
      </c>
      <c r="R57" s="33">
        <f t="shared" si="91"/>
        <v>0</v>
      </c>
      <c r="S57" s="33">
        <f t="shared" si="91"/>
        <v>0</v>
      </c>
      <c r="T57" s="33">
        <f t="shared" si="91"/>
        <v>0</v>
      </c>
      <c r="U57" s="33">
        <f t="shared" si="91"/>
        <v>0</v>
      </c>
      <c r="V57" s="33">
        <f t="shared" si="91"/>
        <v>0</v>
      </c>
      <c r="W57" s="33">
        <f t="shared" si="91"/>
        <v>0</v>
      </c>
      <c r="X57" s="33">
        <f t="shared" si="91"/>
        <v>0</v>
      </c>
      <c r="Y57" s="33">
        <f t="shared" si="91"/>
        <v>0</v>
      </c>
      <c r="Z57" s="33">
        <f t="shared" si="91"/>
        <v>0</v>
      </c>
      <c r="AA57" s="33">
        <f t="shared" si="91"/>
        <v>0</v>
      </c>
      <c r="AB57" s="33">
        <f t="shared" si="91"/>
        <v>0</v>
      </c>
      <c r="AC57" s="35"/>
      <c r="AD57" s="33">
        <f t="shared" ref="AD57:AP57" si="92">AD55*30%</f>
        <v>0</v>
      </c>
      <c r="AE57" s="33">
        <f t="shared" si="92"/>
        <v>0</v>
      </c>
      <c r="AF57" s="33">
        <f t="shared" si="92"/>
        <v>0</v>
      </c>
      <c r="AG57" s="33">
        <f t="shared" si="92"/>
        <v>0</v>
      </c>
      <c r="AH57" s="33">
        <f t="shared" si="92"/>
        <v>0</v>
      </c>
      <c r="AI57" s="33">
        <f t="shared" si="92"/>
        <v>0</v>
      </c>
      <c r="AJ57" s="33">
        <f t="shared" si="92"/>
        <v>0</v>
      </c>
      <c r="AK57" s="33">
        <f t="shared" si="92"/>
        <v>0</v>
      </c>
      <c r="AL57" s="33">
        <f t="shared" si="92"/>
        <v>0</v>
      </c>
      <c r="AM57" s="33">
        <f t="shared" si="92"/>
        <v>0</v>
      </c>
      <c r="AN57" s="33">
        <f t="shared" si="92"/>
        <v>0</v>
      </c>
      <c r="AO57" s="33">
        <f t="shared" si="92"/>
        <v>0</v>
      </c>
      <c r="AP57" s="33">
        <f t="shared" si="92"/>
        <v>0</v>
      </c>
      <c r="AQ57" s="35"/>
      <c r="AR57" s="33">
        <f t="shared" ref="AR57:BD57" si="93">AR55*30%</f>
        <v>0</v>
      </c>
      <c r="AS57" s="33">
        <f t="shared" si="93"/>
        <v>0</v>
      </c>
      <c r="AT57" s="33">
        <f t="shared" si="93"/>
        <v>0</v>
      </c>
      <c r="AU57" s="33">
        <f t="shared" si="93"/>
        <v>0</v>
      </c>
      <c r="AV57" s="33">
        <f t="shared" si="93"/>
        <v>0</v>
      </c>
      <c r="AW57" s="33">
        <f t="shared" si="93"/>
        <v>0</v>
      </c>
      <c r="AX57" s="33">
        <f t="shared" si="93"/>
        <v>0</v>
      </c>
      <c r="AY57" s="33">
        <f t="shared" si="93"/>
        <v>0</v>
      </c>
      <c r="AZ57" s="33">
        <f t="shared" si="93"/>
        <v>0</v>
      </c>
      <c r="BA57" s="33">
        <f t="shared" si="93"/>
        <v>0</v>
      </c>
      <c r="BB57" s="33">
        <f t="shared" si="93"/>
        <v>0</v>
      </c>
      <c r="BC57" s="33">
        <f t="shared" si="93"/>
        <v>0</v>
      </c>
      <c r="BD57" s="33">
        <f t="shared" si="93"/>
        <v>0</v>
      </c>
      <c r="BE57" s="35"/>
      <c r="BF57" s="33">
        <f t="shared" ref="BF57:BR57" si="94">BF55*30%</f>
        <v>0</v>
      </c>
      <c r="BG57" s="33">
        <f t="shared" si="94"/>
        <v>0</v>
      </c>
      <c r="BH57" s="33">
        <f t="shared" si="94"/>
        <v>0</v>
      </c>
      <c r="BI57" s="33">
        <f t="shared" si="94"/>
        <v>0</v>
      </c>
      <c r="BJ57" s="33">
        <f t="shared" si="94"/>
        <v>0</v>
      </c>
      <c r="BK57" s="33">
        <f t="shared" si="94"/>
        <v>0</v>
      </c>
      <c r="BL57" s="33">
        <f t="shared" si="94"/>
        <v>0</v>
      </c>
      <c r="BM57" s="33">
        <f t="shared" si="94"/>
        <v>0</v>
      </c>
      <c r="BN57" s="33">
        <f t="shared" si="94"/>
        <v>0</v>
      </c>
      <c r="BO57" s="33">
        <f t="shared" si="94"/>
        <v>0</v>
      </c>
      <c r="BP57" s="33">
        <f t="shared" si="94"/>
        <v>0</v>
      </c>
      <c r="BQ57" s="33">
        <f t="shared" si="94"/>
        <v>0</v>
      </c>
      <c r="BR57" s="33">
        <f t="shared" si="94"/>
        <v>0</v>
      </c>
      <c r="BS57" s="35"/>
      <c r="BT57" s="33">
        <f t="shared" ref="BT57:CF57" si="95">BT55*30%</f>
        <v>0</v>
      </c>
      <c r="BU57" s="33">
        <f t="shared" si="95"/>
        <v>0</v>
      </c>
      <c r="BV57" s="33">
        <f t="shared" si="95"/>
        <v>0</v>
      </c>
      <c r="BW57" s="33">
        <f t="shared" si="95"/>
        <v>0</v>
      </c>
      <c r="BX57" s="33">
        <f t="shared" si="95"/>
        <v>0</v>
      </c>
      <c r="BY57" s="33">
        <f t="shared" si="95"/>
        <v>0</v>
      </c>
      <c r="BZ57" s="33">
        <f t="shared" si="95"/>
        <v>0</v>
      </c>
      <c r="CA57" s="33">
        <f t="shared" si="95"/>
        <v>0</v>
      </c>
      <c r="CB57" s="33">
        <f t="shared" si="95"/>
        <v>0</v>
      </c>
      <c r="CC57" s="33">
        <f t="shared" si="95"/>
        <v>0</v>
      </c>
      <c r="CD57" s="33">
        <f t="shared" si="95"/>
        <v>0</v>
      </c>
      <c r="CE57" s="33">
        <f t="shared" si="95"/>
        <v>0</v>
      </c>
      <c r="CF57" s="33">
        <f t="shared" si="95"/>
        <v>0</v>
      </c>
      <c r="CG57" s="33"/>
    </row>
    <row r="58" ht="12.0" customHeight="1">
      <c r="A58" s="20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5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5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5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5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5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</row>
    <row r="59" ht="12.75" customHeight="1">
      <c r="A59" s="12" t="s">
        <v>117</v>
      </c>
      <c r="B59" s="43">
        <f t="shared" ref="B59:N59" si="96">B55-B57</f>
        <v>0</v>
      </c>
      <c r="C59" s="43">
        <f t="shared" si="96"/>
        <v>0</v>
      </c>
      <c r="D59" s="43">
        <f t="shared" si="96"/>
        <v>0</v>
      </c>
      <c r="E59" s="43">
        <f t="shared" si="96"/>
        <v>0</v>
      </c>
      <c r="F59" s="43">
        <f t="shared" si="96"/>
        <v>0</v>
      </c>
      <c r="G59" s="43">
        <f t="shared" si="96"/>
        <v>0</v>
      </c>
      <c r="H59" s="43">
        <f t="shared" si="96"/>
        <v>0</v>
      </c>
      <c r="I59" s="43">
        <f t="shared" si="96"/>
        <v>0</v>
      </c>
      <c r="J59" s="43">
        <f t="shared" si="96"/>
        <v>0</v>
      </c>
      <c r="K59" s="43">
        <f t="shared" si="96"/>
        <v>0</v>
      </c>
      <c r="L59" s="43">
        <f t="shared" si="96"/>
        <v>0</v>
      </c>
      <c r="M59" s="43">
        <f t="shared" si="96"/>
        <v>0</v>
      </c>
      <c r="N59" s="43">
        <f t="shared" si="96"/>
        <v>0</v>
      </c>
      <c r="O59" s="36"/>
      <c r="P59" s="43">
        <f t="shared" ref="P59:AB59" si="97">P55-P57</f>
        <v>0</v>
      </c>
      <c r="Q59" s="43">
        <f t="shared" si="97"/>
        <v>0</v>
      </c>
      <c r="R59" s="43">
        <f t="shared" si="97"/>
        <v>0</v>
      </c>
      <c r="S59" s="43">
        <f t="shared" si="97"/>
        <v>0</v>
      </c>
      <c r="T59" s="43">
        <f t="shared" si="97"/>
        <v>0</v>
      </c>
      <c r="U59" s="43">
        <f t="shared" si="97"/>
        <v>0</v>
      </c>
      <c r="V59" s="43">
        <f t="shared" si="97"/>
        <v>0</v>
      </c>
      <c r="W59" s="43">
        <f t="shared" si="97"/>
        <v>0</v>
      </c>
      <c r="X59" s="43">
        <f t="shared" si="97"/>
        <v>0</v>
      </c>
      <c r="Y59" s="43">
        <f t="shared" si="97"/>
        <v>0</v>
      </c>
      <c r="Z59" s="43">
        <f t="shared" si="97"/>
        <v>0</v>
      </c>
      <c r="AA59" s="43">
        <f t="shared" si="97"/>
        <v>0</v>
      </c>
      <c r="AB59" s="43">
        <f t="shared" si="97"/>
        <v>0</v>
      </c>
      <c r="AC59" s="36"/>
      <c r="AD59" s="43">
        <f t="shared" ref="AD59:AP59" si="98">AD55-AD57</f>
        <v>0</v>
      </c>
      <c r="AE59" s="43">
        <f t="shared" si="98"/>
        <v>0</v>
      </c>
      <c r="AF59" s="43">
        <f t="shared" si="98"/>
        <v>0</v>
      </c>
      <c r="AG59" s="43">
        <f t="shared" si="98"/>
        <v>0</v>
      </c>
      <c r="AH59" s="43">
        <f t="shared" si="98"/>
        <v>0</v>
      </c>
      <c r="AI59" s="43">
        <f t="shared" si="98"/>
        <v>0</v>
      </c>
      <c r="AJ59" s="43">
        <f t="shared" si="98"/>
        <v>0</v>
      </c>
      <c r="AK59" s="43">
        <f t="shared" si="98"/>
        <v>0</v>
      </c>
      <c r="AL59" s="43">
        <f t="shared" si="98"/>
        <v>0</v>
      </c>
      <c r="AM59" s="43">
        <f t="shared" si="98"/>
        <v>0</v>
      </c>
      <c r="AN59" s="43">
        <f t="shared" si="98"/>
        <v>0</v>
      </c>
      <c r="AO59" s="43">
        <f t="shared" si="98"/>
        <v>0</v>
      </c>
      <c r="AP59" s="43">
        <f t="shared" si="98"/>
        <v>0</v>
      </c>
      <c r="AQ59" s="36"/>
      <c r="AR59" s="43">
        <f t="shared" ref="AR59:BD59" si="99">AR55-AR57</f>
        <v>0</v>
      </c>
      <c r="AS59" s="43">
        <f t="shared" si="99"/>
        <v>0</v>
      </c>
      <c r="AT59" s="43">
        <f t="shared" si="99"/>
        <v>0</v>
      </c>
      <c r="AU59" s="43">
        <f t="shared" si="99"/>
        <v>0</v>
      </c>
      <c r="AV59" s="43">
        <f t="shared" si="99"/>
        <v>0</v>
      </c>
      <c r="AW59" s="43">
        <f t="shared" si="99"/>
        <v>0</v>
      </c>
      <c r="AX59" s="43">
        <f t="shared" si="99"/>
        <v>0</v>
      </c>
      <c r="AY59" s="43">
        <f t="shared" si="99"/>
        <v>0</v>
      </c>
      <c r="AZ59" s="43">
        <f t="shared" si="99"/>
        <v>0</v>
      </c>
      <c r="BA59" s="43">
        <f t="shared" si="99"/>
        <v>0</v>
      </c>
      <c r="BB59" s="43">
        <f t="shared" si="99"/>
        <v>0</v>
      </c>
      <c r="BC59" s="43">
        <f t="shared" si="99"/>
        <v>0</v>
      </c>
      <c r="BD59" s="43">
        <f t="shared" si="99"/>
        <v>0</v>
      </c>
      <c r="BE59" s="36"/>
      <c r="BF59" s="43">
        <f t="shared" ref="BF59:BR59" si="100">BF55-BF57</f>
        <v>0</v>
      </c>
      <c r="BG59" s="43">
        <f t="shared" si="100"/>
        <v>0</v>
      </c>
      <c r="BH59" s="43">
        <f t="shared" si="100"/>
        <v>0</v>
      </c>
      <c r="BI59" s="43">
        <f t="shared" si="100"/>
        <v>0</v>
      </c>
      <c r="BJ59" s="43">
        <f t="shared" si="100"/>
        <v>0</v>
      </c>
      <c r="BK59" s="43">
        <f t="shared" si="100"/>
        <v>0</v>
      </c>
      <c r="BL59" s="43">
        <f t="shared" si="100"/>
        <v>0</v>
      </c>
      <c r="BM59" s="43">
        <f t="shared" si="100"/>
        <v>0</v>
      </c>
      <c r="BN59" s="43">
        <f t="shared" si="100"/>
        <v>0</v>
      </c>
      <c r="BO59" s="43">
        <f t="shared" si="100"/>
        <v>0</v>
      </c>
      <c r="BP59" s="43">
        <f t="shared" si="100"/>
        <v>0</v>
      </c>
      <c r="BQ59" s="43">
        <f t="shared" si="100"/>
        <v>0</v>
      </c>
      <c r="BR59" s="43">
        <f t="shared" si="100"/>
        <v>0</v>
      </c>
      <c r="BS59" s="36"/>
      <c r="BT59" s="43">
        <f t="shared" ref="BT59:CF59" si="101">BT55-BT57</f>
        <v>0</v>
      </c>
      <c r="BU59" s="43">
        <f t="shared" si="101"/>
        <v>0</v>
      </c>
      <c r="BV59" s="43">
        <f t="shared" si="101"/>
        <v>0</v>
      </c>
      <c r="BW59" s="43">
        <f t="shared" si="101"/>
        <v>0</v>
      </c>
      <c r="BX59" s="43">
        <f t="shared" si="101"/>
        <v>0</v>
      </c>
      <c r="BY59" s="43">
        <f t="shared" si="101"/>
        <v>0</v>
      </c>
      <c r="BZ59" s="43">
        <f t="shared" si="101"/>
        <v>0</v>
      </c>
      <c r="CA59" s="43">
        <f t="shared" si="101"/>
        <v>0</v>
      </c>
      <c r="CB59" s="43">
        <f t="shared" si="101"/>
        <v>0</v>
      </c>
      <c r="CC59" s="43">
        <f t="shared" si="101"/>
        <v>0</v>
      </c>
      <c r="CD59" s="43">
        <f t="shared" si="101"/>
        <v>0</v>
      </c>
      <c r="CE59" s="43">
        <f t="shared" si="101"/>
        <v>0</v>
      </c>
      <c r="CF59" s="43">
        <f t="shared" si="101"/>
        <v>0</v>
      </c>
      <c r="CG59" s="37"/>
    </row>
    <row r="60" ht="12.0" customHeight="1">
      <c r="A60" s="39" t="s">
        <v>118</v>
      </c>
      <c r="B60" s="52">
        <v>0.0</v>
      </c>
      <c r="C60" s="52">
        <v>0.0</v>
      </c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>
        <f>IF(ISERR(N59/N10),0,N59/N10)</f>
        <v>0</v>
      </c>
      <c r="O60" s="53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>
        <f>IF(ISERR(AB59/AB10),0,AB59/AB10)</f>
        <v>0</v>
      </c>
      <c r="AC60" s="53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>
        <f>IF(ISERR(AP59/AP10),0,AP59/AP10)</f>
        <v>0</v>
      </c>
      <c r="AQ60" s="53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3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>
        <f>IF(ISERR(BR59/BR10),0,BR59/BR10)</f>
        <v>0</v>
      </c>
      <c r="BS60" s="53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>
        <f>IF(ISERR(CF59/CF10),0,CF59/CF10)</f>
        <v>0</v>
      </c>
      <c r="CG60" s="52"/>
    </row>
    <row r="61" ht="12.0" customHeight="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2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29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29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29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29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</row>
    <row r="62" ht="12.0" customHeight="1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2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29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29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29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29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</row>
    <row r="63" ht="12.0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16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6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6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16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ht="12.0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16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6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6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16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16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16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6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16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16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16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6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16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16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16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16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16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16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16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6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6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16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ht="12.0" customHeight="1">
      <c r="A69" s="20"/>
      <c r="O69" s="16"/>
      <c r="P69" s="20"/>
      <c r="AC69" s="16"/>
      <c r="AD69" s="20"/>
      <c r="AQ69" s="16"/>
      <c r="AR69" s="20"/>
      <c r="BE69" s="16"/>
      <c r="BF69" s="20"/>
      <c r="BS69" s="16"/>
      <c r="BT69" s="20"/>
      <c r="CG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16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6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6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16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16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6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6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16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16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6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6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16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16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6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6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16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16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6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6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16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16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6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6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16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16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6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6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16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16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6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6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16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16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6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6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16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16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6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6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16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16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6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6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16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16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6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6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16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16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6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6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16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16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6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6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16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16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16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6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16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16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16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6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16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16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16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6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16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16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16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6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16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16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16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6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16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16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6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6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16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16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16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6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16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16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16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6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16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16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16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6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16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16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6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6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16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16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6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6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16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16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16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6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16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16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16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6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16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16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6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6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16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16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6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6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16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16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6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6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16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16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6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6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16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16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16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6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16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16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6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6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16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16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16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6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16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16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16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6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16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16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16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6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16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16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6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6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16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16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6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6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16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16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6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6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16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16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6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6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16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16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6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6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16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16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6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6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16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16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6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6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16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16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6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6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16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16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6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6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16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16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6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6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16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16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6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6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16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16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6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6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16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16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6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6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16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16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6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6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16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16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6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6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16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16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6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6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16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16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6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6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16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16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6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6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16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16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6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6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16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16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6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6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16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16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6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6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16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16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16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6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16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16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6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6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16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16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6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6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16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16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6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6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16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16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6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6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16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16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6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6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16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16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6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6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16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16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6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6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16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16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6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6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16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16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6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6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16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16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6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6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16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16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6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6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16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16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6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6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16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16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16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6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16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16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6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6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16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16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16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6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16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16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16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6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16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16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16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6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16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16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16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6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16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16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16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6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16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16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16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6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16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16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16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6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16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16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16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6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16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16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16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6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16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16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16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6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16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16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16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6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16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16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16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6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16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16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16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6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16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16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16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6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16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16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16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6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16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16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16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6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16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16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16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6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16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16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16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6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16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16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16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6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16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16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16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6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16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16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16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6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16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16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16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6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16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16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16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6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16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16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16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6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16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16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16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6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16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16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16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6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16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16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16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6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16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16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16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6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16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16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16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6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16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16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16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6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16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16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16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6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16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16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16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6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16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16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16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6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16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16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16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6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16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16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16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6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16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16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16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6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16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16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16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6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16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16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16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6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16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16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16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6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16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16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16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6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16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16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16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6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16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16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16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6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16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16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16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6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16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16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16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6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16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16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16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6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16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16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16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6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16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16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16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6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16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16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16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6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16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16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16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6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16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16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16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6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16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16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16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6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16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16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16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6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16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16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16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6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16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16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16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6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16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16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16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6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16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16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16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6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16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16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16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6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16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16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16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6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16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16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16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6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16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16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16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6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16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16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16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6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16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16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16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6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16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16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16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6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16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16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16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6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16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16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16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6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16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16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16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6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16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16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16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6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16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16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16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6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16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16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16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6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16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16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16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6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16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16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16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6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16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16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16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6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16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16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16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6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16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16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16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6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16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16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16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6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16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16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16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6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16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16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16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6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16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16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16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6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16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16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16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6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16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6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16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16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6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16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6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16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16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6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16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6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16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16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6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16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6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16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16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6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16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6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16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16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6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16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6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16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16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6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16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6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16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16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6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16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6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16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16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6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16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6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16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16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6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16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6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16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16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6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16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6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16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16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6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16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6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16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16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6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16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6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16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16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6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16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6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16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16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6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16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6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16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16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6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16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6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16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16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6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16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6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16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16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6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16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6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16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16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6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16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6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16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16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6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16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6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16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16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6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16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6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16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16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6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16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6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16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16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6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16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6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16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16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6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16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6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16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16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6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16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6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16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16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6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16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6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16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16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6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16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16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16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6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16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6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16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16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6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16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6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16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16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6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16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6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16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16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6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16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6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16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16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6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16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6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16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16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6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16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6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16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16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6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16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6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16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16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6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16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6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16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16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6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16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6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16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16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6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16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6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16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16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6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16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6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16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16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6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16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6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16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16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6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16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6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16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16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6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16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6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16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16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6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16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6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16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16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6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16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6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16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16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6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16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6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16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16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6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16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6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16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16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6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16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6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16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16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6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16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6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16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16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6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16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6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16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16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6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16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6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16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16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6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16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6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16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16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6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16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6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16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16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6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16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6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16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16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6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16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6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16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16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6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16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6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16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16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6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16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6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16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16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6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16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6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16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16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6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16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6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16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16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6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16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6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16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16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6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16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6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16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16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6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16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6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16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16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6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16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6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16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16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6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16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6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16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16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6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16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6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16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16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6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16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6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16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16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6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16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6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16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16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6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16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6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16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16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6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16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6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16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16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6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16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6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16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16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6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16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6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16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16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6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16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6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16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16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6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16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6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16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16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6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16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6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16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16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6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16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6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16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16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6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16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6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16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16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6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16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6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16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16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6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16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6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16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16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6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16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6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16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16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6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16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6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16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16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6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16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6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16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16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6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16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6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16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16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6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16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6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16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16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6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16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6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16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16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6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16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6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16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16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6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16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6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16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16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6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16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6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16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16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6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16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6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16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16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6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16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6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16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16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6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16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6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16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16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6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16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6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16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16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6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16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6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16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16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6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16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6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16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16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6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16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6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16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16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6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16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6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16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16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6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16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6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16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16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6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16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6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16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16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6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16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6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16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16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6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16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6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16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16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6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16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6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16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16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6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16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6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16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16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6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16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6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16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16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6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16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6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16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16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6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16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6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16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16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6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16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6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16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16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6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16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6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16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16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6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16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6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16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16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6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16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6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16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16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6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16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6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16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16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6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16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6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16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16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6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16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6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16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16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6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16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6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16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16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6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16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6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16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16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6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16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6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16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16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6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16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6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16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16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6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16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6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16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16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6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16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6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16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16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6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16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6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16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16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6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16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6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16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16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6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16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6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16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16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6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16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6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16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16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6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16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6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16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16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6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16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6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16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16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6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16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6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16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16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6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16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6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16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16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6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16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6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16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16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6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16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6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16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16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6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16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6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16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16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6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16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6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16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16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6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16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6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16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16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6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16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6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16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16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6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16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6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16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16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6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16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6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16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16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6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16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6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16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16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6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16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6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16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16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6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16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6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16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16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6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16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6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16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16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6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16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6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16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16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6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16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6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16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16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6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16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6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16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16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6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16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6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16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16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6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16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6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16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16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6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16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6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16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16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6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16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6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16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16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6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16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6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16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16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6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16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6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16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16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6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16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6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16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16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6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16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6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16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16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6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16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6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16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16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6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16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6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16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16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6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16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6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16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16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6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16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6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16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16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6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16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6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16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16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6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16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6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16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16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6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16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6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16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16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6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16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6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16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16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6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16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6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16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16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6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16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6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16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16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6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16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6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16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16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6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16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6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16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16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6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16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6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16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16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6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16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6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16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16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6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16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6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16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16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6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16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6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16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16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6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16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6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16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16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6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16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6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16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16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6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16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6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16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16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6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16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6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16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16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6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16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6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16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16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6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16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6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16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16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6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16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6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16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16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6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16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6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16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16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6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16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6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16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16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6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16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6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16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16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6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16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6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16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16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6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16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6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16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16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6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16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6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16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16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6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16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6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16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16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6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16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6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16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16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6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16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6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16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16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6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16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6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16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16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6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16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6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16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16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6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16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6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16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16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6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16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6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16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16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6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16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6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16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16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6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16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6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16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16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6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16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6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16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16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6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16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6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16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16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6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16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6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16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16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6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16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6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16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16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6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16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6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16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16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6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16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6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16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16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6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16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6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16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16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6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16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6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16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16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6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16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6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16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16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6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16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6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16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16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6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16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6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16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16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6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16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6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16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16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6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16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6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16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16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6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16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6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16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16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6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16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6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16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16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6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16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6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16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16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6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16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6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16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16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6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16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6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16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16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6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16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6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16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16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6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16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6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16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16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6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16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6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16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16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6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16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6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16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16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6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16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6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16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16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6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16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6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16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16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6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16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6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16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16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6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16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6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16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16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6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16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6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16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16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6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16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6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16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16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6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16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6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16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16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6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16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6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16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16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6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16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16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16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6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16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16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16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6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16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6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16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16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6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16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6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16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16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6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16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6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16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16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6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16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6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16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16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6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16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6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16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16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6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16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6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16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16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6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16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6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16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16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6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16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6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16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16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6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16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6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16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16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6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16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6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16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16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6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16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16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16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6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16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6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16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16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6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16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6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16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16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6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16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6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16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16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6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16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16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16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6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16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6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16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16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6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16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6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16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16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6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16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6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16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16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6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16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6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16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16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6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16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6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16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16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6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16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6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16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16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6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16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6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16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16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6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16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6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16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16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6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16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6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16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16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6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16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6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16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16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6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16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6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16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16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6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16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6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16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16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6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16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6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16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16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6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16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6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16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16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6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16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6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16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16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6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16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6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16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16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6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16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6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16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16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6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16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6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16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16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6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16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6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16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16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6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16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6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16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16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6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16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6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16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16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6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16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6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16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16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6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16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6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16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16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6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16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6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16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16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6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16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6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16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16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6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16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6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16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16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6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16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6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16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16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6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16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6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16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16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6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16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6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16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16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6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16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6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16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16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6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16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6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16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16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6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16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6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16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16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6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16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6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16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16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6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16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6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16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16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6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16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6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16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16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6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16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6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16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16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6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16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6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16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16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6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16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6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16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16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6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16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6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16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16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6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16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6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16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16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6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16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6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16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16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6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16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6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16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16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6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16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6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16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16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6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16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6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16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16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6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16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6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16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16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6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16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6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16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16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6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16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6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16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16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6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16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6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16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16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6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16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6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16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16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6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16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6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16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16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6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16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6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16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16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6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16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6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16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16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6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16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6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16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16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6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16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6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16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16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6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16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6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16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16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6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16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6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16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16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6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16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6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16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16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6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16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6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16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16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6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16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6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16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16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6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16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6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16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16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6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16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6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16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16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6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16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6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16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16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6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16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6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16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16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6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16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6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16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16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6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16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6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16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16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6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16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6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16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16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6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16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6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16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16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6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16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6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16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16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6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16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6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16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16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6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16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6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16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16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6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16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6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16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16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6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16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6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16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16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6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16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6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16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16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6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16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6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16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16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6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16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6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16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16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6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16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6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16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16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6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16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6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16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16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6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16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6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16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16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6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16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6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16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16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6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16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6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16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16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6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16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6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16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16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6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16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6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16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16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6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16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6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16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16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6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16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6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16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16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6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16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6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16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16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6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16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6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16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16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6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16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6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16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16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6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16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6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16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16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6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16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6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16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16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6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16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6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16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16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6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16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6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16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16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6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16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6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16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16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6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16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6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16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16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6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16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6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16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16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6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16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6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16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16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6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16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6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16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16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6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16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6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16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16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6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16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6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16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16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6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16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6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16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16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6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16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6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16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16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6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16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6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16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16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6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16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6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16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16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6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16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6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16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16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6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16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6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16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16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6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16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6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16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16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6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16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6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16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16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6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16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6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16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16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6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16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6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16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16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6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16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6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16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16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6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16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6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16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16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6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16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6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16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16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6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16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6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16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16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6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16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6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16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16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6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16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6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16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16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6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16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6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16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16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6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16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6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16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16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6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16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6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16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16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6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16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6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16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16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6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16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6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16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16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6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16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6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16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16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6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16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6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16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16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6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16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6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16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16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6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16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6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16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16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6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16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6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16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16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6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16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6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16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16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6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16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6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16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16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6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16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6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16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16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6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16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6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16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16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6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16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6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16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16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6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16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6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16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16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6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16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6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16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16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6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16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6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16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16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6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16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6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16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16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6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16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6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16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16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6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16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6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16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16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6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16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6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16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16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6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16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6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16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16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6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16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6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16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16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6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16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6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16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16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6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16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6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16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16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6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16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6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16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16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6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16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6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16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16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6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16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6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16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16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6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16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6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16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16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6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16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6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16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16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6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16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6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16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16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6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16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6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16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16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6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16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6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16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16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6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16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6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16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16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6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16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6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16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16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6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16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6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16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16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6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16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6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16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16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6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16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6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16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16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6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16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6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16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16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6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16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6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16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16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6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16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6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16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16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6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16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6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16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16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6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16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6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16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16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6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16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6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16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16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6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16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6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16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16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6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16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6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16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16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6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16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6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16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16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6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16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6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16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16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6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16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6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16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16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6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16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6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16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16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6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16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6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16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16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6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16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6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16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16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6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16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6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16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16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6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16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6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16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16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6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16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6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16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16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6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16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6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16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16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6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16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6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16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16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6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16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6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16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16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6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16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6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16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16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6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16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6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16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16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6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16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6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16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16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6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16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6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16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16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6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16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6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16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16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6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16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6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16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16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6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16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6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16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16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6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16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6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16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16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6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16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6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16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16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6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16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6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16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16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6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16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6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16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16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6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16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6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16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16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6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16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6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16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16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6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16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6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16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16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6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16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6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16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16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6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16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6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16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16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6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16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6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16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16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6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16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6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16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16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6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16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6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16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16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6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16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6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16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16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6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16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6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16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16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6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16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6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16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16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6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16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6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16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16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6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16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6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16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16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6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16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6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16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16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6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16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6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16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16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6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16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6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16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16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6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16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6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16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16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6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16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6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16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16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6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16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6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16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16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6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16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6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16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16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6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16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6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16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16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6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16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6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16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16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6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16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6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16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16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6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16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6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16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16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6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16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6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16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16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6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16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6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16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16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6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16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6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16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16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6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16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6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16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16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6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16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6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16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16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6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16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6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16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16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6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16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6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16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16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6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16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6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16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16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6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16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6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16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16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6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16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6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16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16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6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16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6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16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16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6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16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6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16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16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6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16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6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16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16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6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16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6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16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16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6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16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6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16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16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6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16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6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16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16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6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16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6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16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16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6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16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6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16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16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6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16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6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16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16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6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16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6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16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16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6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16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6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16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16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6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16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6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16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16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6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16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6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16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16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6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16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6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16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16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6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16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6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16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16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6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16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6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16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16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6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16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6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16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16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6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16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6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16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16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6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16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6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16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16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6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16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6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16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16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6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16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6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16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16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6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16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6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16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16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6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16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6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16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16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6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16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6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16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16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6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16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6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16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16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6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16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6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16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16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6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16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6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16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16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6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16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6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16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16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6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16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6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16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16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6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16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6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16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16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6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16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6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16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16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6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16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6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16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16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6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16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6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16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16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6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16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6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16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16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6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16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6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16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16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6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16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6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16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16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6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16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6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16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16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6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16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6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16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16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6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16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6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16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16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6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16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6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16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16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6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16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6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16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16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6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16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6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16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16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6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16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6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16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16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6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16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6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16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16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6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16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6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16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16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6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16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6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16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16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6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16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6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16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16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6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16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6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16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16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6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16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6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16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16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6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16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6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16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16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6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16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6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16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16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6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16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6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16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16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6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16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6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16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16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6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16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6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16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16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6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16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6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16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16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6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16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6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16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16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6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16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6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16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16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6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16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6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16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16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6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16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6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16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16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6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16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6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16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16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6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16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6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16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16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6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16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6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16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16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6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16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6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16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16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6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16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6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16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16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6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16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6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16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16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6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16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6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16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16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6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16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6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16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16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6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16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6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16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16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6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16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6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16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16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6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16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6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16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16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6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16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6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16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16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6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16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6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16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16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6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16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6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16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16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6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16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6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16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16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6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16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6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16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16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6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16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6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16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16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6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16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6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16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16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6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16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6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16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16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6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16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6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16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16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6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16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6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16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16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6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16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6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16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16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6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16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6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16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16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6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16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6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16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16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6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16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6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16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16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6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16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6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16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16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6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16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6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16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16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6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16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6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16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16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6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16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6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16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16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6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16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6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16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16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6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16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6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16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16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6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16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6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16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16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6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16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6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16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16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6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16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6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16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16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6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16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6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16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16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6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16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6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16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16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6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16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6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16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16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6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16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6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16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16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6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16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6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16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16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6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16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6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16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16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6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16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6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16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16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6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16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6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16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16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6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16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6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16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16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6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16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6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16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16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6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16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6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16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16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6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16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6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16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16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6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16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6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16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16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6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16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6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16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16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6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16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6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16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16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6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16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6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16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16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6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16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6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16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16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6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16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6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16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16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6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16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6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16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16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6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16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6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16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16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6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16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6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16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16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6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16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6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16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16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6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16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6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16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16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6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16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6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16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16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6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16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6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16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16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6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16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6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16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16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6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16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6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16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16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6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16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6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16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16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6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16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6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16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16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6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16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6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16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16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6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16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6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16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16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6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16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6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16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16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6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16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6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16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16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6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16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6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16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16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6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16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6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16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16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6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16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6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16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16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6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16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6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16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16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6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16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6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16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16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6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16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6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16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16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6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16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6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16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16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6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16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6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16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16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6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16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6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16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16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6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16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6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16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16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6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16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6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16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16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6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16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6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16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16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6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16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6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16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16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6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16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6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16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16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6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16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6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16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16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6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16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6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16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16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6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16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6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16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16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6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16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6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16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16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6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16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6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16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16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6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16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6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16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16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6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16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6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16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16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6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16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6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16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16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6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16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6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16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16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6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16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6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16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16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6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16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6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16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16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6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16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6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16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16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6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16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6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16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16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6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16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6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16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16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6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16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6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16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16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6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16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6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16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16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6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16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6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16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16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6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16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6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16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16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6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16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6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16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16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6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16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6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16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16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6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16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6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16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16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6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16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6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16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16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6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16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6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16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16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6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16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6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16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16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6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16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6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16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16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6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16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6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16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16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6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16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6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16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16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6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16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6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16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16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6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16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6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16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16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6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16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6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16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16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6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16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6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16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16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6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16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6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16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16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6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16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6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16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16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6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16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6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16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16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6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16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6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16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16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6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16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6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16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16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6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16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6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16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16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6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16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6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16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16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6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16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6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16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16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6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16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6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16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16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6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16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6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16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16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6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16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6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16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16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6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16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6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16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16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6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16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6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16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16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6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16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6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16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16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6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16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6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16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16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6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16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6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16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16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6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16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6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16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16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6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16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6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16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16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6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16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6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16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16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6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16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6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16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16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6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16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6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16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16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6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16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6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16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16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6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16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6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16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16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6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16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6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16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16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6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16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6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16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16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6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16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6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16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16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6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16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6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16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16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6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16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6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16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16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6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16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6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16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16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6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16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6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16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16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6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16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6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16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16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6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16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6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16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16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6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16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6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16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16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6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16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6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16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16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6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16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6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16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16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6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16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6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16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16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6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16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6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16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16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6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16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6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16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16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6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16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6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16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16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6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16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6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16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16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6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16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6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16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16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6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16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6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16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16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6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16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6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16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16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6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16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6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16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16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6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16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6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16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16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6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16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6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16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16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6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16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6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16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16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6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16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6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16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16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6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16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6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16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16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6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16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6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16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16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6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16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6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16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16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6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16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6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16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16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6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16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6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16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16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6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16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6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16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16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6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16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6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16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16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6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16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6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16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16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6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16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6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16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16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6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16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6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16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16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6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16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6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16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16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6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16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6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16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16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6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16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6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16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16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6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16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6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16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16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6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16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6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16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16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6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16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6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16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16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6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16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6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16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16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6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16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6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16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16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6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16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6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16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16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6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16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6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16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16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6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16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6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16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16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6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16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6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16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16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6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16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6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16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16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6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16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6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16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16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6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16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6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16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16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6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16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6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16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16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6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16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6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16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16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6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16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6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16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16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6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16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6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16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16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6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16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6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16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16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6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16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6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16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16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6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16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6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16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16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6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16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6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16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16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6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16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6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16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16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6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16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6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16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16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6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16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6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16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16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6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16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6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16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16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6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16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6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16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16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6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16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6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16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16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6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16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6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16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16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6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16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6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16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16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6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16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6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16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16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6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16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6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16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16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6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16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6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16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16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6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16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6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16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16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6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16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6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16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16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6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16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6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16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16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6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16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6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16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16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6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16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6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16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16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6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16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6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16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16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6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16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6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16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16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6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16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6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16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16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6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16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6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16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16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6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16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6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16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16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6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16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6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16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16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6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16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6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16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16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6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16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6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16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16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6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16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6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16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16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6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16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6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16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16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6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16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6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16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16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6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16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6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16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16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6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16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6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16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16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6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16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6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16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16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6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16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6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16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16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6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16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6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16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16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6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16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6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16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16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6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16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6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16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16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6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16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6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16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16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6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16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6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16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16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6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16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6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16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16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6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16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6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16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16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6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16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6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16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16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6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16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6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16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16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6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16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6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16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16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6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16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6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16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16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6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16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6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16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16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6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16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6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16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16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6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16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6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16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16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6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16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6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16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16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6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16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6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16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16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6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16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6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16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16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6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16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6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16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16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6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16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6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16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16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6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16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6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16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16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6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16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6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16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16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6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16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6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16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16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6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16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6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16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16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6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16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6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16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16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6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16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6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16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16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6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16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6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16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16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6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16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6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16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16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6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16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6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16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16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6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16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6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16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16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6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16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6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16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16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6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16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6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16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16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6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16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6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16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16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6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16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6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16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16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6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16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6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16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16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6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16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6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16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16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6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16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6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16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16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6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16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6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16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16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6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16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6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16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16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6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16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6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16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16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6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16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6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16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16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6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16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6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16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16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6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16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6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16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16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6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16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6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16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16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6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16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6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16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16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6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16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6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16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16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6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16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6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16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16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6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16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6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16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16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6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16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6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16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16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6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16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</row>
  </sheetData>
  <mergeCells count="12">
    <mergeCell ref="P69:AB69"/>
    <mergeCell ref="AD69:AP69"/>
    <mergeCell ref="BT69:CF69"/>
    <mergeCell ref="BF1:BR1"/>
    <mergeCell ref="BT1:CF1"/>
    <mergeCell ref="A69:N69"/>
    <mergeCell ref="P1:AB1"/>
    <mergeCell ref="B1:N1"/>
    <mergeCell ref="AR1:BD1"/>
    <mergeCell ref="AD1:AP1"/>
    <mergeCell ref="BF69:BR69"/>
    <mergeCell ref="AR69:BD6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0.14"/>
    <col customWidth="1" min="2" max="2" width="11.86"/>
    <col customWidth="1" min="3" max="3" width="9.29"/>
    <col customWidth="1" min="4" max="4" width="8.57"/>
    <col customWidth="1" min="5" max="5" width="8.29"/>
    <col customWidth="1" min="6" max="6" width="10.71"/>
    <col customWidth="1" min="7" max="9" width="8.29"/>
    <col customWidth="1" min="10" max="11" width="9.71"/>
    <col customWidth="1" min="12" max="13" width="8.57"/>
    <col customWidth="1" min="14" max="14" width="9.71"/>
    <col customWidth="1" min="15" max="16" width="3.71"/>
  </cols>
  <sheetData>
    <row r="1" ht="27.75" customHeight="1">
      <c r="A1" s="55" t="s">
        <v>82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ht="12.0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ht="12.0" customHeight="1">
      <c r="A3" s="58" t="s">
        <v>119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  <c r="P3" s="60"/>
    </row>
    <row r="4" ht="12.0" customHeight="1">
      <c r="A4" s="57"/>
      <c r="B4" s="61"/>
      <c r="O4" s="57"/>
      <c r="P4" s="57"/>
    </row>
    <row r="5" ht="12.0" customHeight="1">
      <c r="A5" s="57"/>
      <c r="B5" s="62" t="s">
        <v>57</v>
      </c>
      <c r="C5" s="62" t="s">
        <v>58</v>
      </c>
      <c r="D5" s="62" t="s">
        <v>59</v>
      </c>
      <c r="E5" s="62" t="s">
        <v>60</v>
      </c>
      <c r="F5" s="62" t="s">
        <v>61</v>
      </c>
      <c r="G5" s="62" t="s">
        <v>62</v>
      </c>
      <c r="H5" s="62" t="s">
        <v>63</v>
      </c>
      <c r="I5" s="62" t="s">
        <v>64</v>
      </c>
      <c r="J5" s="62" t="s">
        <v>65</v>
      </c>
      <c r="K5" s="62" t="s">
        <v>66</v>
      </c>
      <c r="L5" s="62" t="s">
        <v>67</v>
      </c>
      <c r="M5" s="62" t="s">
        <v>68</v>
      </c>
      <c r="N5" s="62" t="s">
        <v>81</v>
      </c>
      <c r="O5" s="57"/>
      <c r="P5" s="57"/>
    </row>
    <row r="6" ht="12.0" hidden="1" customHeight="1">
      <c r="A6" s="63" t="s">
        <v>120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ht="12.0" hidden="1" customHeight="1">
      <c r="A7" s="32" t="s">
        <v>121</v>
      </c>
      <c r="B7" s="64">
        <v>0.0</v>
      </c>
      <c r="C7" s="64">
        <v>0.0</v>
      </c>
      <c r="D7" s="64">
        <v>0.0</v>
      </c>
      <c r="E7" s="64">
        <v>0.0</v>
      </c>
      <c r="F7" s="64">
        <v>0.0</v>
      </c>
      <c r="G7" s="64">
        <v>0.0</v>
      </c>
      <c r="H7" s="64">
        <v>0.0</v>
      </c>
      <c r="I7" s="64">
        <v>0.0</v>
      </c>
      <c r="J7" s="64">
        <v>0.0</v>
      </c>
      <c r="K7" s="64">
        <v>0.0</v>
      </c>
      <c r="L7" s="65">
        <v>0.0</v>
      </c>
      <c r="M7" s="64">
        <v>0.0</v>
      </c>
      <c r="N7" s="64">
        <f t="shared" ref="N7:N10" si="1">sum(B7:M7)</f>
        <v>0</v>
      </c>
      <c r="O7" s="57"/>
      <c r="P7" s="57"/>
    </row>
    <row r="8" ht="12.0" hidden="1" customHeight="1">
      <c r="A8" s="32" t="s">
        <v>122</v>
      </c>
      <c r="B8" s="64">
        <v>0.0</v>
      </c>
      <c r="C8" s="64">
        <v>0.0</v>
      </c>
      <c r="D8" s="64">
        <v>0.0</v>
      </c>
      <c r="E8" s="64">
        <v>0.0</v>
      </c>
      <c r="F8" s="64">
        <v>0.0</v>
      </c>
      <c r="G8" s="64">
        <v>0.0</v>
      </c>
      <c r="H8" s="64">
        <v>0.0</v>
      </c>
      <c r="I8" s="64">
        <v>0.0</v>
      </c>
      <c r="J8" s="64">
        <v>0.0</v>
      </c>
      <c r="K8" s="66"/>
      <c r="L8" s="64" t="str">
        <f>#REF!</f>
        <v>#REF!</v>
      </c>
      <c r="M8" s="64">
        <v>0.0</v>
      </c>
      <c r="N8" s="64" t="str">
        <f t="shared" si="1"/>
        <v>#REF!</v>
      </c>
      <c r="O8" s="57"/>
      <c r="P8" s="57"/>
    </row>
    <row r="9" ht="12.0" hidden="1" customHeight="1">
      <c r="A9" s="67" t="s">
        <v>123</v>
      </c>
      <c r="B9" s="64">
        <v>0.0</v>
      </c>
      <c r="C9" s="64">
        <v>0.0</v>
      </c>
      <c r="D9" s="64">
        <v>0.0</v>
      </c>
      <c r="E9" s="64">
        <v>0.0</v>
      </c>
      <c r="F9" s="64">
        <v>0.0</v>
      </c>
      <c r="G9" s="64">
        <v>0.0</v>
      </c>
      <c r="H9" s="64">
        <v>0.0</v>
      </c>
      <c r="I9" s="64">
        <v>0.0</v>
      </c>
      <c r="J9" s="64">
        <v>0.0</v>
      </c>
      <c r="K9" s="65">
        <v>0.0</v>
      </c>
      <c r="L9" s="64">
        <v>0.0</v>
      </c>
      <c r="M9" s="64">
        <v>0.0</v>
      </c>
      <c r="N9" s="64">
        <f t="shared" si="1"/>
        <v>0</v>
      </c>
      <c r="O9" s="66"/>
      <c r="P9" s="66"/>
    </row>
    <row r="10" ht="12.0" hidden="1" customHeight="1">
      <c r="A10" s="68" t="s">
        <v>124</v>
      </c>
      <c r="B10" s="69">
        <v>0.0</v>
      </c>
      <c r="C10" s="69">
        <v>0.0</v>
      </c>
      <c r="D10" s="69">
        <v>0.0</v>
      </c>
      <c r="E10" s="69">
        <v>0.0</v>
      </c>
      <c r="F10" s="69">
        <v>0.0</v>
      </c>
      <c r="G10" s="69">
        <v>0.0</v>
      </c>
      <c r="H10" s="69">
        <v>0.0</v>
      </c>
      <c r="I10" s="69">
        <v>0.0</v>
      </c>
      <c r="J10" s="69">
        <v>0.0</v>
      </c>
      <c r="K10" s="69">
        <v>0.0</v>
      </c>
      <c r="L10" s="69">
        <v>0.0</v>
      </c>
      <c r="M10" s="69">
        <v>0.0</v>
      </c>
      <c r="N10" s="69">
        <f t="shared" si="1"/>
        <v>0</v>
      </c>
      <c r="O10" s="66"/>
      <c r="P10" s="66"/>
    </row>
    <row r="11" ht="12.0" hidden="1" customHeight="1">
      <c r="A11" s="70" t="s">
        <v>125</v>
      </c>
      <c r="B11" s="71">
        <f t="shared" ref="B11:M11" si="2">sum(B8:B10)</f>
        <v>0</v>
      </c>
      <c r="C11" s="71">
        <f t="shared" si="2"/>
        <v>0</v>
      </c>
      <c r="D11" s="71">
        <f t="shared" si="2"/>
        <v>0</v>
      </c>
      <c r="E11" s="71">
        <f t="shared" si="2"/>
        <v>0</v>
      </c>
      <c r="F11" s="71">
        <f t="shared" si="2"/>
        <v>0</v>
      </c>
      <c r="G11" s="71">
        <f t="shared" si="2"/>
        <v>0</v>
      </c>
      <c r="H11" s="71">
        <f t="shared" si="2"/>
        <v>0</v>
      </c>
      <c r="I11" s="71">
        <f t="shared" si="2"/>
        <v>0</v>
      </c>
      <c r="J11" s="71">
        <f t="shared" si="2"/>
        <v>0</v>
      </c>
      <c r="K11" s="71">
        <f t="shared" si="2"/>
        <v>0</v>
      </c>
      <c r="L11" s="71" t="str">
        <f t="shared" si="2"/>
        <v>#REF!</v>
      </c>
      <c r="M11" s="71">
        <f t="shared" si="2"/>
        <v>0</v>
      </c>
      <c r="N11" s="72" t="str">
        <f>SUM(B11:M11)</f>
        <v>#REF!</v>
      </c>
      <c r="O11" s="66"/>
      <c r="P11" s="66"/>
    </row>
    <row r="12" ht="12.0" hidden="1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ht="12.0" customHeight="1">
      <c r="A13" s="63" t="str">
        <f>"FY1: "&amp;$B$49&amp;" - "&amp;$B$49+1</f>
        <v>FY1: 2018 - 2019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ht="12.0" customHeight="1">
      <c r="A14" s="32" t="s">
        <v>126</v>
      </c>
      <c r="B14" s="65">
        <v>0.0</v>
      </c>
      <c r="C14" s="65">
        <v>0.0</v>
      </c>
      <c r="D14" s="65">
        <v>0.0</v>
      </c>
      <c r="E14" s="65">
        <v>0.0</v>
      </c>
      <c r="F14" s="65">
        <v>0.0</v>
      </c>
      <c r="G14" s="65">
        <v>0.0</v>
      </c>
      <c r="H14" s="65">
        <v>0.0</v>
      </c>
      <c r="I14" s="65">
        <v>0.0</v>
      </c>
      <c r="J14" s="65">
        <v>0.0</v>
      </c>
      <c r="K14" s="65">
        <v>0.0</v>
      </c>
      <c r="L14" s="65">
        <v>0.0</v>
      </c>
      <c r="M14" s="65">
        <v>0.0</v>
      </c>
      <c r="N14" s="64">
        <f t="shared" ref="N14:N17" si="3">sum(B14:M14)</f>
        <v>0</v>
      </c>
      <c r="O14" s="57"/>
      <c r="P14" s="57"/>
    </row>
    <row r="15" ht="12.0" customHeight="1">
      <c r="A15" s="32" t="s">
        <v>127</v>
      </c>
      <c r="B15" s="64">
        <v>0.0</v>
      </c>
      <c r="C15" s="64">
        <v>0.0</v>
      </c>
      <c r="D15" s="65">
        <v>0.0</v>
      </c>
      <c r="E15" s="64">
        <v>0.0</v>
      </c>
      <c r="F15" s="64">
        <v>0.0</v>
      </c>
      <c r="G15" s="65">
        <v>0.0</v>
      </c>
      <c r="H15" s="64">
        <v>0.0</v>
      </c>
      <c r="I15" s="64">
        <v>0.0</v>
      </c>
      <c r="J15" s="65">
        <v>0.0</v>
      </c>
      <c r="K15" s="64">
        <v>0.0</v>
      </c>
      <c r="L15" s="64">
        <v>0.0</v>
      </c>
      <c r="M15" s="65">
        <v>0.0</v>
      </c>
      <c r="N15" s="64">
        <f t="shared" si="3"/>
        <v>0</v>
      </c>
      <c r="O15" s="57"/>
      <c r="P15" s="57"/>
    </row>
    <row r="16" ht="12.0" customHeight="1">
      <c r="A16" s="67" t="s">
        <v>128</v>
      </c>
      <c r="B16" s="64">
        <v>0.0</v>
      </c>
      <c r="C16" s="64">
        <v>0.0</v>
      </c>
      <c r="D16" s="65">
        <v>0.0</v>
      </c>
      <c r="E16" s="64">
        <v>0.0</v>
      </c>
      <c r="F16" s="64">
        <v>0.0</v>
      </c>
      <c r="G16" s="65">
        <v>0.0</v>
      </c>
      <c r="H16" s="64">
        <v>0.0</v>
      </c>
      <c r="I16" s="64">
        <v>0.0</v>
      </c>
      <c r="J16" s="65">
        <v>0.0</v>
      </c>
      <c r="K16" s="64">
        <v>0.0</v>
      </c>
      <c r="L16" s="64">
        <v>0.0</v>
      </c>
      <c r="M16" s="65">
        <v>0.0</v>
      </c>
      <c r="N16" s="64">
        <f t="shared" si="3"/>
        <v>0</v>
      </c>
      <c r="O16" s="57"/>
      <c r="P16" s="57"/>
    </row>
    <row r="17" ht="12.0" customHeight="1">
      <c r="A17" s="68" t="s">
        <v>129</v>
      </c>
      <c r="B17" s="64">
        <v>0.0</v>
      </c>
      <c r="C17" s="64">
        <v>0.0</v>
      </c>
      <c r="D17" s="65">
        <v>0.0</v>
      </c>
      <c r="E17" s="64">
        <v>0.0</v>
      </c>
      <c r="F17" s="64">
        <v>0.0</v>
      </c>
      <c r="G17" s="65">
        <v>0.0</v>
      </c>
      <c r="H17" s="64">
        <v>0.0</v>
      </c>
      <c r="I17" s="64">
        <v>0.0</v>
      </c>
      <c r="J17" s="65">
        <v>0.0</v>
      </c>
      <c r="K17" s="64">
        <v>0.0</v>
      </c>
      <c r="L17" s="64">
        <v>0.0</v>
      </c>
      <c r="M17" s="65">
        <v>0.0</v>
      </c>
      <c r="N17" s="69">
        <f t="shared" si="3"/>
        <v>0</v>
      </c>
      <c r="O17" s="57"/>
      <c r="P17" s="57"/>
    </row>
    <row r="18" ht="12.0" customHeight="1">
      <c r="A18" s="73" t="s">
        <v>130</v>
      </c>
      <c r="B18" s="74">
        <f t="shared" ref="B18:N18" si="4">sum(B14:B17)</f>
        <v>0</v>
      </c>
      <c r="C18" s="74">
        <f t="shared" si="4"/>
        <v>0</v>
      </c>
      <c r="D18" s="74">
        <f t="shared" si="4"/>
        <v>0</v>
      </c>
      <c r="E18" s="74">
        <f t="shared" si="4"/>
        <v>0</v>
      </c>
      <c r="F18" s="74">
        <f t="shared" si="4"/>
        <v>0</v>
      </c>
      <c r="G18" s="74">
        <f t="shared" si="4"/>
        <v>0</v>
      </c>
      <c r="H18" s="74">
        <f t="shared" si="4"/>
        <v>0</v>
      </c>
      <c r="I18" s="74">
        <f t="shared" si="4"/>
        <v>0</v>
      </c>
      <c r="J18" s="74">
        <f t="shared" si="4"/>
        <v>0</v>
      </c>
      <c r="K18" s="74">
        <f t="shared" si="4"/>
        <v>0</v>
      </c>
      <c r="L18" s="74">
        <f t="shared" si="4"/>
        <v>0</v>
      </c>
      <c r="M18" s="74">
        <f t="shared" si="4"/>
        <v>0</v>
      </c>
      <c r="N18" s="71">
        <f t="shared" si="4"/>
        <v>0</v>
      </c>
      <c r="O18" s="57"/>
      <c r="P18" s="57"/>
    </row>
    <row r="19" ht="12.0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ht="12.0" customHeight="1">
      <c r="A20" s="63" t="str">
        <f>"FY2: "&amp;$B$49+1&amp;" - "&amp;$B$49+2</f>
        <v>FY2: 2019 - 2020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ht="12.0" customHeight="1">
      <c r="A21" s="32" t="s">
        <v>126</v>
      </c>
      <c r="B21" s="64">
        <v>0.0</v>
      </c>
      <c r="C21" s="64">
        <v>0.0</v>
      </c>
      <c r="D21" s="64">
        <v>0.0</v>
      </c>
      <c r="E21" s="64">
        <v>0.0</v>
      </c>
      <c r="F21" s="64">
        <v>0.0</v>
      </c>
      <c r="G21" s="64">
        <v>0.0</v>
      </c>
      <c r="H21" s="64">
        <v>0.0</v>
      </c>
      <c r="I21" s="64">
        <v>0.0</v>
      </c>
      <c r="J21" s="64">
        <v>0.0</v>
      </c>
      <c r="K21" s="64">
        <v>0.0</v>
      </c>
      <c r="L21" s="64">
        <v>0.0</v>
      </c>
      <c r="M21" s="64">
        <v>0.0</v>
      </c>
      <c r="N21" s="64">
        <f t="shared" ref="N21:N24" si="5">sum(B21:M21)</f>
        <v>0</v>
      </c>
      <c r="O21" s="57"/>
      <c r="P21" s="57"/>
    </row>
    <row r="22" ht="12.0" customHeight="1">
      <c r="A22" s="32" t="s">
        <v>127</v>
      </c>
      <c r="B22" s="64">
        <v>0.0</v>
      </c>
      <c r="C22" s="64">
        <v>0.0</v>
      </c>
      <c r="D22" s="64">
        <v>0.0</v>
      </c>
      <c r="E22" s="65">
        <v>0.0</v>
      </c>
      <c r="F22" s="64">
        <v>0.0</v>
      </c>
      <c r="G22" s="64">
        <v>0.0</v>
      </c>
      <c r="H22" s="64">
        <v>0.0</v>
      </c>
      <c r="I22" s="65">
        <v>0.0</v>
      </c>
      <c r="J22" s="64">
        <v>0.0</v>
      </c>
      <c r="K22" s="64">
        <v>0.0</v>
      </c>
      <c r="L22" s="64">
        <v>0.0</v>
      </c>
      <c r="M22" s="65">
        <v>0.0</v>
      </c>
      <c r="N22" s="64">
        <f t="shared" si="5"/>
        <v>0</v>
      </c>
      <c r="O22" s="57"/>
      <c r="P22" s="57"/>
    </row>
    <row r="23" ht="12.0" customHeight="1">
      <c r="A23" s="67" t="s">
        <v>128</v>
      </c>
      <c r="B23" s="64">
        <v>0.0</v>
      </c>
      <c r="C23" s="64">
        <v>0.0</v>
      </c>
      <c r="D23" s="64">
        <v>0.0</v>
      </c>
      <c r="E23" s="64">
        <v>0.0</v>
      </c>
      <c r="F23" s="64">
        <v>0.0</v>
      </c>
      <c r="G23" s="64">
        <v>0.0</v>
      </c>
      <c r="H23" s="64">
        <v>0.0</v>
      </c>
      <c r="I23" s="64">
        <v>0.0</v>
      </c>
      <c r="J23" s="64">
        <v>0.0</v>
      </c>
      <c r="K23" s="64">
        <v>0.0</v>
      </c>
      <c r="L23" s="64">
        <v>0.0</v>
      </c>
      <c r="M23" s="64">
        <v>0.0</v>
      </c>
      <c r="N23" s="64">
        <f t="shared" si="5"/>
        <v>0</v>
      </c>
      <c r="O23" s="57"/>
      <c r="P23" s="57"/>
    </row>
    <row r="24" ht="12.0" customHeight="1">
      <c r="A24" s="68" t="s">
        <v>129</v>
      </c>
      <c r="B24" s="64">
        <v>0.0</v>
      </c>
      <c r="C24" s="64">
        <v>0.0</v>
      </c>
      <c r="D24" s="64">
        <v>0.0</v>
      </c>
      <c r="E24" s="65">
        <v>0.0</v>
      </c>
      <c r="F24" s="64">
        <v>0.0</v>
      </c>
      <c r="G24" s="64">
        <v>0.0</v>
      </c>
      <c r="H24" s="64">
        <v>0.0</v>
      </c>
      <c r="I24" s="65">
        <v>0.0</v>
      </c>
      <c r="J24" s="64">
        <v>0.0</v>
      </c>
      <c r="K24" s="64">
        <v>0.0</v>
      </c>
      <c r="L24" s="64">
        <v>0.0</v>
      </c>
      <c r="M24" s="65">
        <v>0.0</v>
      </c>
      <c r="N24" s="69">
        <f t="shared" si="5"/>
        <v>0</v>
      </c>
      <c r="O24" s="57"/>
      <c r="P24" s="57"/>
    </row>
    <row r="25" ht="12.0" customHeight="1">
      <c r="A25" s="75" t="s">
        <v>131</v>
      </c>
      <c r="B25" s="74">
        <f t="shared" ref="B25:N25" si="6">sum(B21:B24)</f>
        <v>0</v>
      </c>
      <c r="C25" s="74">
        <f t="shared" si="6"/>
        <v>0</v>
      </c>
      <c r="D25" s="74">
        <f t="shared" si="6"/>
        <v>0</v>
      </c>
      <c r="E25" s="74">
        <f t="shared" si="6"/>
        <v>0</v>
      </c>
      <c r="F25" s="74">
        <f t="shared" si="6"/>
        <v>0</v>
      </c>
      <c r="G25" s="74">
        <f t="shared" si="6"/>
        <v>0</v>
      </c>
      <c r="H25" s="74">
        <f t="shared" si="6"/>
        <v>0</v>
      </c>
      <c r="I25" s="74">
        <f t="shared" si="6"/>
        <v>0</v>
      </c>
      <c r="J25" s="74">
        <f t="shared" si="6"/>
        <v>0</v>
      </c>
      <c r="K25" s="74">
        <f t="shared" si="6"/>
        <v>0</v>
      </c>
      <c r="L25" s="74">
        <f t="shared" si="6"/>
        <v>0</v>
      </c>
      <c r="M25" s="74">
        <f t="shared" si="6"/>
        <v>0</v>
      </c>
      <c r="N25" s="71">
        <f t="shared" si="6"/>
        <v>0</v>
      </c>
      <c r="O25" s="57"/>
      <c r="P25" s="57"/>
    </row>
    <row r="26" ht="16.5" customHeight="1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ht="12.0" customHeight="1">
      <c r="A27" s="63" t="str">
        <f>"FY3: "&amp;$B$49+2&amp;" - "&amp;$B$49+3</f>
        <v>FY3: 2020 - 2021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ht="12.0" customHeight="1">
      <c r="A28" s="32" t="s">
        <v>126</v>
      </c>
      <c r="B28" s="64">
        <v>0.0</v>
      </c>
      <c r="C28" s="64">
        <v>0.0</v>
      </c>
      <c r="D28" s="64">
        <v>0.0</v>
      </c>
      <c r="E28" s="64">
        <v>0.0</v>
      </c>
      <c r="F28" s="64">
        <v>0.0</v>
      </c>
      <c r="G28" s="64">
        <v>0.0</v>
      </c>
      <c r="H28" s="64">
        <v>0.0</v>
      </c>
      <c r="I28" s="64">
        <v>0.0</v>
      </c>
      <c r="J28" s="64">
        <v>0.0</v>
      </c>
      <c r="K28" s="64">
        <v>0.0</v>
      </c>
      <c r="L28" s="64">
        <v>0.0</v>
      </c>
      <c r="M28" s="64">
        <v>0.0</v>
      </c>
      <c r="N28" s="64">
        <f t="shared" ref="N28:N31" si="7">sum(B28:M28)</f>
        <v>0</v>
      </c>
      <c r="O28" s="57"/>
      <c r="P28" s="57"/>
    </row>
    <row r="29" ht="12.0" customHeight="1">
      <c r="A29" s="32" t="s">
        <v>127</v>
      </c>
      <c r="B29" s="64">
        <v>0.0</v>
      </c>
      <c r="C29" s="64">
        <v>0.0</v>
      </c>
      <c r="D29" s="64">
        <v>0.0</v>
      </c>
      <c r="E29" s="64">
        <v>0.0</v>
      </c>
      <c r="F29" s="64">
        <v>0.0</v>
      </c>
      <c r="G29" s="64">
        <v>0.0</v>
      </c>
      <c r="H29" s="64">
        <v>0.0</v>
      </c>
      <c r="I29" s="64">
        <v>0.0</v>
      </c>
      <c r="J29" s="64">
        <v>0.0</v>
      </c>
      <c r="K29" s="64">
        <v>0.0</v>
      </c>
      <c r="L29" s="64">
        <v>0.0</v>
      </c>
      <c r="M29" s="64">
        <v>0.0</v>
      </c>
      <c r="N29" s="64">
        <f t="shared" si="7"/>
        <v>0</v>
      </c>
      <c r="O29" s="57"/>
      <c r="P29" s="57"/>
    </row>
    <row r="30" ht="12.0" customHeight="1">
      <c r="A30" s="67" t="s">
        <v>128</v>
      </c>
      <c r="B30" s="64">
        <v>0.0</v>
      </c>
      <c r="C30" s="64">
        <v>0.0</v>
      </c>
      <c r="D30" s="64">
        <v>0.0</v>
      </c>
      <c r="E30" s="64">
        <v>0.0</v>
      </c>
      <c r="F30" s="64">
        <v>0.0</v>
      </c>
      <c r="G30" s="64">
        <v>0.0</v>
      </c>
      <c r="H30" s="64">
        <v>0.0</v>
      </c>
      <c r="I30" s="64">
        <v>0.0</v>
      </c>
      <c r="J30" s="64">
        <v>0.0</v>
      </c>
      <c r="K30" s="64">
        <v>0.0</v>
      </c>
      <c r="L30" s="64">
        <v>0.0</v>
      </c>
      <c r="M30" s="64">
        <v>0.0</v>
      </c>
      <c r="N30" s="64">
        <f t="shared" si="7"/>
        <v>0</v>
      </c>
      <c r="O30" s="57"/>
      <c r="P30" s="57"/>
    </row>
    <row r="31" ht="12.0" customHeight="1">
      <c r="A31" s="68" t="s">
        <v>129</v>
      </c>
      <c r="B31" s="64">
        <v>0.0</v>
      </c>
      <c r="C31" s="64">
        <v>0.0</v>
      </c>
      <c r="D31" s="64">
        <v>0.0</v>
      </c>
      <c r="E31" s="64">
        <v>0.0</v>
      </c>
      <c r="F31" s="64">
        <v>0.0</v>
      </c>
      <c r="G31" s="64">
        <v>0.0</v>
      </c>
      <c r="H31" s="64">
        <v>0.0</v>
      </c>
      <c r="I31" s="64">
        <v>0.0</v>
      </c>
      <c r="J31" s="64">
        <v>0.0</v>
      </c>
      <c r="K31" s="64">
        <v>0.0</v>
      </c>
      <c r="L31" s="64">
        <v>0.0</v>
      </c>
      <c r="M31" s="64">
        <v>0.0</v>
      </c>
      <c r="N31" s="69">
        <f t="shared" si="7"/>
        <v>0</v>
      </c>
      <c r="O31" s="57"/>
      <c r="P31" s="57"/>
    </row>
    <row r="32" ht="12.0" customHeight="1">
      <c r="A32" s="75" t="s">
        <v>131</v>
      </c>
      <c r="B32" s="74">
        <f t="shared" ref="B32:N32" si="8">sum(B28:B31)</f>
        <v>0</v>
      </c>
      <c r="C32" s="74">
        <f t="shared" si="8"/>
        <v>0</v>
      </c>
      <c r="D32" s="74">
        <f t="shared" si="8"/>
        <v>0</v>
      </c>
      <c r="E32" s="74">
        <f t="shared" si="8"/>
        <v>0</v>
      </c>
      <c r="F32" s="74">
        <f t="shared" si="8"/>
        <v>0</v>
      </c>
      <c r="G32" s="74">
        <f t="shared" si="8"/>
        <v>0</v>
      </c>
      <c r="H32" s="74">
        <f t="shared" si="8"/>
        <v>0</v>
      </c>
      <c r="I32" s="74">
        <f t="shared" si="8"/>
        <v>0</v>
      </c>
      <c r="J32" s="74">
        <f t="shared" si="8"/>
        <v>0</v>
      </c>
      <c r="K32" s="74">
        <f t="shared" si="8"/>
        <v>0</v>
      </c>
      <c r="L32" s="74">
        <f t="shared" si="8"/>
        <v>0</v>
      </c>
      <c r="M32" s="74">
        <f t="shared" si="8"/>
        <v>0</v>
      </c>
      <c r="N32" s="71">
        <f t="shared" si="8"/>
        <v>0</v>
      </c>
      <c r="O32" s="57"/>
      <c r="P32" s="57"/>
    </row>
    <row r="33" ht="16.5" customHeight="1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</row>
    <row r="34" ht="12.0" customHeight="1">
      <c r="A34" s="63" t="str">
        <f>"FY4: "&amp;$B$49+3&amp;" - "&amp;$B$49+4</f>
        <v>FY4: 2021 - 2022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ht="12.0" customHeight="1">
      <c r="A35" s="32" t="s">
        <v>126</v>
      </c>
      <c r="B35" s="64">
        <v>0.0</v>
      </c>
      <c r="C35" s="64">
        <v>0.0</v>
      </c>
      <c r="D35" s="64">
        <v>0.0</v>
      </c>
      <c r="E35" s="64">
        <v>0.0</v>
      </c>
      <c r="F35" s="64">
        <v>0.0</v>
      </c>
      <c r="G35" s="64">
        <v>0.0</v>
      </c>
      <c r="H35" s="64">
        <v>0.0</v>
      </c>
      <c r="I35" s="64">
        <v>0.0</v>
      </c>
      <c r="J35" s="64">
        <v>0.0</v>
      </c>
      <c r="K35" s="64">
        <v>0.0</v>
      </c>
      <c r="L35" s="64">
        <v>0.0</v>
      </c>
      <c r="M35" s="64">
        <v>0.0</v>
      </c>
      <c r="N35" s="64">
        <f t="shared" ref="N35:N38" si="9">sum(B35:M35)</f>
        <v>0</v>
      </c>
      <c r="O35" s="57"/>
      <c r="P35" s="57"/>
    </row>
    <row r="36" ht="12.0" customHeight="1">
      <c r="A36" s="32" t="s">
        <v>127</v>
      </c>
      <c r="B36" s="64">
        <v>0.0</v>
      </c>
      <c r="C36" s="64">
        <v>0.0</v>
      </c>
      <c r="D36" s="64">
        <v>0.0</v>
      </c>
      <c r="E36" s="64">
        <v>0.0</v>
      </c>
      <c r="F36" s="64">
        <v>0.0</v>
      </c>
      <c r="G36" s="64">
        <v>0.0</v>
      </c>
      <c r="H36" s="64">
        <v>0.0</v>
      </c>
      <c r="I36" s="64">
        <v>0.0</v>
      </c>
      <c r="J36" s="64">
        <v>0.0</v>
      </c>
      <c r="K36" s="64">
        <v>0.0</v>
      </c>
      <c r="L36" s="64">
        <v>0.0</v>
      </c>
      <c r="M36" s="64">
        <v>0.0</v>
      </c>
      <c r="N36" s="64">
        <f t="shared" si="9"/>
        <v>0</v>
      </c>
      <c r="O36" s="57"/>
      <c r="P36" s="57"/>
    </row>
    <row r="37" ht="12.0" customHeight="1">
      <c r="A37" s="67" t="s">
        <v>128</v>
      </c>
      <c r="B37" s="64">
        <v>0.0</v>
      </c>
      <c r="C37" s="64">
        <v>0.0</v>
      </c>
      <c r="D37" s="64">
        <v>0.0</v>
      </c>
      <c r="E37" s="64">
        <v>0.0</v>
      </c>
      <c r="F37" s="64">
        <v>0.0</v>
      </c>
      <c r="G37" s="64">
        <v>0.0</v>
      </c>
      <c r="H37" s="64">
        <v>0.0</v>
      </c>
      <c r="I37" s="64">
        <v>0.0</v>
      </c>
      <c r="J37" s="64">
        <v>0.0</v>
      </c>
      <c r="K37" s="64">
        <v>0.0</v>
      </c>
      <c r="L37" s="64">
        <v>0.0</v>
      </c>
      <c r="M37" s="64">
        <v>0.0</v>
      </c>
      <c r="N37" s="64">
        <f t="shared" si="9"/>
        <v>0</v>
      </c>
      <c r="O37" s="57"/>
      <c r="P37" s="57"/>
    </row>
    <row r="38" ht="12.0" customHeight="1">
      <c r="A38" s="68" t="s">
        <v>129</v>
      </c>
      <c r="B38" s="64">
        <v>0.0</v>
      </c>
      <c r="C38" s="64">
        <v>0.0</v>
      </c>
      <c r="D38" s="64">
        <v>0.0</v>
      </c>
      <c r="E38" s="64">
        <v>0.0</v>
      </c>
      <c r="F38" s="64">
        <v>0.0</v>
      </c>
      <c r="G38" s="64">
        <v>0.0</v>
      </c>
      <c r="H38" s="64">
        <v>0.0</v>
      </c>
      <c r="I38" s="64">
        <v>0.0</v>
      </c>
      <c r="J38" s="64">
        <v>0.0</v>
      </c>
      <c r="K38" s="64">
        <v>0.0</v>
      </c>
      <c r="L38" s="64">
        <v>0.0</v>
      </c>
      <c r="M38" s="64">
        <v>0.0</v>
      </c>
      <c r="N38" s="69">
        <f t="shared" si="9"/>
        <v>0</v>
      </c>
      <c r="O38" s="57"/>
      <c r="P38" s="57"/>
    </row>
    <row r="39" ht="12.0" customHeight="1">
      <c r="A39" s="75" t="s">
        <v>131</v>
      </c>
      <c r="B39" s="74">
        <f t="shared" ref="B39:N39" si="10">sum(B35:B38)</f>
        <v>0</v>
      </c>
      <c r="C39" s="74">
        <f t="shared" si="10"/>
        <v>0</v>
      </c>
      <c r="D39" s="74">
        <f t="shared" si="10"/>
        <v>0</v>
      </c>
      <c r="E39" s="74">
        <f t="shared" si="10"/>
        <v>0</v>
      </c>
      <c r="F39" s="74">
        <f t="shared" si="10"/>
        <v>0</v>
      </c>
      <c r="G39" s="74">
        <f t="shared" si="10"/>
        <v>0</v>
      </c>
      <c r="H39" s="74">
        <f t="shared" si="10"/>
        <v>0</v>
      </c>
      <c r="I39" s="74">
        <f t="shared" si="10"/>
        <v>0</v>
      </c>
      <c r="J39" s="74">
        <f t="shared" si="10"/>
        <v>0</v>
      </c>
      <c r="K39" s="74">
        <f t="shared" si="10"/>
        <v>0</v>
      </c>
      <c r="L39" s="74">
        <f t="shared" si="10"/>
        <v>0</v>
      </c>
      <c r="M39" s="74">
        <f t="shared" si="10"/>
        <v>0</v>
      </c>
      <c r="N39" s="74">
        <f t="shared" si="10"/>
        <v>0</v>
      </c>
      <c r="O39" s="57"/>
      <c r="P39" s="57"/>
    </row>
    <row r="40" ht="16.5" customHeight="1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</row>
    <row r="41" ht="12.0" customHeight="1">
      <c r="A41" s="63" t="str">
        <f>"FY5: "&amp;$B$49+4&amp;" - "&amp;$B$49+5</f>
        <v>FY5: 2022 - 2023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</row>
    <row r="42" ht="12.0" customHeight="1">
      <c r="A42" s="32" t="s">
        <v>126</v>
      </c>
      <c r="B42" s="64">
        <v>0.0</v>
      </c>
      <c r="C42" s="64">
        <v>0.0</v>
      </c>
      <c r="D42" s="64">
        <v>0.0</v>
      </c>
      <c r="E42" s="64">
        <v>0.0</v>
      </c>
      <c r="F42" s="64">
        <v>0.0</v>
      </c>
      <c r="G42" s="64">
        <v>0.0</v>
      </c>
      <c r="H42" s="64">
        <v>0.0</v>
      </c>
      <c r="I42" s="64">
        <v>0.0</v>
      </c>
      <c r="J42" s="64">
        <v>0.0</v>
      </c>
      <c r="K42" s="64">
        <v>0.0</v>
      </c>
      <c r="L42" s="64">
        <v>0.0</v>
      </c>
      <c r="M42" s="64">
        <v>0.0</v>
      </c>
      <c r="N42" s="64">
        <f t="shared" ref="N42:N45" si="11">sum(B42:M42)</f>
        <v>0</v>
      </c>
      <c r="O42" s="57"/>
      <c r="P42" s="57"/>
    </row>
    <row r="43" ht="12.0" customHeight="1">
      <c r="A43" s="32" t="s">
        <v>127</v>
      </c>
      <c r="B43" s="64">
        <v>0.0</v>
      </c>
      <c r="C43" s="64">
        <v>0.0</v>
      </c>
      <c r="D43" s="64">
        <v>0.0</v>
      </c>
      <c r="E43" s="64">
        <v>0.0</v>
      </c>
      <c r="F43" s="64">
        <v>0.0</v>
      </c>
      <c r="G43" s="64">
        <v>0.0</v>
      </c>
      <c r="H43" s="64">
        <v>0.0</v>
      </c>
      <c r="I43" s="64">
        <v>0.0</v>
      </c>
      <c r="J43" s="64">
        <v>0.0</v>
      </c>
      <c r="K43" s="64">
        <v>0.0</v>
      </c>
      <c r="L43" s="64">
        <v>0.0</v>
      </c>
      <c r="M43" s="64">
        <v>0.0</v>
      </c>
      <c r="N43" s="64">
        <f t="shared" si="11"/>
        <v>0</v>
      </c>
      <c r="O43" s="57"/>
      <c r="P43" s="57"/>
    </row>
    <row r="44" ht="12.0" customHeight="1">
      <c r="A44" s="67" t="s">
        <v>128</v>
      </c>
      <c r="B44" s="64">
        <v>0.0</v>
      </c>
      <c r="C44" s="64">
        <v>0.0</v>
      </c>
      <c r="D44" s="64">
        <v>0.0</v>
      </c>
      <c r="E44" s="64">
        <v>0.0</v>
      </c>
      <c r="F44" s="64">
        <v>0.0</v>
      </c>
      <c r="G44" s="64">
        <v>0.0</v>
      </c>
      <c r="H44" s="64">
        <v>0.0</v>
      </c>
      <c r="I44" s="64">
        <v>0.0</v>
      </c>
      <c r="J44" s="64">
        <v>0.0</v>
      </c>
      <c r="K44" s="64">
        <v>0.0</v>
      </c>
      <c r="L44" s="64">
        <v>0.0</v>
      </c>
      <c r="M44" s="64">
        <v>0.0</v>
      </c>
      <c r="N44" s="64">
        <f t="shared" si="11"/>
        <v>0</v>
      </c>
      <c r="O44" s="57"/>
      <c r="P44" s="57"/>
    </row>
    <row r="45" ht="12.0" customHeight="1">
      <c r="A45" s="68" t="s">
        <v>129</v>
      </c>
      <c r="B45" s="64">
        <v>0.0</v>
      </c>
      <c r="C45" s="64">
        <v>0.0</v>
      </c>
      <c r="D45" s="64">
        <v>0.0</v>
      </c>
      <c r="E45" s="64">
        <v>0.0</v>
      </c>
      <c r="F45" s="64">
        <v>0.0</v>
      </c>
      <c r="G45" s="64">
        <v>0.0</v>
      </c>
      <c r="H45" s="64">
        <v>0.0</v>
      </c>
      <c r="I45" s="64">
        <v>0.0</v>
      </c>
      <c r="J45" s="64">
        <v>0.0</v>
      </c>
      <c r="K45" s="64">
        <v>0.0</v>
      </c>
      <c r="L45" s="64">
        <v>0.0</v>
      </c>
      <c r="M45" s="64">
        <v>0.0</v>
      </c>
      <c r="N45" s="69">
        <f t="shared" si="11"/>
        <v>0</v>
      </c>
      <c r="O45" s="57"/>
      <c r="P45" s="57"/>
    </row>
    <row r="46" ht="12.0" customHeight="1">
      <c r="A46" s="75" t="s">
        <v>131</v>
      </c>
      <c r="B46" s="74">
        <f t="shared" ref="B46:M46" si="12">sum(B43:B45)</f>
        <v>0</v>
      </c>
      <c r="C46" s="74">
        <f t="shared" si="12"/>
        <v>0</v>
      </c>
      <c r="D46" s="74">
        <f t="shared" si="12"/>
        <v>0</v>
      </c>
      <c r="E46" s="74">
        <f t="shared" si="12"/>
        <v>0</v>
      </c>
      <c r="F46" s="74">
        <f t="shared" si="12"/>
        <v>0</v>
      </c>
      <c r="G46" s="74">
        <f t="shared" si="12"/>
        <v>0</v>
      </c>
      <c r="H46" s="74">
        <f t="shared" si="12"/>
        <v>0</v>
      </c>
      <c r="I46" s="74">
        <f t="shared" si="12"/>
        <v>0</v>
      </c>
      <c r="J46" s="74">
        <f t="shared" si="12"/>
        <v>0</v>
      </c>
      <c r="K46" s="74">
        <f t="shared" si="12"/>
        <v>0</v>
      </c>
      <c r="L46" s="74">
        <f t="shared" si="12"/>
        <v>0</v>
      </c>
      <c r="M46" s="74">
        <f t="shared" si="12"/>
        <v>0</v>
      </c>
      <c r="N46" s="74">
        <f>sum(N42:N45)</f>
        <v>0</v>
      </c>
      <c r="O46" s="57"/>
      <c r="P46" s="57"/>
    </row>
    <row r="47" ht="16.5" customHeight="1">
      <c r="A47" s="76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</row>
    <row r="48" ht="16.5" customHeight="1">
      <c r="A48" s="78" t="s">
        <v>132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</row>
    <row r="49" ht="16.5" customHeight="1">
      <c r="A49" s="79" t="s">
        <v>133</v>
      </c>
      <c r="B49" s="79">
        <v>2018.0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ht="16.5" customHeight="1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ht="16.5" customHeight="1">
      <c r="A51" s="78" t="s">
        <v>134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</row>
    <row r="53" ht="16.5" customHeight="1">
      <c r="A53" s="80" t="s">
        <v>135</v>
      </c>
      <c r="B53" s="81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</row>
    <row r="54" ht="16.5" customHeight="1">
      <c r="A54" s="79" t="s">
        <v>136</v>
      </c>
      <c r="B54" s="81">
        <v>1000.0</v>
      </c>
      <c r="C54" s="77"/>
      <c r="D54" s="82"/>
      <c r="E54" s="57"/>
      <c r="F54" s="57"/>
      <c r="G54" s="57"/>
      <c r="H54" s="77"/>
      <c r="I54" s="77"/>
      <c r="J54" s="77"/>
      <c r="K54" s="77"/>
      <c r="L54" s="77"/>
      <c r="M54" s="77"/>
      <c r="N54" s="77"/>
      <c r="O54" s="77"/>
      <c r="P54" s="77"/>
    </row>
    <row r="55" ht="13.5" customHeight="1">
      <c r="A55" s="79" t="s">
        <v>137</v>
      </c>
      <c r="B55" s="83">
        <v>0.2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</row>
    <row r="56" ht="13.5" customHeight="1">
      <c r="A56" s="84" t="s">
        <v>138</v>
      </c>
      <c r="B56" s="83">
        <v>0.4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</row>
    <row r="57" ht="13.5" customHeight="1">
      <c r="A57" s="79" t="s">
        <v>139</v>
      </c>
      <c r="B57" s="85">
        <f>1-B55-B56</f>
        <v>0.4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</row>
    <row r="58" ht="13.5" customHeight="1">
      <c r="A58" s="79" t="s">
        <v>140</v>
      </c>
      <c r="B58" s="86">
        <f>B54*B57</f>
        <v>400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</row>
    <row r="59" ht="12.0" customHeight="1">
      <c r="A59" s="8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</row>
    <row r="60" ht="12.0" customHeight="1">
      <c r="A60" s="8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</row>
    <row r="61" ht="12.0" customHeight="1">
      <c r="A61" s="88" t="s">
        <v>141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</row>
    <row r="62" ht="12.0" customHeight="1">
      <c r="A62" s="82" t="s">
        <v>142</v>
      </c>
      <c r="B62" s="82">
        <v>100.0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 ht="12.0" customHeight="1">
      <c r="A63" s="32" t="s">
        <v>143</v>
      </c>
      <c r="B63" s="89">
        <v>0.1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</row>
    <row r="64" ht="12.0" customHeight="1">
      <c r="A64" s="32" t="s">
        <v>144</v>
      </c>
      <c r="B64" s="82">
        <v>10.0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</row>
    <row r="65" ht="12.0" customHeight="1">
      <c r="A65" s="82" t="s">
        <v>145</v>
      </c>
      <c r="B65" s="82">
        <v>20.0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ht="12.0" customHeight="1">
      <c r="A66" s="82" t="s">
        <v>146</v>
      </c>
      <c r="B66" s="57">
        <f>B62/B65</f>
        <v>5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 ht="12.0" customHeight="1">
      <c r="A67" s="82" t="s">
        <v>147</v>
      </c>
      <c r="B67" s="57">
        <f>B64*B66</f>
        <v>50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</row>
    <row r="68" ht="12.0" customHeight="1">
      <c r="A68" s="82" t="s">
        <v>148</v>
      </c>
      <c r="B68" s="90">
        <f>B67*B58</f>
        <v>20000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</row>
    <row r="69" ht="12.0" customHeight="1">
      <c r="A69" s="8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</row>
    <row r="70" ht="12.0" customHeight="1">
      <c r="A70" s="8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</row>
    <row r="71" ht="12.0" customHeight="1">
      <c r="A71" s="8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</row>
    <row r="72" ht="12.0" customHeight="1">
      <c r="A72" s="8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</row>
    <row r="73" ht="12.0" customHeight="1">
      <c r="A73" s="8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</row>
    <row r="74" ht="12.0" customHeight="1">
      <c r="A74" s="8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</row>
    <row r="75" ht="12.0" customHeight="1">
      <c r="A75" s="8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</row>
    <row r="76" ht="31.5" customHeight="1">
      <c r="A76" s="91" t="s">
        <v>149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</row>
    <row r="77" ht="12.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</row>
    <row r="78" ht="16.5" customHeight="1">
      <c r="A78" s="78" t="s">
        <v>150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</row>
    <row r="79" ht="12.0" customHeight="1">
      <c r="A79" s="87"/>
      <c r="B79" s="90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</row>
    <row r="80" ht="12.0" customHeight="1">
      <c r="A80" s="92" t="s">
        <v>92</v>
      </c>
      <c r="B80" s="90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</row>
    <row r="81" ht="12.0" customHeight="1">
      <c r="A81" s="93" t="s">
        <v>151</v>
      </c>
      <c r="B81" s="94">
        <v>60000.0</v>
      </c>
      <c r="C81" s="57"/>
      <c r="D81" s="82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</row>
    <row r="82" ht="12.0" customHeight="1">
      <c r="A82" s="93" t="s">
        <v>152</v>
      </c>
      <c r="B82" s="95">
        <f>B81/12</f>
        <v>5000</v>
      </c>
      <c r="C82" s="82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</row>
    <row r="83" ht="12.0" customHeight="1">
      <c r="A83" s="32" t="s">
        <v>153</v>
      </c>
      <c r="B83" s="94">
        <v>50000.0</v>
      </c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</row>
    <row r="84" ht="12.0" customHeight="1">
      <c r="A84" s="32" t="s">
        <v>154</v>
      </c>
      <c r="B84" s="90">
        <f>B83/12</f>
        <v>4166.666667</v>
      </c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</row>
    <row r="85" ht="12.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</row>
    <row r="86" ht="12.0" customHeight="1">
      <c r="A86" s="82" t="s">
        <v>155</v>
      </c>
      <c r="B86" s="96">
        <v>20000.0</v>
      </c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</row>
    <row r="87" ht="12.0" customHeight="1">
      <c r="A87" s="82" t="s">
        <v>156</v>
      </c>
      <c r="B87" s="90">
        <f>B86/12</f>
        <v>1666.666667</v>
      </c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</row>
    <row r="88" ht="12.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</row>
    <row r="89" ht="12.0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</row>
    <row r="90" ht="12.0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</row>
    <row r="91" ht="12.0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</row>
    <row r="92" ht="12.0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</row>
    <row r="93" ht="12.0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</row>
    <row r="94" ht="12.0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</row>
    <row r="95" ht="12.0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</row>
    <row r="96" ht="12.0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</row>
    <row r="97" ht="12.0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</row>
    <row r="98" ht="12.0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</row>
    <row r="99" ht="12.0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</row>
    <row r="100" ht="12.0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</row>
    <row r="101" ht="12.0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</row>
    <row r="102" ht="12.0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</row>
    <row r="103" ht="12.0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</row>
    <row r="104" ht="12.0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</row>
    <row r="105" ht="12.0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</row>
    <row r="106" ht="12.0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</row>
    <row r="107" ht="12.0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</row>
    <row r="108" ht="12.0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</row>
    <row r="109" ht="12.0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</row>
    <row r="110" ht="12.0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</row>
    <row r="111" ht="12.0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</row>
    <row r="112" ht="12.0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</row>
    <row r="113" ht="12.0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</row>
    <row r="114" ht="12.0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</row>
    <row r="115" ht="12.0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</row>
    <row r="116" ht="12.0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</row>
    <row r="117" ht="12.0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</row>
    <row r="118" ht="12.0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</row>
    <row r="119" ht="12.0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</row>
    <row r="120" ht="12.0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</row>
    <row r="121" ht="12.0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</row>
    <row r="122" ht="12.0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</row>
    <row r="123" ht="12.0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</row>
    <row r="124" ht="12.0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</row>
    <row r="125" ht="12.0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</row>
    <row r="126" ht="12.0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</row>
    <row r="127" ht="12.0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</row>
    <row r="128" ht="12.0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</row>
    <row r="129" ht="12.0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</row>
    <row r="130" ht="12.0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</row>
    <row r="131" ht="12.0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</row>
    <row r="132" ht="12.0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</row>
    <row r="133" ht="12.0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</row>
    <row r="134" ht="12.0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</row>
    <row r="135" ht="12.0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</row>
    <row r="136" ht="12.0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</row>
    <row r="137" ht="12.0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</row>
    <row r="138" ht="12.0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</row>
    <row r="139" ht="12.0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</row>
    <row r="140" ht="12.0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</row>
    <row r="141" ht="12.0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</row>
    <row r="142" ht="12.0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</row>
    <row r="143" ht="12.0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</row>
    <row r="144" ht="12.0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</row>
    <row r="145" ht="12.0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</row>
    <row r="146" ht="12.0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</row>
    <row r="147" ht="12.0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</row>
    <row r="148" ht="12.0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</row>
    <row r="149" ht="12.0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</row>
    <row r="150" ht="12.0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</row>
    <row r="151" ht="12.0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</row>
    <row r="152" ht="12.0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</row>
    <row r="153" ht="12.0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</row>
    <row r="154" ht="12.0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</row>
    <row r="155" ht="12.0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</row>
    <row r="156" ht="12.0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</row>
    <row r="157" ht="12.0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</row>
    <row r="158" ht="12.0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</row>
    <row r="159" ht="12.0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</row>
    <row r="160" ht="12.0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</row>
    <row r="161" ht="12.0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</row>
    <row r="162" ht="12.0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</row>
    <row r="163" ht="12.0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</row>
    <row r="164" ht="12.0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</row>
    <row r="165" ht="12.0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</row>
    <row r="166" ht="12.0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</row>
    <row r="167" ht="12.0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</row>
    <row r="168" ht="12.0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</row>
    <row r="169" ht="12.0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</row>
    <row r="170" ht="12.0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</row>
    <row r="171" ht="12.0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</row>
    <row r="172" ht="12.0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</row>
    <row r="173" ht="12.0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</row>
    <row r="174" ht="12.0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</row>
    <row r="175" ht="12.0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</row>
    <row r="176" ht="12.0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</row>
    <row r="177" ht="12.0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</row>
    <row r="178" ht="12.0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</row>
    <row r="179" ht="12.0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</row>
    <row r="180" ht="12.0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</row>
    <row r="181" ht="12.0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</row>
    <row r="182" ht="12.0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 ht="12.0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 ht="12.0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 ht="12.0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 ht="12.0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 ht="12.0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 ht="12.0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 ht="12.0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  <row r="190" ht="12.0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</row>
    <row r="191" ht="12.0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</row>
    <row r="192" ht="12.0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</row>
    <row r="193" ht="12.0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</row>
    <row r="194" ht="12.0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</row>
    <row r="195" ht="12.0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</row>
    <row r="196" ht="12.0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</row>
    <row r="197" ht="12.0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</row>
    <row r="198" ht="12.0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</row>
    <row r="199" ht="12.0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</row>
    <row r="200" ht="12.0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</row>
    <row r="201" ht="12.0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</row>
    <row r="202" ht="12.0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</row>
    <row r="203" ht="12.0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</row>
    <row r="204" ht="12.0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</row>
    <row r="205" ht="12.0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</row>
    <row r="206" ht="12.0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</row>
    <row r="207" ht="12.0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</row>
    <row r="208" ht="12.0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</row>
    <row r="209" ht="12.0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</row>
    <row r="210" ht="12.0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</row>
    <row r="211" ht="12.0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</row>
    <row r="212" ht="12.0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</row>
    <row r="213" ht="12.0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</row>
    <row r="214" ht="12.0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</row>
    <row r="215" ht="12.0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</row>
    <row r="216" ht="12.0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</row>
    <row r="217" ht="12.0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</row>
    <row r="218" ht="12.0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</row>
    <row r="219" ht="12.0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</row>
    <row r="220" ht="12.0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</row>
    <row r="221" ht="12.0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</row>
    <row r="222" ht="12.0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</row>
    <row r="223" ht="12.0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</row>
    <row r="224" ht="12.0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</row>
    <row r="225" ht="12.0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</row>
    <row r="226" ht="12.0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</row>
    <row r="227" ht="12.0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</row>
    <row r="228" ht="12.0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</row>
    <row r="229" ht="12.0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</row>
    <row r="230" ht="12.0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</row>
    <row r="231" ht="12.0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</row>
    <row r="232" ht="12.0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</row>
    <row r="233" ht="12.0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</row>
    <row r="234" ht="12.0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</row>
    <row r="235" ht="12.0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</row>
    <row r="236" ht="12.0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</row>
    <row r="237" ht="12.0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</row>
    <row r="238" ht="12.0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</row>
    <row r="239" ht="12.0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</row>
    <row r="240" ht="12.0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</row>
    <row r="241" ht="12.0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</row>
    <row r="242" ht="12.0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</row>
    <row r="243" ht="12.0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</row>
    <row r="244" ht="12.0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</row>
    <row r="245" ht="12.0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</row>
    <row r="246" ht="12.0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</row>
    <row r="247" ht="12.0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</row>
    <row r="248" ht="12.0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</row>
    <row r="249" ht="12.0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</row>
    <row r="250" ht="12.0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</row>
    <row r="251" ht="12.0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</row>
    <row r="252" ht="12.0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</row>
    <row r="253" ht="12.0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</row>
    <row r="254" ht="12.0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</row>
    <row r="255" ht="12.0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</row>
    <row r="256" ht="12.0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</row>
    <row r="257" ht="12.0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</row>
    <row r="258" ht="12.0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</row>
    <row r="259" ht="12.0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</row>
    <row r="260" ht="12.0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</row>
    <row r="261" ht="12.0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</row>
    <row r="262" ht="12.0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</row>
    <row r="263" ht="12.0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</row>
    <row r="264" ht="12.0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</row>
    <row r="265" ht="12.0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</row>
    <row r="266" ht="12.0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</row>
    <row r="267" ht="12.0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</row>
    <row r="268" ht="12.0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</row>
    <row r="269" ht="12.0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</row>
    <row r="270" ht="12.0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</row>
    <row r="271" ht="12.0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</row>
    <row r="272" ht="12.0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</row>
    <row r="273" ht="12.0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</row>
    <row r="274" ht="12.0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</row>
    <row r="275" ht="12.0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</row>
    <row r="276" ht="12.0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</row>
    <row r="277" ht="12.0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</row>
    <row r="278" ht="12.0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</row>
    <row r="279" ht="12.0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</row>
    <row r="280" ht="12.0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</row>
    <row r="281" ht="12.0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</row>
    <row r="282" ht="12.0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</row>
    <row r="283" ht="12.0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</row>
    <row r="284" ht="12.0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</row>
    <row r="285" ht="12.0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</row>
    <row r="286" ht="12.0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</row>
    <row r="287" ht="12.0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</row>
    <row r="288" ht="12.0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</row>
    <row r="289" ht="12.0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</row>
    <row r="290" ht="12.0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</row>
    <row r="291" ht="12.0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</row>
    <row r="292" ht="12.0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</row>
    <row r="293" ht="12.0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</row>
    <row r="294" ht="12.0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</row>
    <row r="295" ht="12.0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</row>
    <row r="296" ht="12.0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</row>
    <row r="297" ht="12.0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</row>
    <row r="298" ht="12.0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</row>
    <row r="299" ht="12.0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</row>
    <row r="300" ht="12.0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</row>
    <row r="301" ht="12.0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</row>
    <row r="302" ht="12.0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</row>
    <row r="303" ht="12.0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</row>
    <row r="304" ht="12.0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</row>
    <row r="305" ht="12.0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</row>
    <row r="306" ht="12.0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</row>
    <row r="307" ht="12.0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</row>
    <row r="308" ht="12.0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</row>
    <row r="309" ht="12.0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</row>
    <row r="310" ht="12.0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</row>
    <row r="311" ht="12.0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</row>
    <row r="312" ht="12.0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</row>
    <row r="313" ht="12.0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</row>
    <row r="314" ht="12.0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</row>
    <row r="315" ht="12.0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</row>
    <row r="316" ht="12.0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</row>
    <row r="317" ht="12.0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</row>
    <row r="318" ht="12.0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</row>
    <row r="319" ht="12.0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</row>
    <row r="320" ht="12.0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</row>
    <row r="321" ht="12.0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</row>
    <row r="322" ht="12.0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</row>
    <row r="323" ht="12.0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</row>
    <row r="324" ht="12.0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</row>
    <row r="325" ht="12.0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</row>
    <row r="326" ht="12.0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</row>
    <row r="327" ht="12.0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</row>
    <row r="328" ht="12.0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</row>
    <row r="329" ht="12.0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</row>
    <row r="330" ht="12.0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</row>
    <row r="331" ht="12.0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</row>
    <row r="332" ht="12.0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</row>
    <row r="333" ht="12.0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</row>
    <row r="334" ht="12.0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</row>
    <row r="335" ht="12.0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</row>
    <row r="336" ht="12.0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</row>
    <row r="337" ht="12.0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</row>
    <row r="338" ht="12.0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</row>
    <row r="339" ht="12.0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</row>
    <row r="340" ht="12.0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</row>
    <row r="341" ht="12.0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</row>
    <row r="342" ht="12.0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</row>
    <row r="343" ht="12.0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</row>
    <row r="344" ht="12.0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</row>
    <row r="345" ht="12.0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</row>
    <row r="346" ht="12.0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</row>
    <row r="347" ht="12.0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</row>
    <row r="348" ht="12.0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</row>
    <row r="349" ht="12.0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</row>
    <row r="350" ht="12.0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</row>
    <row r="351" ht="12.0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</row>
    <row r="352" ht="12.0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</row>
    <row r="353" ht="12.0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</row>
    <row r="354" ht="12.0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</row>
    <row r="355" ht="12.0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</row>
    <row r="356" ht="12.0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</row>
    <row r="357" ht="12.0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</row>
    <row r="358" ht="12.0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</row>
    <row r="359" ht="12.0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</row>
    <row r="360" ht="12.0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</row>
    <row r="361" ht="12.0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</row>
    <row r="362" ht="12.0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</row>
    <row r="363" ht="12.0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</row>
    <row r="364" ht="12.0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</row>
    <row r="365" ht="12.0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</row>
    <row r="366" ht="12.0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</row>
    <row r="367" ht="12.0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</row>
    <row r="368" ht="12.0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</row>
    <row r="369" ht="12.0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</row>
    <row r="370" ht="12.0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</row>
    <row r="371" ht="12.0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</row>
    <row r="372" ht="12.0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</row>
    <row r="373" ht="12.0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</row>
    <row r="374" ht="12.0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</row>
    <row r="375" ht="12.0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</row>
    <row r="376" ht="12.0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</row>
    <row r="377" ht="12.0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</row>
    <row r="378" ht="12.0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</row>
    <row r="379" ht="12.0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</row>
    <row r="380" ht="12.0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</row>
    <row r="381" ht="12.0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</row>
    <row r="382" ht="12.0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</row>
    <row r="383" ht="12.0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</row>
    <row r="384" ht="12.0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</row>
    <row r="385" ht="12.0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</row>
    <row r="386" ht="12.0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</row>
    <row r="387" ht="12.0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</row>
    <row r="388" ht="12.0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</row>
    <row r="389" ht="12.0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</row>
    <row r="390" ht="12.0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</row>
    <row r="391" ht="12.0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</row>
    <row r="392" ht="12.0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</row>
    <row r="393" ht="12.0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</row>
    <row r="394" ht="12.0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</row>
    <row r="395" ht="12.0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</row>
    <row r="396" ht="12.0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</row>
    <row r="397" ht="12.0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</row>
    <row r="398" ht="12.0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</row>
    <row r="399" ht="12.0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</row>
    <row r="400" ht="12.0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</row>
    <row r="401" ht="12.0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</row>
    <row r="402" ht="12.0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</row>
    <row r="403" ht="12.0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</row>
    <row r="404" ht="12.0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</row>
    <row r="405" ht="12.0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</row>
    <row r="406" ht="12.0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</row>
    <row r="407" ht="12.0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</row>
    <row r="408" ht="12.0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</row>
    <row r="409" ht="12.0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</row>
    <row r="410" ht="12.0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</row>
    <row r="411" ht="12.0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</row>
    <row r="412" ht="12.0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</row>
    <row r="413" ht="12.0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</row>
    <row r="414" ht="12.0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</row>
    <row r="415" ht="12.0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</row>
    <row r="416" ht="12.0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</row>
    <row r="417" ht="12.0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</row>
    <row r="418" ht="12.0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</row>
    <row r="419" ht="12.0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</row>
    <row r="420" ht="12.0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</row>
    <row r="421" ht="12.0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</row>
    <row r="422" ht="12.0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</row>
    <row r="423" ht="12.0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</row>
    <row r="424" ht="12.0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</row>
    <row r="425" ht="12.0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</row>
    <row r="426" ht="12.0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</row>
    <row r="427" ht="12.0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</row>
    <row r="428" ht="12.0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</row>
    <row r="429" ht="12.0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</row>
    <row r="430" ht="12.0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</row>
    <row r="431" ht="12.0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</row>
    <row r="432" ht="12.0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</row>
    <row r="433" ht="12.0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</row>
    <row r="434" ht="12.0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</row>
    <row r="435" ht="12.0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</row>
    <row r="436" ht="12.0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</row>
    <row r="437" ht="12.0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</row>
    <row r="438" ht="12.0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</row>
    <row r="439" ht="12.0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</row>
    <row r="440" ht="12.0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</row>
    <row r="441" ht="12.0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</row>
    <row r="442" ht="12.0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</row>
    <row r="443" ht="12.0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</row>
    <row r="444" ht="12.0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</row>
    <row r="445" ht="12.0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</row>
    <row r="446" ht="12.0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</row>
    <row r="447" ht="12.0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</row>
    <row r="448" ht="12.0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</row>
    <row r="449" ht="12.0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</row>
    <row r="450" ht="12.0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</row>
    <row r="451" ht="12.0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</row>
    <row r="452" ht="12.0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</row>
    <row r="453" ht="12.0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</row>
    <row r="454" ht="12.0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</row>
    <row r="455" ht="12.0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</row>
    <row r="456" ht="12.0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</row>
    <row r="457" ht="12.0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</row>
    <row r="458" ht="12.0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</row>
    <row r="459" ht="12.0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</row>
    <row r="460" ht="12.0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</row>
    <row r="461" ht="12.0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</row>
    <row r="462" ht="12.0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</row>
    <row r="463" ht="12.0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</row>
    <row r="464" ht="12.0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</row>
    <row r="465" ht="12.0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</row>
    <row r="466" ht="12.0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</row>
    <row r="467" ht="12.0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</row>
    <row r="468" ht="12.0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</row>
    <row r="469" ht="12.0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</row>
    <row r="470" ht="12.0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</row>
    <row r="471" ht="12.0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</row>
    <row r="472" ht="12.0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</row>
    <row r="473" ht="12.0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</row>
    <row r="474" ht="12.0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</row>
    <row r="475" ht="12.0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</row>
    <row r="476" ht="12.0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</row>
    <row r="477" ht="12.0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</row>
    <row r="478" ht="12.0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</row>
    <row r="479" ht="12.0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</row>
    <row r="480" ht="12.0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</row>
    <row r="481" ht="12.0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</row>
    <row r="482" ht="12.0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</row>
    <row r="483" ht="12.0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</row>
    <row r="484" ht="12.0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</row>
    <row r="485" ht="12.0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</row>
    <row r="486" ht="12.0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</row>
    <row r="487" ht="12.0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</row>
    <row r="488" ht="12.0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</row>
    <row r="489" ht="12.0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</row>
    <row r="490" ht="12.0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</row>
    <row r="491" ht="12.0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</row>
    <row r="492" ht="12.0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</row>
    <row r="493" ht="12.0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</row>
    <row r="494" ht="12.0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</row>
    <row r="495" ht="12.0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</row>
    <row r="496" ht="12.0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</row>
    <row r="497" ht="12.0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</row>
    <row r="498" ht="12.0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</row>
    <row r="499" ht="12.0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</row>
    <row r="500" ht="12.0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</row>
    <row r="501" ht="12.0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</row>
    <row r="502" ht="12.0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</row>
    <row r="503" ht="12.0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</row>
    <row r="504" ht="12.0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</row>
    <row r="505" ht="12.0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</row>
    <row r="506" ht="12.0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</row>
    <row r="507" ht="12.0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</row>
    <row r="508" ht="12.0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</row>
    <row r="509" ht="12.0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</row>
    <row r="510" ht="12.0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</row>
    <row r="511" ht="12.0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</row>
    <row r="512" ht="12.0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</row>
    <row r="513" ht="12.0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</row>
    <row r="514" ht="12.0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</row>
    <row r="515" ht="12.0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</row>
    <row r="516" ht="12.0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</row>
    <row r="517" ht="12.0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</row>
    <row r="518" ht="12.0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</row>
    <row r="519" ht="12.0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</row>
    <row r="520" ht="12.0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</row>
    <row r="521" ht="12.0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</row>
    <row r="522" ht="12.0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</row>
    <row r="523" ht="12.0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</row>
    <row r="524" ht="12.0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</row>
    <row r="525" ht="12.0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</row>
    <row r="526" ht="12.0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</row>
    <row r="527" ht="12.0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</row>
    <row r="528" ht="12.0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</row>
    <row r="529" ht="12.0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</row>
    <row r="530" ht="12.0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</row>
    <row r="531" ht="12.0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</row>
    <row r="532" ht="12.0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</row>
    <row r="533" ht="12.0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</row>
    <row r="534" ht="12.0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</row>
    <row r="535" ht="12.0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</row>
    <row r="536" ht="12.0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</row>
    <row r="537" ht="12.0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</row>
    <row r="538" ht="12.0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</row>
    <row r="539" ht="12.0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</row>
    <row r="540" ht="12.0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</row>
    <row r="541" ht="12.0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</row>
    <row r="542" ht="12.0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</row>
    <row r="543" ht="12.0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</row>
    <row r="544" ht="12.0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</row>
    <row r="545" ht="12.0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</row>
    <row r="546" ht="12.0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</row>
    <row r="547" ht="12.0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</row>
    <row r="548" ht="12.0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</row>
    <row r="549" ht="12.0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</row>
    <row r="550" ht="12.0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</row>
    <row r="551" ht="12.0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</row>
    <row r="552" ht="12.0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</row>
    <row r="553" ht="12.0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</row>
    <row r="554" ht="12.0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</row>
    <row r="555" ht="12.0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</row>
    <row r="556" ht="12.0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</row>
    <row r="557" ht="12.0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</row>
    <row r="558" ht="12.0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</row>
    <row r="559" ht="12.0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</row>
    <row r="560" ht="12.0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</row>
    <row r="561" ht="12.0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</row>
    <row r="562" ht="12.0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</row>
    <row r="563" ht="12.0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</row>
    <row r="564" ht="12.0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</row>
    <row r="565" ht="12.0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</row>
    <row r="566" ht="12.0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</row>
    <row r="567" ht="12.0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</row>
    <row r="568" ht="12.0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</row>
    <row r="569" ht="12.0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</row>
    <row r="570" ht="12.0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</row>
    <row r="571" ht="12.0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</row>
    <row r="572" ht="12.0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</row>
    <row r="573" ht="12.0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</row>
    <row r="574" ht="12.0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</row>
    <row r="575" ht="12.0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</row>
    <row r="576" ht="12.0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</row>
    <row r="577" ht="12.0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</row>
    <row r="578" ht="12.0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</row>
    <row r="579" ht="12.0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</row>
    <row r="580" ht="12.0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</row>
    <row r="581" ht="12.0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</row>
    <row r="582" ht="12.0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</row>
    <row r="583" ht="12.0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</row>
    <row r="584" ht="12.0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</row>
    <row r="585" ht="12.0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</row>
    <row r="586" ht="12.0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</row>
    <row r="587" ht="12.0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</row>
    <row r="588" ht="12.0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</row>
    <row r="589" ht="12.0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</row>
    <row r="590" ht="12.0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</row>
    <row r="591" ht="12.0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</row>
    <row r="592" ht="12.0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</row>
    <row r="593" ht="12.0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</row>
    <row r="594" ht="12.0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</row>
    <row r="595" ht="12.0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</row>
    <row r="596" ht="12.0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</row>
    <row r="597" ht="12.0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</row>
    <row r="598" ht="12.0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</row>
    <row r="599" ht="12.0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</row>
    <row r="600" ht="12.0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</row>
    <row r="601" ht="12.0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</row>
    <row r="602" ht="12.0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</row>
    <row r="603" ht="12.0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</row>
    <row r="604" ht="12.0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</row>
    <row r="605" ht="12.0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</row>
    <row r="606" ht="12.0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</row>
    <row r="607" ht="12.0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</row>
    <row r="608" ht="12.0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</row>
    <row r="609" ht="12.0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</row>
    <row r="610" ht="12.0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</row>
    <row r="611" ht="12.0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</row>
    <row r="612" ht="12.0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</row>
    <row r="613" ht="12.0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</row>
    <row r="614" ht="12.0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</row>
    <row r="615" ht="12.0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</row>
    <row r="616" ht="12.0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</row>
    <row r="617" ht="12.0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</row>
    <row r="618" ht="12.0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</row>
    <row r="619" ht="12.0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</row>
    <row r="620" ht="12.0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</row>
    <row r="621" ht="12.0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</row>
    <row r="622" ht="12.0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</row>
    <row r="623" ht="12.0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</row>
    <row r="624" ht="12.0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</row>
    <row r="625" ht="12.0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</row>
    <row r="626" ht="12.0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</row>
    <row r="627" ht="12.0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</row>
    <row r="628" ht="12.0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</row>
    <row r="629" ht="12.0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</row>
    <row r="630" ht="12.0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</row>
    <row r="631" ht="12.0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</row>
    <row r="632" ht="12.0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</row>
    <row r="633" ht="12.0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</row>
    <row r="634" ht="12.0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</row>
    <row r="635" ht="12.0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</row>
    <row r="636" ht="12.0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</row>
    <row r="637" ht="12.0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</row>
    <row r="638" ht="12.0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</row>
    <row r="639" ht="12.0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</row>
    <row r="640" ht="12.0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</row>
    <row r="641" ht="12.0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</row>
    <row r="642" ht="12.0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</row>
    <row r="643" ht="12.0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</row>
    <row r="644" ht="12.0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</row>
    <row r="645" ht="12.0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</row>
    <row r="646" ht="12.0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</row>
    <row r="647" ht="12.0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</row>
    <row r="648" ht="12.0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</row>
    <row r="649" ht="12.0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</row>
    <row r="650" ht="12.0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</row>
    <row r="651" ht="12.0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</row>
    <row r="652" ht="12.0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</row>
    <row r="653" ht="12.0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</row>
    <row r="654" ht="12.0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</row>
    <row r="655" ht="12.0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</row>
    <row r="656" ht="12.0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</row>
    <row r="657" ht="12.0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</row>
    <row r="658" ht="12.0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</row>
    <row r="659" ht="12.0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</row>
    <row r="660" ht="12.0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</row>
    <row r="661" ht="12.0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</row>
    <row r="662" ht="12.0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</row>
    <row r="663" ht="12.0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</row>
    <row r="664" ht="12.0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</row>
    <row r="665" ht="12.0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</row>
    <row r="666" ht="12.0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</row>
    <row r="667" ht="12.0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</row>
    <row r="668" ht="12.0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</row>
    <row r="669" ht="12.0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</row>
    <row r="670" ht="12.0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</row>
    <row r="671" ht="12.0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</row>
    <row r="672" ht="12.0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</row>
    <row r="673" ht="12.0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</row>
    <row r="674" ht="12.0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</row>
    <row r="675" ht="12.0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</row>
    <row r="676" ht="12.0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</row>
    <row r="677" ht="12.0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</row>
    <row r="678" ht="12.0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</row>
    <row r="679" ht="12.0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</row>
    <row r="680" ht="12.0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</row>
    <row r="681" ht="12.0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</row>
    <row r="682" ht="12.0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</row>
    <row r="683" ht="12.0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</row>
    <row r="684" ht="12.0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</row>
    <row r="685" ht="12.0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</row>
    <row r="686" ht="12.0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</row>
    <row r="687" ht="12.0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</row>
    <row r="688" ht="12.0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</row>
    <row r="689" ht="12.0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</row>
    <row r="690" ht="12.0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</row>
    <row r="691" ht="12.0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</row>
    <row r="692" ht="12.0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</row>
    <row r="693" ht="12.0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</row>
    <row r="694" ht="12.0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</row>
    <row r="695" ht="12.0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</row>
    <row r="696" ht="12.0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</row>
    <row r="697" ht="12.0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</row>
    <row r="698" ht="12.0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</row>
    <row r="699" ht="12.0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</row>
    <row r="700" ht="12.0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</row>
    <row r="701" ht="12.0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</row>
    <row r="702" ht="12.0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</row>
    <row r="703" ht="12.0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</row>
    <row r="704" ht="12.0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</row>
    <row r="705" ht="12.0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</row>
    <row r="706" ht="12.0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</row>
    <row r="707" ht="12.0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</row>
    <row r="708" ht="12.0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</row>
    <row r="709" ht="12.0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</row>
    <row r="710" ht="12.0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</row>
    <row r="711" ht="12.0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</row>
    <row r="712" ht="12.0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</row>
    <row r="713" ht="12.0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</row>
    <row r="714" ht="12.0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</row>
    <row r="715" ht="12.0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</row>
    <row r="716" ht="12.0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</row>
    <row r="717" ht="12.0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</row>
    <row r="718" ht="12.0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</row>
    <row r="719" ht="12.0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</row>
    <row r="720" ht="12.0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</row>
    <row r="721" ht="12.0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</row>
    <row r="722" ht="12.0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</row>
    <row r="723" ht="12.0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</row>
    <row r="724" ht="12.0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</row>
    <row r="725" ht="12.0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</row>
    <row r="726" ht="12.0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</row>
    <row r="727" ht="12.0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</row>
    <row r="728" ht="12.0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</row>
    <row r="729" ht="12.0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</row>
    <row r="730" ht="12.0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</row>
    <row r="731" ht="12.0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</row>
    <row r="732" ht="12.0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</row>
    <row r="733" ht="12.0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</row>
    <row r="734" ht="12.0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</row>
    <row r="735" ht="12.0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</row>
    <row r="736" ht="12.0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</row>
    <row r="737" ht="12.0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</row>
    <row r="738" ht="12.0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</row>
    <row r="739" ht="12.0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</row>
    <row r="740" ht="12.0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</row>
    <row r="741" ht="12.0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</row>
    <row r="742" ht="12.0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</row>
    <row r="743" ht="12.0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</row>
    <row r="744" ht="12.0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</row>
    <row r="745" ht="12.0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</row>
    <row r="746" ht="12.0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</row>
    <row r="747" ht="12.0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</row>
    <row r="748" ht="12.0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</row>
    <row r="749" ht="12.0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</row>
    <row r="750" ht="12.0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</row>
    <row r="751" ht="12.0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</row>
    <row r="752" ht="12.0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</row>
    <row r="753" ht="12.0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</row>
    <row r="754" ht="12.0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</row>
    <row r="755" ht="12.0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</row>
    <row r="756" ht="12.0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</row>
    <row r="757" ht="12.0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</row>
    <row r="758" ht="12.0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</row>
    <row r="759" ht="12.0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</row>
    <row r="760" ht="12.0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</row>
    <row r="761" ht="12.0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</row>
    <row r="762" ht="12.0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</row>
    <row r="763" ht="12.0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</row>
    <row r="764" ht="12.0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</row>
    <row r="765" ht="12.0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</row>
    <row r="766" ht="12.0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</row>
    <row r="767" ht="12.0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</row>
    <row r="768" ht="12.0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</row>
    <row r="769" ht="12.0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</row>
    <row r="770" ht="12.0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</row>
    <row r="771" ht="12.0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</row>
    <row r="772" ht="12.0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</row>
    <row r="773" ht="12.0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</row>
    <row r="774" ht="12.0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</row>
    <row r="775" ht="12.0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</row>
    <row r="776" ht="12.0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</row>
    <row r="777" ht="12.0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</row>
    <row r="778" ht="12.0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</row>
    <row r="779" ht="12.0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</row>
    <row r="780" ht="12.0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</row>
    <row r="781" ht="12.0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</row>
    <row r="782" ht="12.0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</row>
    <row r="783" ht="12.0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</row>
    <row r="784" ht="12.0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</row>
    <row r="785" ht="12.0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</row>
    <row r="786" ht="12.0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</row>
    <row r="787" ht="12.0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</row>
    <row r="788" ht="12.0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</row>
    <row r="789" ht="12.0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</row>
    <row r="790" ht="12.0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</row>
    <row r="791" ht="12.0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</row>
    <row r="792" ht="12.0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</row>
    <row r="793" ht="12.0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</row>
    <row r="794" ht="12.0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</row>
    <row r="795" ht="12.0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</row>
    <row r="796" ht="12.0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</row>
    <row r="797" ht="12.0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</row>
    <row r="798" ht="12.0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</row>
    <row r="799" ht="12.0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</row>
    <row r="800" ht="12.0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</row>
    <row r="801" ht="12.0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</row>
    <row r="802" ht="12.0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</row>
    <row r="803" ht="12.0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</row>
    <row r="804" ht="12.0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</row>
    <row r="805" ht="12.0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</row>
    <row r="806" ht="12.0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</row>
    <row r="807" ht="12.0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</row>
    <row r="808" ht="12.0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</row>
    <row r="809" ht="12.0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</row>
    <row r="810" ht="12.0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</row>
    <row r="811" ht="12.0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</row>
    <row r="812" ht="12.0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</row>
    <row r="813" ht="12.0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</row>
    <row r="814" ht="12.0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</row>
    <row r="815" ht="12.0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</row>
    <row r="816" ht="12.0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</row>
    <row r="817" ht="12.0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</row>
    <row r="818" ht="12.0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</row>
    <row r="819" ht="12.0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</row>
    <row r="820" ht="12.0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</row>
    <row r="821" ht="12.0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</row>
    <row r="822" ht="12.0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</row>
    <row r="823" ht="12.0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</row>
    <row r="824" ht="12.0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</row>
    <row r="825" ht="12.0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</row>
    <row r="826" ht="12.0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</row>
    <row r="827" ht="12.0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</row>
    <row r="828" ht="12.0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</row>
    <row r="829" ht="12.0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</row>
    <row r="830" ht="12.0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</row>
    <row r="831" ht="12.0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</row>
    <row r="832" ht="12.0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</row>
    <row r="833" ht="12.0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</row>
    <row r="834" ht="12.0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</row>
    <row r="835" ht="12.0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</row>
    <row r="836" ht="12.0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</row>
    <row r="837" ht="12.0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</row>
    <row r="838" ht="12.0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</row>
    <row r="839" ht="12.0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</row>
    <row r="840" ht="12.0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</row>
    <row r="841" ht="12.0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</row>
    <row r="842" ht="12.0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</row>
    <row r="843" ht="12.0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</row>
    <row r="844" ht="12.0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</row>
    <row r="845" ht="12.0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</row>
    <row r="846" ht="12.0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</row>
    <row r="847" ht="12.0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</row>
    <row r="848" ht="12.0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</row>
    <row r="849" ht="12.0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</row>
    <row r="850" ht="12.0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</row>
    <row r="851" ht="12.0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</row>
    <row r="852" ht="12.0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</row>
    <row r="853" ht="12.0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</row>
    <row r="854" ht="12.0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</row>
    <row r="855" ht="12.0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</row>
    <row r="856" ht="12.0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</row>
    <row r="857" ht="12.0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</row>
    <row r="858" ht="12.0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</row>
    <row r="859" ht="12.0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</row>
    <row r="860" ht="12.0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</row>
    <row r="861" ht="12.0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</row>
    <row r="862" ht="12.0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</row>
    <row r="863" ht="12.0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</row>
    <row r="864" ht="12.0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</row>
    <row r="865" ht="12.0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</row>
    <row r="866" ht="12.0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</row>
    <row r="867" ht="12.0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</row>
    <row r="868" ht="12.0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</row>
    <row r="869" ht="12.0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</row>
    <row r="870" ht="12.0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</row>
    <row r="871" ht="12.0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</row>
    <row r="872" ht="12.0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</row>
    <row r="873" ht="12.0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</row>
    <row r="874" ht="12.0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</row>
    <row r="875" ht="12.0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</row>
    <row r="876" ht="12.0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</row>
    <row r="877" ht="12.0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</row>
    <row r="878" ht="12.0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</row>
    <row r="879" ht="12.0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</row>
    <row r="880" ht="12.0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</row>
  </sheetData>
  <mergeCells count="1">
    <mergeCell ref="B4:N4"/>
  </mergeCells>
  <drawing r:id="rId1"/>
</worksheet>
</file>