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miers\OneDrive - InterVarsity Christian Fellowship USA\Documents\eLearning Development\MPD eLearning\MPD 104\Deficit Training\"/>
    </mc:Choice>
  </mc:AlternateContent>
  <xr:revisionPtr revIDLastSave="316" documentId="8_{F8A1FD39-B2F5-4A1F-9E79-0A8C5FAB2710}" xr6:coauthVersionLast="45" xr6:coauthVersionMax="45" xr10:uidLastSave="{79005AF9-E9C3-4652-9C76-048E3FC1C89D}"/>
  <bookViews>
    <workbookView xWindow="-110" yWindow="-110" windowWidth="22780" windowHeight="14660" xr2:uid="{339D521B-BB2D-408F-8D46-87E3083FB2F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E19" i="1" s="1"/>
  <c r="E21" i="1" s="1"/>
  <c r="D18" i="1"/>
  <c r="D19" i="1" s="1"/>
  <c r="D21" i="1" s="1"/>
  <c r="C18" i="1"/>
  <c r="C19" i="1" s="1"/>
  <c r="C21" i="1" s="1"/>
  <c r="D11" i="1"/>
  <c r="D13" i="1" s="1"/>
  <c r="D20" i="1" l="1"/>
  <c r="E20" i="1"/>
  <c r="C20" i="1"/>
  <c r="D12" i="1"/>
  <c r="D14" i="1" s="1"/>
  <c r="C11" i="1"/>
  <c r="E11" i="1"/>
  <c r="E12" i="1" s="1"/>
  <c r="E14" i="1" s="1"/>
  <c r="E22" i="1" l="1"/>
  <c r="D22" i="1"/>
  <c r="E13" i="1"/>
  <c r="C12" i="1"/>
  <c r="C14" i="1" s="1"/>
  <c r="C13" i="1"/>
  <c r="C22" i="1" l="1"/>
  <c r="C15" i="1"/>
  <c r="D15" i="1"/>
  <c r="E15" i="1"/>
</calcChain>
</file>

<file path=xl/sharedStrings.xml><?xml version="1.0" encoding="utf-8"?>
<sst xmlns="http://schemas.openxmlformats.org/spreadsheetml/2006/main" count="23" uniqueCount="15">
  <si>
    <t>What is your budget deficit?</t>
  </si>
  <si>
    <t>How many weeks are you working on MPD?</t>
  </si>
  <si>
    <t>40-hr/week plan</t>
  </si>
  <si>
    <t>20-hr/week plan</t>
  </si>
  <si>
    <t>New donors needed</t>
  </si>
  <si>
    <t>Number of new prospects</t>
  </si>
  <si>
    <t>Asks/week</t>
  </si>
  <si>
    <t>Total new asks needed</t>
  </si>
  <si>
    <t>Prospects engaged/week</t>
  </si>
  <si>
    <t>Modest</t>
  </si>
  <si>
    <t>Average</t>
  </si>
  <si>
    <t>Intensive</t>
  </si>
  <si>
    <r>
      <t xml:space="preserve">CREATING AN MPD PLAN
</t>
    </r>
    <r>
      <rPr>
        <sz val="12"/>
        <color rgb="FF006880"/>
        <rFont val="Arial"/>
        <family val="2"/>
      </rPr>
      <t>Determine how many asks you need to make in a given timeframe.</t>
    </r>
    <r>
      <rPr>
        <sz val="11"/>
        <color rgb="FF006880"/>
        <rFont val="Arial"/>
        <family val="2"/>
      </rPr>
      <t xml:space="preserve">
</t>
    </r>
    <r>
      <rPr>
        <sz val="10"/>
        <color theme="1" tint="0.34998626667073579"/>
        <rFont val="Arial"/>
        <family val="2"/>
      </rPr>
      <t>Fill out the green cells to see what an MPD plan would look like for your current situation.</t>
    </r>
  </si>
  <si>
    <t>Password: mpdbook2020</t>
  </si>
  <si>
    <r>
      <rPr>
        <b/>
        <sz val="11"/>
        <color rgb="FF006880"/>
        <rFont val="Arial"/>
        <family val="2"/>
      </rPr>
      <t xml:space="preserve">
Notes:</t>
    </r>
    <r>
      <rPr>
        <sz val="10"/>
        <color theme="1" tint="0.249977111117893"/>
        <rFont val="Arial"/>
        <family val="2"/>
      </rPr>
      <t xml:space="preserve">
For deficts $10k and above, we recommend sprints of no less than 8 weeks in duration.
In order to reach your goal in a 20/hour week
plan, you will likely need to double the time of
your MPD sprint.
Remember that these numbers are merely a
range of </t>
    </r>
    <r>
      <rPr>
        <i/>
        <sz val="10"/>
        <color theme="1" tint="0.249977111117893"/>
        <rFont val="Arial"/>
        <family val="2"/>
      </rPr>
      <t>average scenarios</t>
    </r>
    <r>
      <rPr>
        <sz val="10"/>
        <color theme="1" tint="0.249977111117893"/>
        <rFont val="Arial"/>
        <family val="2"/>
      </rPr>
      <t xml:space="preserve">. We have found 
that even though these numbers may not reflect your exact circumstances, it's extremely helpful
to have a sense for the task ahead of you.
Use these numbers as a guideline to structure
your plan. Anticipate how much work this will involve, but also pray over this effort as you 
move forward.
</t>
    </r>
    <r>
      <rPr>
        <b/>
        <sz val="10"/>
        <color theme="1" tint="0.249977111117893"/>
        <rFont val="Arial"/>
        <family val="2"/>
      </rPr>
      <t>God is with you in this!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</si>
</sst>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Avenir LT Std 35 Light"/>
      <family val="2"/>
    </font>
    <font>
      <sz val="11"/>
      <color rgb="FF006880"/>
      <name val="Calibri"/>
      <family val="2"/>
      <scheme val="minor"/>
    </font>
    <font>
      <sz val="20"/>
      <color rgb="FFE76127"/>
      <name val="Arial"/>
      <family val="2"/>
    </font>
    <font>
      <sz val="12"/>
      <color rgb="FF006880"/>
      <name val="Arial"/>
      <family val="2"/>
    </font>
    <font>
      <sz val="11"/>
      <color rgb="FF006880"/>
      <name val="Arial"/>
      <family val="2"/>
    </font>
    <font>
      <sz val="10"/>
      <color theme="1" tint="0.34998626667073579"/>
      <name val="Arial"/>
      <family val="2"/>
    </font>
    <font>
      <b/>
      <sz val="11"/>
      <color rgb="FF0B3C61"/>
      <name val="Arial"/>
      <family val="2"/>
    </font>
    <font>
      <b/>
      <sz val="14"/>
      <color theme="0"/>
      <name val="Arial"/>
      <family val="2"/>
    </font>
    <font>
      <sz val="11"/>
      <color theme="0"/>
      <name val="Arial"/>
      <family val="2"/>
    </font>
    <font>
      <sz val="11"/>
      <color rgb="FF0B3C61"/>
      <name val="Arial"/>
      <family val="2"/>
    </font>
    <font>
      <b/>
      <sz val="11"/>
      <color theme="0"/>
      <name val="Arial"/>
      <family val="2"/>
    </font>
    <font>
      <sz val="10"/>
      <color theme="1" tint="0.249977111117893"/>
      <name val="Arial"/>
      <family val="2"/>
    </font>
    <font>
      <b/>
      <sz val="11"/>
      <color rgb="FF006880"/>
      <name val="Arial"/>
      <family val="2"/>
    </font>
    <font>
      <i/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880"/>
        <bgColor indexed="64"/>
      </patternFill>
    </fill>
    <fill>
      <patternFill patternType="solid">
        <fgColor rgb="FFE76127"/>
        <bgColor indexed="64"/>
      </patternFill>
    </fill>
    <fill>
      <patternFill patternType="solid">
        <fgColor rgb="FF48C1E1"/>
        <bgColor indexed="64"/>
      </patternFill>
    </fill>
    <fill>
      <patternFill patternType="solid">
        <fgColor rgb="FF0B3C61"/>
        <bgColor indexed="64"/>
      </patternFill>
    </fill>
    <fill>
      <patternFill patternType="solid">
        <fgColor rgb="FF95C93D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6880"/>
      </left>
      <right style="thin">
        <color rgb="FF006880"/>
      </right>
      <top style="thin">
        <color theme="0"/>
      </top>
      <bottom style="thin">
        <color theme="0"/>
      </bottom>
      <diagonal/>
    </border>
    <border>
      <left/>
      <right style="thin">
        <color rgb="FF00688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6880"/>
      </left>
      <right style="thin">
        <color rgb="FF006880"/>
      </right>
      <top style="thin">
        <color rgb="FF006880"/>
      </top>
      <bottom style="thin">
        <color theme="0"/>
      </bottom>
      <diagonal/>
    </border>
    <border>
      <left/>
      <right style="thin">
        <color rgb="FF006880"/>
      </right>
      <top style="thin">
        <color rgb="FF006880"/>
      </top>
      <bottom style="thin">
        <color theme="0"/>
      </bottom>
      <diagonal/>
    </border>
    <border>
      <left style="thin">
        <color rgb="FF006880"/>
      </left>
      <right style="thin">
        <color rgb="FF006880"/>
      </right>
      <top style="thin">
        <color theme="0"/>
      </top>
      <bottom style="thin">
        <color rgb="FF006880"/>
      </bottom>
      <diagonal/>
    </border>
    <border>
      <left/>
      <right style="thin">
        <color rgb="FF006880"/>
      </right>
      <top style="thin">
        <color theme="0"/>
      </top>
      <bottom style="thin">
        <color rgb="FF00688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06880"/>
      </left>
      <right/>
      <top style="thin">
        <color theme="0"/>
      </top>
      <bottom/>
      <diagonal/>
    </border>
    <border>
      <left style="thin">
        <color rgb="FF00688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00688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rgb="FF0B3C61"/>
      </left>
      <right style="thin">
        <color rgb="FF48C1E1"/>
      </right>
      <top style="medium">
        <color rgb="FF0B3C61"/>
      </top>
      <bottom/>
      <diagonal/>
    </border>
    <border>
      <left style="thin">
        <color rgb="FF48C1E1"/>
      </left>
      <right style="thin">
        <color rgb="FF48C1E1"/>
      </right>
      <top style="medium">
        <color rgb="FF0B3C61"/>
      </top>
      <bottom/>
      <diagonal/>
    </border>
    <border>
      <left style="thin">
        <color rgb="FF48C1E1"/>
      </left>
      <right style="thin">
        <color theme="0"/>
      </right>
      <top style="medium">
        <color rgb="FF0B3C61"/>
      </top>
      <bottom/>
      <diagonal/>
    </border>
    <border>
      <left/>
      <right style="medium">
        <color rgb="FF0B3C61"/>
      </right>
      <top style="medium">
        <color rgb="FF0B3C61"/>
      </top>
      <bottom/>
      <diagonal/>
    </border>
    <border>
      <left style="medium">
        <color rgb="FF0B3C61"/>
      </left>
      <right style="thin">
        <color rgb="FF48C1E1"/>
      </right>
      <top style="thin">
        <color theme="0"/>
      </top>
      <bottom style="medium">
        <color rgb="FF0B3C61"/>
      </bottom>
      <diagonal/>
    </border>
    <border>
      <left style="thin">
        <color rgb="FF48C1E1"/>
      </left>
      <right style="thin">
        <color rgb="FF48C1E1"/>
      </right>
      <top style="thin">
        <color theme="0"/>
      </top>
      <bottom style="medium">
        <color rgb="FF0B3C61"/>
      </bottom>
      <diagonal/>
    </border>
    <border>
      <left style="thin">
        <color rgb="FF48C1E1"/>
      </left>
      <right style="thin">
        <color theme="0"/>
      </right>
      <top style="thin">
        <color theme="0"/>
      </top>
      <bottom style="medium">
        <color rgb="FF0B3C61"/>
      </bottom>
      <diagonal/>
    </border>
    <border>
      <left/>
      <right style="medium">
        <color rgb="FF0B3C61"/>
      </right>
      <top style="thin">
        <color theme="0"/>
      </top>
      <bottom style="medium">
        <color rgb="FF0B3C61"/>
      </bottom>
      <diagonal/>
    </border>
    <border>
      <left/>
      <right/>
      <top style="medium">
        <color rgb="FF0B3C6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4" fillId="4" borderId="1" xfId="0" applyFont="1" applyFill="1" applyBorder="1" applyAlignment="1"/>
    <xf numFmtId="0" fontId="0" fillId="4" borderId="1" xfId="0" applyFill="1" applyBorder="1" applyAlignment="1"/>
    <xf numFmtId="0" fontId="3" fillId="0" borderId="1" xfId="0" applyFont="1" applyBorder="1"/>
    <xf numFmtId="0" fontId="4" fillId="4" borderId="1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0" fillId="4" borderId="5" xfId="0" applyFill="1" applyBorder="1" applyAlignment="1"/>
    <xf numFmtId="0" fontId="4" fillId="4" borderId="5" xfId="0" applyFont="1" applyFill="1" applyBorder="1" applyAlignment="1"/>
    <xf numFmtId="0" fontId="4" fillId="4" borderId="3" xfId="0" applyFont="1" applyFill="1" applyBorder="1" applyAlignment="1"/>
    <xf numFmtId="0" fontId="10" fillId="6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left" vertical="center" indent="1"/>
    </xf>
    <xf numFmtId="0" fontId="12" fillId="3" borderId="8" xfId="0" applyFont="1" applyFill="1" applyBorder="1" applyAlignment="1">
      <alignment horizontal="left" vertical="center" indent="1"/>
    </xf>
    <xf numFmtId="0" fontId="12" fillId="2" borderId="8" xfId="0" applyFont="1" applyFill="1" applyBorder="1" applyAlignment="1">
      <alignment horizontal="left" vertical="center" indent="1"/>
    </xf>
    <xf numFmtId="0" fontId="12" fillId="2" borderId="13" xfId="0" applyFont="1" applyFill="1" applyBorder="1" applyAlignment="1">
      <alignment horizontal="left" vertical="center" indent="1"/>
    </xf>
    <xf numFmtId="0" fontId="0" fillId="4" borderId="2" xfId="0" applyFill="1" applyBorder="1" applyAlignment="1"/>
    <xf numFmtId="0" fontId="3" fillId="0" borderId="5" xfId="0" applyFont="1" applyBorder="1"/>
    <xf numFmtId="164" fontId="12" fillId="2" borderId="12" xfId="1" applyNumberFormat="1" applyFont="1" applyFill="1" applyBorder="1" applyAlignment="1">
      <alignment horizontal="right" vertical="center" indent="2"/>
    </xf>
    <xf numFmtId="164" fontId="12" fillId="2" borderId="11" xfId="1" applyNumberFormat="1" applyFont="1" applyFill="1" applyBorder="1" applyAlignment="1">
      <alignment horizontal="right" vertical="center" indent="2"/>
    </xf>
    <xf numFmtId="164" fontId="12" fillId="2" borderId="14" xfId="1" applyNumberFormat="1" applyFont="1" applyFill="1" applyBorder="1" applyAlignment="1">
      <alignment horizontal="right" vertical="center" indent="2"/>
    </xf>
    <xf numFmtId="0" fontId="0" fillId="4" borderId="15" xfId="0" applyFill="1" applyBorder="1" applyAlignment="1">
      <alignment vertical="center"/>
    </xf>
    <xf numFmtId="0" fontId="11" fillId="7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4" fillId="4" borderId="16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4" borderId="19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18" xfId="0" applyFont="1" applyFill="1" applyBorder="1" applyAlignment="1">
      <alignment wrapText="1"/>
    </xf>
    <xf numFmtId="0" fontId="4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44" fontId="9" fillId="9" borderId="25" xfId="2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12" fillId="2" borderId="12" xfId="1" applyNumberFormat="1" applyFont="1" applyFill="1" applyBorder="1" applyAlignment="1">
      <alignment horizontal="right" vertical="center"/>
    </xf>
    <xf numFmtId="164" fontId="12" fillId="2" borderId="11" xfId="1" applyNumberFormat="1" applyFont="1" applyFill="1" applyBorder="1" applyAlignment="1">
      <alignment horizontal="right" vertical="center"/>
    </xf>
    <xf numFmtId="164" fontId="12" fillId="3" borderId="9" xfId="1" applyNumberFormat="1" applyFont="1" applyFill="1" applyBorder="1" applyAlignment="1">
      <alignment horizontal="right" vertical="center"/>
    </xf>
    <xf numFmtId="164" fontId="12" fillId="2" borderId="8" xfId="1" applyNumberFormat="1" applyFont="1" applyFill="1" applyBorder="1" applyAlignment="1">
      <alignment horizontal="right" vertical="center"/>
    </xf>
    <xf numFmtId="164" fontId="12" fillId="2" borderId="14" xfId="1" applyNumberFormat="1" applyFont="1" applyFill="1" applyBorder="1" applyAlignment="1">
      <alignment horizontal="right" vertical="center"/>
    </xf>
    <xf numFmtId="0" fontId="0" fillId="4" borderId="4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3" fillId="8" borderId="26" xfId="0" applyFont="1" applyFill="1" applyBorder="1" applyAlignment="1">
      <alignment horizontal="left" vertical="center" wrapText="1" indent="2"/>
    </xf>
    <xf numFmtId="0" fontId="13" fillId="8" borderId="27" xfId="0" applyFont="1" applyFill="1" applyBorder="1" applyAlignment="1">
      <alignment horizontal="left" vertical="center" wrapText="1" indent="2"/>
    </xf>
    <xf numFmtId="0" fontId="13" fillId="8" borderId="28" xfId="0" applyFont="1" applyFill="1" applyBorder="1" applyAlignment="1">
      <alignment horizontal="left" vertical="center" wrapText="1" indent="2"/>
    </xf>
    <xf numFmtId="0" fontId="13" fillId="8" borderId="22" xfId="0" applyFont="1" applyFill="1" applyBorder="1" applyAlignment="1">
      <alignment horizontal="left" vertical="center" indent="2"/>
    </xf>
    <xf numFmtId="0" fontId="13" fillId="8" borderId="23" xfId="0" applyFont="1" applyFill="1" applyBorder="1" applyAlignment="1">
      <alignment horizontal="left" vertical="center" indent="2"/>
    </xf>
    <xf numFmtId="0" fontId="13" fillId="8" borderId="24" xfId="0" applyFont="1" applyFill="1" applyBorder="1" applyAlignment="1">
      <alignment horizontal="left" vertical="center" indent="2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top" wrapText="1" indent="2"/>
    </xf>
    <xf numFmtId="0" fontId="14" fillId="2" borderId="4" xfId="0" applyFont="1" applyFill="1" applyBorder="1" applyAlignment="1">
      <alignment horizontal="left" vertical="top" wrapText="1" indent="2"/>
    </xf>
  </cellXfs>
  <cellStyles count="3">
    <cellStyle name="Comma" xfId="1" builtinId="3"/>
    <cellStyle name="Currency" xfId="2" builtinId="4"/>
    <cellStyle name="Normal" xfId="0" builtinId="0"/>
  </cellStyles>
  <dxfs count="8">
    <dxf>
      <font>
        <color rgb="FFEBEBEB"/>
      </font>
    </dxf>
    <dxf>
      <font>
        <color rgb="FFF5F5F5"/>
      </font>
    </dxf>
    <dxf>
      <font>
        <color rgb="FFEBEBEB"/>
      </font>
    </dxf>
    <dxf>
      <font>
        <color rgb="FFF5F5F5"/>
      </font>
    </dxf>
    <dxf>
      <font>
        <color rgb="FFF5F5F5"/>
      </font>
    </dxf>
    <dxf>
      <font>
        <color rgb="FFF5F5F5"/>
      </font>
    </dxf>
    <dxf>
      <font>
        <color rgb="FFEBEBEB"/>
      </font>
    </dxf>
    <dxf>
      <font>
        <color rgb="FFEBEBEB"/>
      </font>
    </dxf>
  </dxfs>
  <tableStyles count="0" defaultTableStyle="TableStyleMedium2" defaultPivotStyle="PivotStyleLight16"/>
  <colors>
    <mruColors>
      <color rgb="FFF5F5F5"/>
      <color rgb="FF0B3C61"/>
      <color rgb="FF006880"/>
      <color rgb="FFEBEBEB"/>
      <color rgb="FF95C93D"/>
      <color rgb="FF48C1E1"/>
      <color rgb="FFE761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114300</xdr:rowOff>
    </xdr:from>
    <xdr:to>
      <xdr:col>1</xdr:col>
      <xdr:colOff>1401787</xdr:colOff>
      <xdr:row>1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356836-68B9-42FB-819A-3569EDCF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433537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5200-5264-43DE-9951-8CFB5F0B0EA3}">
  <dimension ref="A1:XFD1048576"/>
  <sheetViews>
    <sheetView tabSelected="1" workbookViewId="0">
      <selection activeCell="B2" sqref="B2:E6"/>
    </sheetView>
  </sheetViews>
  <sheetFormatPr defaultRowHeight="20" customHeight="1" x14ac:dyDescent="0.35"/>
  <cols>
    <col min="1" max="1" width="2.6328125" style="2" customWidth="1"/>
    <col min="2" max="2" width="27.90625" style="3" customWidth="1"/>
    <col min="3" max="5" width="15.1796875" style="3" customWidth="1"/>
    <col min="6" max="6" width="2.90625" style="1" customWidth="1"/>
    <col min="7" max="9" width="8.7265625" style="1"/>
    <col min="10" max="10" width="17.7265625" style="1" customWidth="1"/>
    <col min="11" max="16384" width="8.7265625" style="1"/>
  </cols>
  <sheetData>
    <row r="1" spans="1:10" s="52" customFormat="1" ht="41" customHeight="1" x14ac:dyDescent="0.35">
      <c r="A1" s="2"/>
      <c r="B1" s="51"/>
      <c r="C1" s="51"/>
      <c r="D1" s="51"/>
      <c r="E1" s="51"/>
    </row>
    <row r="2" spans="1:10" ht="14.5" x14ac:dyDescent="0.35">
      <c r="A2" s="16"/>
      <c r="B2" s="53" t="s">
        <v>12</v>
      </c>
      <c r="C2" s="54"/>
      <c r="D2" s="54"/>
      <c r="E2" s="54"/>
      <c r="F2" s="9"/>
    </row>
    <row r="3" spans="1:10" ht="14.5" x14ac:dyDescent="0.35">
      <c r="A3" s="16"/>
      <c r="B3" s="54"/>
      <c r="C3" s="54"/>
      <c r="D3" s="54"/>
      <c r="E3" s="54"/>
      <c r="F3" s="9"/>
    </row>
    <row r="4" spans="1:10" ht="14.5" customHeight="1" x14ac:dyDescent="0.35">
      <c r="A4" s="16"/>
      <c r="B4" s="54"/>
      <c r="C4" s="54"/>
      <c r="D4" s="54"/>
      <c r="E4" s="54"/>
      <c r="F4" s="31"/>
      <c r="G4" s="31"/>
      <c r="H4" s="31"/>
      <c r="I4" s="28"/>
    </row>
    <row r="5" spans="1:10" ht="26" customHeight="1" x14ac:dyDescent="0.35">
      <c r="A5" s="16"/>
      <c r="B5" s="54"/>
      <c r="C5" s="54"/>
      <c r="D5" s="54"/>
      <c r="E5" s="54"/>
      <c r="F5" s="32"/>
      <c r="G5" s="32"/>
      <c r="H5" s="32"/>
      <c r="I5" s="29"/>
    </row>
    <row r="6" spans="1:10" ht="25.5" customHeight="1" thickBot="1" x14ac:dyDescent="0.4">
      <c r="A6" s="16"/>
      <c r="B6" s="54"/>
      <c r="C6" s="54"/>
      <c r="D6" s="54"/>
      <c r="E6" s="54"/>
      <c r="F6" s="32"/>
      <c r="G6" s="32"/>
      <c r="H6" s="32"/>
      <c r="I6" s="29"/>
    </row>
    <row r="7" spans="1:10" s="4" customFormat="1" ht="30" customHeight="1" x14ac:dyDescent="0.35">
      <c r="A7" s="5"/>
      <c r="B7" s="48" t="s">
        <v>0</v>
      </c>
      <c r="C7" s="49"/>
      <c r="D7" s="50"/>
      <c r="E7" s="34">
        <v>1</v>
      </c>
      <c r="F7" s="32"/>
      <c r="G7" s="57" t="s">
        <v>14</v>
      </c>
      <c r="H7" s="57"/>
      <c r="I7" s="57"/>
      <c r="J7" s="57"/>
    </row>
    <row r="8" spans="1:10" s="6" customFormat="1" ht="30" customHeight="1" thickBot="1" x14ac:dyDescent="0.4">
      <c r="A8" s="21"/>
      <c r="B8" s="45" t="s">
        <v>1</v>
      </c>
      <c r="C8" s="46"/>
      <c r="D8" s="47"/>
      <c r="E8" s="35">
        <v>1</v>
      </c>
      <c r="F8" s="33"/>
      <c r="G8" s="57"/>
      <c r="H8" s="57"/>
      <c r="I8" s="57"/>
      <c r="J8" s="57"/>
    </row>
    <row r="9" spans="1:10" s="55" customFormat="1" ht="15" customHeight="1" x14ac:dyDescent="0.35">
      <c r="A9" s="36"/>
      <c r="B9" s="56"/>
      <c r="C9" s="56"/>
      <c r="D9" s="56"/>
      <c r="E9" s="56"/>
      <c r="F9" s="36"/>
      <c r="G9" s="57"/>
      <c r="H9" s="57"/>
      <c r="I9" s="57"/>
      <c r="J9" s="57"/>
    </row>
    <row r="10" spans="1:10" s="8" customFormat="1" ht="35" customHeight="1" x14ac:dyDescent="0.35">
      <c r="A10" s="7"/>
      <c r="B10" s="10" t="s">
        <v>2</v>
      </c>
      <c r="C10" s="22" t="s">
        <v>9</v>
      </c>
      <c r="D10" s="11" t="s">
        <v>10</v>
      </c>
      <c r="E10" s="23" t="s">
        <v>11</v>
      </c>
      <c r="G10" s="57"/>
      <c r="H10" s="57"/>
      <c r="I10" s="57"/>
      <c r="J10" s="57"/>
    </row>
    <row r="11" spans="1:10" ht="25" customHeight="1" x14ac:dyDescent="0.35">
      <c r="A11" s="5"/>
      <c r="B11" s="12" t="s">
        <v>4</v>
      </c>
      <c r="C11" s="37">
        <f>$E$7/1000</f>
        <v>1E-3</v>
      </c>
      <c r="D11" s="38">
        <f>$E$7/833</f>
        <v>1.2004801920768306E-3</v>
      </c>
      <c r="E11" s="37">
        <f>$E$7/700</f>
        <v>1.4285714285714286E-3</v>
      </c>
      <c r="F11" s="9"/>
      <c r="G11" s="57"/>
      <c r="H11" s="57"/>
      <c r="I11" s="57"/>
      <c r="J11" s="57"/>
    </row>
    <row r="12" spans="1:10" ht="25" customHeight="1" x14ac:dyDescent="0.35">
      <c r="A12" s="5"/>
      <c r="B12" s="13" t="s">
        <v>7</v>
      </c>
      <c r="C12" s="39">
        <f>C11*2</f>
        <v>2E-3</v>
      </c>
      <c r="D12" s="39">
        <f>D11*3.5</f>
        <v>4.2016806722689074E-3</v>
      </c>
      <c r="E12" s="39">
        <f>E11*5</f>
        <v>7.1428571428571426E-3</v>
      </c>
      <c r="F12" s="9"/>
      <c r="G12" s="57"/>
      <c r="H12" s="57"/>
      <c r="I12" s="57"/>
      <c r="J12" s="57"/>
    </row>
    <row r="13" spans="1:10" ht="25" customHeight="1" x14ac:dyDescent="0.35">
      <c r="A13" s="5"/>
      <c r="B13" s="14" t="s">
        <v>5</v>
      </c>
      <c r="C13" s="40">
        <f>C11*7</f>
        <v>7.0000000000000001E-3</v>
      </c>
      <c r="D13" s="40">
        <f>D11*10</f>
        <v>1.2004801920768306E-2</v>
      </c>
      <c r="E13" s="40">
        <f>E11*13</f>
        <v>1.8571428571428572E-2</v>
      </c>
      <c r="F13" s="9"/>
      <c r="G13" s="57"/>
      <c r="H13" s="57"/>
      <c r="I13" s="57"/>
      <c r="J13" s="57"/>
    </row>
    <row r="14" spans="1:10" ht="25" customHeight="1" x14ac:dyDescent="0.35">
      <c r="A14" s="5"/>
      <c r="B14" s="13" t="s">
        <v>6</v>
      </c>
      <c r="C14" s="39">
        <f t="shared" ref="C14:D14" si="0">C12/$E$8</f>
        <v>2E-3</v>
      </c>
      <c r="D14" s="39">
        <f t="shared" si="0"/>
        <v>4.2016806722689074E-3</v>
      </c>
      <c r="E14" s="39">
        <f>E12/$E$8</f>
        <v>7.1428571428571426E-3</v>
      </c>
      <c r="F14" s="9"/>
      <c r="G14" s="57"/>
      <c r="H14" s="57"/>
      <c r="I14" s="57"/>
      <c r="J14" s="57"/>
    </row>
    <row r="15" spans="1:10" ht="25" customHeight="1" x14ac:dyDescent="0.35">
      <c r="A15" s="5"/>
      <c r="B15" s="15" t="s">
        <v>8</v>
      </c>
      <c r="C15" s="41" t="e">
        <f t="shared" ref="C15:D15" si="1">C13/($E$8-1)</f>
        <v>#DIV/0!</v>
      </c>
      <c r="D15" s="41" t="e">
        <f t="shared" si="1"/>
        <v>#DIV/0!</v>
      </c>
      <c r="E15" s="41" t="e">
        <f>E13/($E$8-1)</f>
        <v>#DIV/0!</v>
      </c>
      <c r="F15" s="9"/>
      <c r="G15" s="57"/>
      <c r="H15" s="57"/>
      <c r="I15" s="57"/>
      <c r="J15" s="57"/>
    </row>
    <row r="16" spans="1:10" s="44" customFormat="1" ht="15" customHeight="1" x14ac:dyDescent="0.35">
      <c r="A16" s="5"/>
      <c r="B16" s="42"/>
      <c r="C16" s="42"/>
      <c r="D16" s="42"/>
      <c r="E16" s="42"/>
      <c r="F16" s="43"/>
      <c r="G16" s="57"/>
      <c r="H16" s="57"/>
      <c r="I16" s="57"/>
      <c r="J16" s="57"/>
    </row>
    <row r="17" spans="1:10" ht="35" customHeight="1" x14ac:dyDescent="0.35">
      <c r="B17" s="10" t="s">
        <v>3</v>
      </c>
      <c r="C17" s="22" t="s">
        <v>9</v>
      </c>
      <c r="D17" s="11" t="s">
        <v>10</v>
      </c>
      <c r="E17" s="23" t="s">
        <v>11</v>
      </c>
      <c r="G17" s="58"/>
      <c r="H17" s="58"/>
      <c r="I17" s="58"/>
      <c r="J17" s="58"/>
    </row>
    <row r="18" spans="1:10" ht="25" customHeight="1" x14ac:dyDescent="0.35">
      <c r="A18" s="16"/>
      <c r="B18" s="12" t="s">
        <v>4</v>
      </c>
      <c r="C18" s="18">
        <f>$E$7/1000</f>
        <v>1E-3</v>
      </c>
      <c r="D18" s="19">
        <f>$E$7/833</f>
        <v>1.2004801920768306E-3</v>
      </c>
      <c r="E18" s="18">
        <f>$E$7/700</f>
        <v>1.4285714285714286E-3</v>
      </c>
      <c r="F18" s="25"/>
      <c r="G18" s="31"/>
      <c r="H18" s="31"/>
      <c r="I18" s="28"/>
    </row>
    <row r="19" spans="1:10" ht="25" customHeight="1" x14ac:dyDescent="0.35">
      <c r="A19" s="16"/>
      <c r="B19" s="13" t="s">
        <v>7</v>
      </c>
      <c r="C19" s="39">
        <f>C18*2</f>
        <v>2E-3</v>
      </c>
      <c r="D19" s="39">
        <f>D18*3.5</f>
        <v>4.2016806722689074E-3</v>
      </c>
      <c r="E19" s="39">
        <f>E18*5</f>
        <v>7.1428571428571426E-3</v>
      </c>
      <c r="F19" s="26"/>
      <c r="G19" s="32"/>
      <c r="H19" s="32"/>
      <c r="I19" s="29"/>
    </row>
    <row r="20" spans="1:10" ht="25" customHeight="1" x14ac:dyDescent="0.35">
      <c r="A20" s="16"/>
      <c r="B20" s="14" t="s">
        <v>5</v>
      </c>
      <c r="C20" s="40">
        <f>C18*7</f>
        <v>7.0000000000000001E-3</v>
      </c>
      <c r="D20" s="40">
        <f>D18*10</f>
        <v>1.2004801920768306E-2</v>
      </c>
      <c r="E20" s="40">
        <f>E18*13</f>
        <v>1.8571428571428572E-2</v>
      </c>
      <c r="F20" s="26"/>
      <c r="G20" s="32"/>
      <c r="H20" s="32"/>
      <c r="I20" s="29"/>
    </row>
    <row r="21" spans="1:10" ht="25" customHeight="1" x14ac:dyDescent="0.35">
      <c r="A21" s="16"/>
      <c r="B21" s="13" t="s">
        <v>6</v>
      </c>
      <c r="C21" s="39">
        <f>(C19/$E$8)/2</f>
        <v>1E-3</v>
      </c>
      <c r="D21" s="39">
        <f t="shared" ref="D21:E21" si="2">(D19/$E$8)/2</f>
        <v>2.1008403361344537E-3</v>
      </c>
      <c r="E21" s="39">
        <f t="shared" si="2"/>
        <v>3.5714285714285713E-3</v>
      </c>
      <c r="F21" s="26"/>
      <c r="G21" s="32"/>
      <c r="H21" s="32"/>
      <c r="I21" s="29"/>
    </row>
    <row r="22" spans="1:10" ht="25" customHeight="1" x14ac:dyDescent="0.35">
      <c r="A22" s="16"/>
      <c r="B22" s="15" t="s">
        <v>8</v>
      </c>
      <c r="C22" s="20" t="e">
        <f>(C20/($E$8-1))/2</f>
        <v>#DIV/0!</v>
      </c>
      <c r="D22" s="20" t="e">
        <f>(D20/($E$8-1))/2</f>
        <v>#DIV/0!</v>
      </c>
      <c r="E22" s="20" t="e">
        <f>(E20/($E$8-1))/2</f>
        <v>#DIV/0!</v>
      </c>
      <c r="F22" s="27"/>
      <c r="G22" s="33"/>
      <c r="H22" s="33"/>
      <c r="I22" s="30"/>
    </row>
    <row r="23" spans="1:10" ht="20" customHeight="1" x14ac:dyDescent="0.35">
      <c r="B23" s="17"/>
      <c r="C23" s="17"/>
      <c r="D23" s="17"/>
      <c r="E23" s="17"/>
    </row>
    <row r="1048576" spans="16384:16384" ht="20" customHeight="1" x14ac:dyDescent="0.35">
      <c r="XFD1048576" s="24" t="s">
        <v>13</v>
      </c>
    </row>
  </sheetData>
  <mergeCells count="7">
    <mergeCell ref="B8:D8"/>
    <mergeCell ref="B7:D7"/>
    <mergeCell ref="B1:XFD1"/>
    <mergeCell ref="B2:E6"/>
    <mergeCell ref="K9:XFD9"/>
    <mergeCell ref="B9:E9"/>
    <mergeCell ref="G7:J17"/>
  </mergeCells>
  <conditionalFormatting sqref="C14:E14 C21:E21">
    <cfRule type="containsErrors" dxfId="7" priority="8">
      <formula>ISERROR(C14)</formula>
    </cfRule>
    <cfRule type="cellIs" dxfId="6" priority="4" operator="lessThan">
      <formula>1</formula>
    </cfRule>
  </conditionalFormatting>
  <conditionalFormatting sqref="C15:E15 C22:E22">
    <cfRule type="containsErrors" dxfId="5" priority="7">
      <formula>ISERROR(C15)</formula>
    </cfRule>
    <cfRule type="cellIs" dxfId="4" priority="3" operator="lessThan">
      <formula>1</formula>
    </cfRule>
  </conditionalFormatting>
  <conditionalFormatting sqref="C11:E11 C18:E18 C13:E13">
    <cfRule type="cellIs" dxfId="3" priority="6" operator="lessThan">
      <formula>1</formula>
    </cfRule>
  </conditionalFormatting>
  <conditionalFormatting sqref="C12:E12">
    <cfRule type="cellIs" dxfId="2" priority="5" operator="lessThan">
      <formula>1</formula>
    </cfRule>
  </conditionalFormatting>
  <conditionalFormatting sqref="C20:E20">
    <cfRule type="cellIs" dxfId="1" priority="2" operator="lessThan">
      <formula>1</formula>
    </cfRule>
  </conditionalFormatting>
  <conditionalFormatting sqref="C19:E19">
    <cfRule type="cellIs" dxfId="0" priority="1" operator="lessThan">
      <formula>1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F32-026E-4E88-94C6-C40A829448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1C15A65E3B14CB65E4F416F43E54B" ma:contentTypeVersion="13" ma:contentTypeDescription="Create a new document." ma:contentTypeScope="" ma:versionID="0ee4e5ce5b1dbb43522cccc3c17485b4">
  <xsd:schema xmlns:xsd="http://www.w3.org/2001/XMLSchema" xmlns:xs="http://www.w3.org/2001/XMLSchema" xmlns:p="http://schemas.microsoft.com/office/2006/metadata/properties" xmlns:ns3="b6280a45-6558-4f85-a3cb-ee858ae59f77" xmlns:ns4="c5cf5dd0-e732-4cea-b7ac-90bda81736f0" targetNamespace="http://schemas.microsoft.com/office/2006/metadata/properties" ma:root="true" ma:fieldsID="e87c00e0d0d39954a5c42615d2b799d8" ns3:_="" ns4:_="">
    <xsd:import namespace="b6280a45-6558-4f85-a3cb-ee858ae59f77"/>
    <xsd:import namespace="c5cf5dd0-e732-4cea-b7ac-90bda81736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80a45-6558-4f85-a3cb-ee858ae59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f5dd0-e732-4cea-b7ac-90bda8173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DDE97F-C3FA-43FA-AA57-9957B2D60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80a45-6558-4f85-a3cb-ee858ae59f77"/>
    <ds:schemaRef ds:uri="c5cf5dd0-e732-4cea-b7ac-90bda8173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DFE81-A05D-4FF6-9BD2-9E066B7CD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BBFFE3-B518-482D-B2E2-4DA2E2622F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Miers</dc:creator>
  <cp:lastModifiedBy>Marcus Miers</cp:lastModifiedBy>
  <dcterms:created xsi:type="dcterms:W3CDTF">2020-04-01T13:41:18Z</dcterms:created>
  <dcterms:modified xsi:type="dcterms:W3CDTF">2020-04-17T19:48:22Z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0x010100D341C15A65E3B14CB65E4F416F43E54B</vt:lpwstr>
  </property>
</Properties>
</file>