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4ED038BA-4841-4F6F-8A64-A8EE99687CDA}" xr6:coauthVersionLast="41" xr6:coauthVersionMax="41" xr10:uidLastSave="{00000000-0000-0000-0000-000000000000}"/>
  <bookViews>
    <workbookView xWindow="-120" yWindow="-120" windowWidth="20730" windowHeight="11160" xr2:uid="{15233CC5-2D82-4206-A2CC-0EF33BF0AE5E}"/>
  </bookViews>
  <sheets>
    <sheet name="2020_06_085838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<sst xmlns="http://schemas.openxmlformats.org/spreadsheetml/2006/main" count="2346" uniqueCount="407">
  <si>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</si>
  <si>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</si>
  <si>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</si>
  <si>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</si>
  <si>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</si>
  <si>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</si>
  <si>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</si>
  <si>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</si>
  <si>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</si>
  <si>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</si>
  <si>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</si>
  <si>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</si>
  <si>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</si>
  <si>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</si>
  <si>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</si>
  <si>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</si>
  <si>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</si>
  <si>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</si>
  <si>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</si>
  <si>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2020_06_08583868</t>
  </si>
  <si>
    <t xml:space="preserve">HERNANDEZ PORTILLA JUAN CARLOS               </t>
  </si>
  <si>
    <t>F5</t>
  </si>
  <si>
    <t>08583868-7</t>
  </si>
  <si>
    <t xml:space="preserve">1100R20 16PR 150/147K CR926W GOODR </t>
  </si>
  <si>
    <t>CV-A-0000-00183740</t>
  </si>
  <si>
    <t xml:space="preserve">COQUIMBO FLOTACENTRO </t>
  </si>
  <si>
    <t>0076476147-2-0</t>
  </si>
  <si>
    <t xml:space="preserve">COMERCIAL ABO LTDA. </t>
  </si>
  <si>
    <t>Neumaticos</t>
  </si>
  <si>
    <t>Otros meses</t>
  </si>
  <si>
    <t>Nota Crédito</t>
  </si>
  <si>
    <t>Venta Pendiente</t>
  </si>
  <si>
    <t xml:space="preserve">ZAA04 </t>
  </si>
  <si>
    <t>ALINEACION FURGON/VAN/CAMION 3/4 -NORMAL</t>
  </si>
  <si>
    <t>CV-A-0000-00187906</t>
  </si>
  <si>
    <t>0007865399-K-0</t>
  </si>
  <si>
    <t xml:space="preserve">SOLER TORRES MARIO RUBEN </t>
  </si>
  <si>
    <t>Servicios</t>
  </si>
  <si>
    <t xml:space="preserve">275/70R22.5 16PR 148/145M CR976A GOODR </t>
  </si>
  <si>
    <t>CV-A-0000-00190525</t>
  </si>
  <si>
    <t>0084831100-6-0</t>
  </si>
  <si>
    <t xml:space="preserve">COMERCIAL ARTIGUES SA </t>
  </si>
  <si>
    <t>Nombre</t>
  </si>
  <si>
    <t xml:space="preserve">RETEN MAZA TRAS.150X125X15 </t>
  </si>
  <si>
    <t>CV-A-0000-00203072</t>
  </si>
  <si>
    <t>0017378532-1-0</t>
  </si>
  <si>
    <t xml:space="preserve">MUNOZ SAN MARTIN KATHERINE RUTH </t>
  </si>
  <si>
    <t>Repuestos</t>
  </si>
  <si>
    <t>Cod Vendedor</t>
  </si>
  <si>
    <t xml:space="preserve">PASTILLA FRENO DEL.(JGO) </t>
  </si>
  <si>
    <t>CV-A-0000-00203078</t>
  </si>
  <si>
    <t>0079740790-9-0</t>
  </si>
  <si>
    <t xml:space="preserve">INMOBILIARIA SILVA LTDA. </t>
  </si>
  <si>
    <t>Rut</t>
  </si>
  <si>
    <t xml:space="preserve">12R22.5 16PR 150/147F CB972 GOODR </t>
  </si>
  <si>
    <t>CV-A-0000-00212678</t>
  </si>
  <si>
    <t>0076598166-2-0</t>
  </si>
  <si>
    <t xml:space="preserve">TRANSPORTES Y MAQUINARIAS BELLAVISTA EIR </t>
  </si>
  <si>
    <t>Mes Pago</t>
  </si>
  <si>
    <t xml:space="preserve">1200R20 18PR 154/151F SET CB972 GOODR </t>
  </si>
  <si>
    <t>CV-A-0000-00216719</t>
  </si>
  <si>
    <t>0076946239-2-0</t>
  </si>
  <si>
    <t xml:space="preserve">CONSTRUCTORA INGEVALLE SPA </t>
  </si>
  <si>
    <t xml:space="preserve">215/75R17.5 14PR 126/124M GSR+1 GOODR </t>
  </si>
  <si>
    <t>CV-A-0000-00216883</t>
  </si>
  <si>
    <t>0076286530-0-0</t>
  </si>
  <si>
    <t xml:space="preserve">EMP DE COMERCIO Y TRANSP NESTOR ALEXIS C </t>
  </si>
  <si>
    <t xml:space="preserve">11R22.5 16PR 148/145L AS678 GOODR </t>
  </si>
  <si>
    <t>CV-A-0000-00217137</t>
  </si>
  <si>
    <t>0076610581-5-0</t>
  </si>
  <si>
    <t xml:space="preserve">TRANSPORTES BAHIDAL LTDA </t>
  </si>
  <si>
    <t>COMISION REPUESTOS</t>
  </si>
  <si>
    <t>Tabla de Cumplimiento Repuestos</t>
  </si>
  <si>
    <t xml:space="preserve">295/80R22.5 16PR 150/147M CR976A GOODR </t>
  </si>
  <si>
    <t>CV-A-0000-00220181</t>
  </si>
  <si>
    <t>0078794710-7-0</t>
  </si>
  <si>
    <t xml:space="preserve">TRANSPORTES CALLEGARI LTDA. </t>
  </si>
  <si>
    <t>VENTA TOTAL PERIODO ACTUAL</t>
  </si>
  <si>
    <t>Ventas</t>
  </si>
  <si>
    <t>% Comisión</t>
  </si>
  <si>
    <t xml:space="preserve">235/75R15 8PR 110/107Q SL369 GOODR </t>
  </si>
  <si>
    <t>FV-A-0000-02067218</t>
  </si>
  <si>
    <t>0079578880-8-0</t>
  </si>
  <si>
    <t xml:space="preserve">SOC. INVERSIONES LAS VEGAS LTDA. </t>
  </si>
  <si>
    <t>Factura</t>
  </si>
  <si>
    <t>Venta Normal</t>
  </si>
  <si>
    <t>VENTA NORMAL</t>
  </si>
  <si>
    <t>Desde</t>
  </si>
  <si>
    <t>Hasta</t>
  </si>
  <si>
    <t xml:space="preserve">265/70R17 10PR 121/118Q SL366 GOODR </t>
  </si>
  <si>
    <t>COMISION NORMAL (%)</t>
  </si>
  <si>
    <t>o mas</t>
  </si>
  <si>
    <t>FV-A-0000-02072127</t>
  </si>
  <si>
    <t>COMISION NORMAL ($)</t>
  </si>
  <si>
    <t xml:space="preserve">235/75R17.5 16PR 143/141J CM986 GOODR </t>
  </si>
  <si>
    <t>FV-A-0000-02103068</t>
  </si>
  <si>
    <t>0076009938-4-0</t>
  </si>
  <si>
    <t xml:space="preserve">INGENIERIA Y MAQUINARIAS REAL S.A. </t>
  </si>
  <si>
    <t xml:space="preserve">295/80R22.5 18PR 152/149L MD777 GOODR </t>
  </si>
  <si>
    <t>FV-A-0000-02119791</t>
  </si>
  <si>
    <t>0014627660-1-0</t>
  </si>
  <si>
    <t xml:space="preserve">DIOMEDES PRIMITIVO CRUZ SOLORZANO </t>
  </si>
  <si>
    <t>TOTAL COMISION REPUESTOS</t>
  </si>
  <si>
    <t xml:space="preserve">245/75R16 10PR 120/116Q SL366 GOODR </t>
  </si>
  <si>
    <t>FV-A-0000-02123214</t>
  </si>
  <si>
    <t>0092379000-4-0</t>
  </si>
  <si>
    <t xml:space="preserve">UNION TECNICA AUTOMOTRIZ S.A </t>
  </si>
  <si>
    <t>VENTA POR DOCUMENTAR  A LA FECHA DE CORTE</t>
  </si>
  <si>
    <t xml:space="preserve">185/65R14 86H RP28 GOODR </t>
  </si>
  <si>
    <t>FV-A-0000-02130896</t>
  </si>
  <si>
    <t xml:space="preserve">175/70R13 82T RP28 GOODR </t>
  </si>
  <si>
    <t xml:space="preserve">195R15C 8PR 106/104Q SC328 GOODR </t>
  </si>
  <si>
    <t>FV-A-0000-02137508</t>
  </si>
  <si>
    <t>COMISION NEUMATICOS, LUBRICANTES, BATERIAS Y REMOLQUE</t>
  </si>
  <si>
    <t>Tabla de Cumplimiento Neumaticos, Lubricantes, Baterias y Remolques</t>
  </si>
  <si>
    <t xml:space="preserve">14-17.5-14PR CL723 TL GOODR </t>
  </si>
  <si>
    <t>FV-A-0000-02137511</t>
  </si>
  <si>
    <t xml:space="preserve">175/70R14 84T RP28 GOODR </t>
  </si>
  <si>
    <t>FV-A-0000-02141030</t>
  </si>
  <si>
    <t xml:space="preserve">215/75R17.5 16PR MD738 GOODR </t>
  </si>
  <si>
    <t>FV-A-0000-02141799</t>
  </si>
  <si>
    <t xml:space="preserve">12R22.5 18PR 152/149L CR926W GOODR </t>
  </si>
  <si>
    <t>FV-A-0000-02146401</t>
  </si>
  <si>
    <t xml:space="preserve">275/80R22.5 16PR 149/146M AT115 AUSTO </t>
  </si>
  <si>
    <t>FV-A-0000-02146403</t>
  </si>
  <si>
    <t xml:space="preserve">12-16.5 14PR CL721 GOODR </t>
  </si>
  <si>
    <t>FV-A-0000-02146426</t>
  </si>
  <si>
    <t>TOTAL COMISION NEU / LUB / BAT / REM</t>
  </si>
  <si>
    <t>FV-A-0000-02147599</t>
  </si>
  <si>
    <t xml:space="preserve">225/75R16 10PR 115/112Q SL369 GOODR </t>
  </si>
  <si>
    <t>FV-A-0000-02148692</t>
  </si>
  <si>
    <t xml:space="preserve">215/75R16C 8PR 113/111Q SC328 GOODR </t>
  </si>
  <si>
    <t>FV-A-0000-02148694</t>
  </si>
  <si>
    <t xml:space="preserve">225/70R17 108S RF OWL AT3 DUNLOP </t>
  </si>
  <si>
    <t>FV-A-0000-02148779</t>
  </si>
  <si>
    <t>COMISION SERVICIOS</t>
  </si>
  <si>
    <t>Tabla de Cumplimiento Servicios</t>
  </si>
  <si>
    <t xml:space="preserve">245/75R16 10PR 120/116Q SL369 GOODR </t>
  </si>
  <si>
    <t>FV-A-0000-02151396</t>
  </si>
  <si>
    <t>Comisión</t>
  </si>
  <si>
    <t xml:space="preserve">19.5L-24 12PR SET R-4 GOODR </t>
  </si>
  <si>
    <t>FV-A-0000-02158864</t>
  </si>
  <si>
    <t>0076118700-7-0</t>
  </si>
  <si>
    <t xml:space="preserve">MINERA CRUZ LIMITADA </t>
  </si>
  <si>
    <t>FV-A-0000-02163665</t>
  </si>
  <si>
    <t>TOTAL VARIABLE</t>
  </si>
  <si>
    <t xml:space="preserve">295/80R22.5 18PR 152/149L CR926D GOODR </t>
  </si>
  <si>
    <t>FV-A-0000-02163778</t>
  </si>
  <si>
    <t>0096862140-8-0</t>
  </si>
  <si>
    <t xml:space="preserve">AMECO CHILE SA </t>
  </si>
  <si>
    <t xml:space="preserve">WILLIAMS T-300 15W40 CI4 TB 208 LT </t>
  </si>
  <si>
    <t>FV-A-0000-02164290</t>
  </si>
  <si>
    <t>0009556129-2-0</t>
  </si>
  <si>
    <t xml:space="preserve">BORQUEZ PINONES LEONARDO </t>
  </si>
  <si>
    <t>Lubricantes</t>
  </si>
  <si>
    <t>TOTAL COMISION SERVICIOS</t>
  </si>
  <si>
    <t xml:space="preserve">11R22.5 16PR 148/145M AT27S AUSTO </t>
  </si>
  <si>
    <t>FV-A-0000-02166570</t>
  </si>
  <si>
    <t>FV-A-0000-02166571</t>
  </si>
  <si>
    <t>FV-A-0000-02168242</t>
  </si>
  <si>
    <t>0076128972-1-0</t>
  </si>
  <si>
    <t xml:space="preserve">SOC.COM.INVERSIONES BRUNINAS LIMITADA </t>
  </si>
  <si>
    <t>FV-A-0000-02168944</t>
  </si>
  <si>
    <t>FV-A-0000-02169085</t>
  </si>
  <si>
    <t>FV-A-0000-02169418</t>
  </si>
  <si>
    <t>FV-A-0000-02169885</t>
  </si>
  <si>
    <t xml:space="preserve">EXTREMO DERECHO BARRA DIRECCION </t>
  </si>
  <si>
    <t xml:space="preserve">EXTREMO IZQUIERDO BARRA DIRECCION </t>
  </si>
  <si>
    <t>FV-A-0000-02170010</t>
  </si>
  <si>
    <t>FV-A-0000-02170800</t>
  </si>
  <si>
    <t>FV-A-0000-02171126</t>
  </si>
  <si>
    <t>FV-A-0000-02172453</t>
  </si>
  <si>
    <t>0006045176-1-0</t>
  </si>
  <si>
    <t xml:space="preserve">FARIAS PLAZA MARIA ELENA </t>
  </si>
  <si>
    <t xml:space="preserve">1200R24 18PR 158/155F SET CB972E GOODR </t>
  </si>
  <si>
    <t>FV-A-0000-02172539</t>
  </si>
  <si>
    <t>0007149474-8-0</t>
  </si>
  <si>
    <t xml:space="preserve">HERNANDEZ TORO JAIME PATRICIO </t>
  </si>
  <si>
    <t xml:space="preserve">255/70R22.5 16PR 140/137M CR976A GOODR </t>
  </si>
  <si>
    <t>FV-A-0000-02173658</t>
  </si>
  <si>
    <t>0076278814-4-0</t>
  </si>
  <si>
    <t xml:space="preserve">TRANSPORTES FACTOR DISTRIBUCION S.A </t>
  </si>
  <si>
    <t xml:space="preserve">215/75R17.5 12PR 126/124M TL CHS3 CONTI </t>
  </si>
  <si>
    <t>LLANTA 8.25X22.5 10H TUB.LISO DISCO EURO</t>
  </si>
  <si>
    <t>FV-A-0000-02175747</t>
  </si>
  <si>
    <t>FV-A-0000-02176083</t>
  </si>
  <si>
    <t>0086151000-K-0</t>
  </si>
  <si>
    <t xml:space="preserve">PIETRO DEPETRIS E HIJOS Y CIA LTDA. </t>
  </si>
  <si>
    <t xml:space="preserve">11R22.5 16PR 148/145M CR926DW GOODR </t>
  </si>
  <si>
    <t>FV-A-0000-02176328</t>
  </si>
  <si>
    <t>FV-A-0000-02177213</t>
  </si>
  <si>
    <t>0006610518-0-0</t>
  </si>
  <si>
    <t xml:space="preserve">MIRANDA ESQUIVEL MAURICIO </t>
  </si>
  <si>
    <t xml:space="preserve">295/80R22.5 18PR 152/149M AT115 AUSTO </t>
  </si>
  <si>
    <t xml:space="preserve">1200R24 20PR 160/157C SET CB972E GOODR </t>
  </si>
  <si>
    <t>FV-A-0000-02177952</t>
  </si>
  <si>
    <t>0076201805-5-0</t>
  </si>
  <si>
    <t xml:space="preserve">SEBASTIAN GALLARDO C. TRANSPORTES EIRL. </t>
  </si>
  <si>
    <t>FV-A-0000-02179561</t>
  </si>
  <si>
    <t>245/75R16 10PR 120/116S GIANTSAVER MAZZI</t>
  </si>
  <si>
    <t>FV-A-0000-02179965</t>
  </si>
  <si>
    <t>0076598289-8-0</t>
  </si>
  <si>
    <t xml:space="preserve">SEO REPUESTOS SPA </t>
  </si>
  <si>
    <t>FV-A-0000-02180274</t>
  </si>
  <si>
    <t>FV-A-0000-02180309</t>
  </si>
  <si>
    <t>0086431800-2-0</t>
  </si>
  <si>
    <t xml:space="preserve">BRINKS CHILE S.A </t>
  </si>
  <si>
    <t>FV-A-0000-02180525</t>
  </si>
  <si>
    <t>FV-A-0000-02180817</t>
  </si>
  <si>
    <t>CV-A-0000-00221144</t>
  </si>
  <si>
    <t>Actual</t>
  </si>
  <si>
    <t>CV-A-0000-00221206</t>
  </si>
  <si>
    <t>0076610230-1-0</t>
  </si>
  <si>
    <t xml:space="preserve">AC PERFORACIONES S.A. </t>
  </si>
  <si>
    <t xml:space="preserve">295/80R22.5 18PR 152/149L MD738W GOODR </t>
  </si>
  <si>
    <t>CV-A-0000-00221351</t>
  </si>
  <si>
    <t>0012569066-1-0</t>
  </si>
  <si>
    <t xml:space="preserve">VILLABLANCA PAEZ MARIO VILLA </t>
  </si>
  <si>
    <t>CV-A-0000-00221464</t>
  </si>
  <si>
    <t>0076567639-8-0</t>
  </si>
  <si>
    <t xml:space="preserve">SERVI MAQ SPA </t>
  </si>
  <si>
    <t>CV-A-0000-00221540</t>
  </si>
  <si>
    <t>FV-A-0000-02181583</t>
  </si>
  <si>
    <t>0009185414-7-0</t>
  </si>
  <si>
    <t xml:space="preserve">URZUA VELIZ GABRIEL </t>
  </si>
  <si>
    <t>FV-A-0000-02181671</t>
  </si>
  <si>
    <t>0003690392-9-0</t>
  </si>
  <si>
    <t xml:space="preserve">GALLEGUILLOS CASTRO OMAR </t>
  </si>
  <si>
    <t>FV-A-0000-02181815</t>
  </si>
  <si>
    <t xml:space="preserve">295/80R22.5 18PR 152/149M AT27 AUSTO </t>
  </si>
  <si>
    <t>FV-A-0000-02181944</t>
  </si>
  <si>
    <t>0076050148-4-0</t>
  </si>
  <si>
    <t xml:space="preserve">AGRICOLA B&amp;B S.A. </t>
  </si>
  <si>
    <t xml:space="preserve">11R22.5 16PR 148/145J CB972W GOODR </t>
  </si>
  <si>
    <t>FV-A-0000-02182056</t>
  </si>
  <si>
    <t>0012833341-K-0</t>
  </si>
  <si>
    <t xml:space="preserve">ENRIQUE MIRANDA BRAVO </t>
  </si>
  <si>
    <t xml:space="preserve">295/80R22.5 152/148K HSC1 CONTI </t>
  </si>
  <si>
    <t>FV-A-0000-02182178</t>
  </si>
  <si>
    <t>0076851150-0-0</t>
  </si>
  <si>
    <t xml:space="preserve">SOC. DE TRANSPORTES SAN MANUEL LTDA. </t>
  </si>
  <si>
    <t>FV-A-0000-02182274</t>
  </si>
  <si>
    <t xml:space="preserve">315/80R22.5 18PR CM923 GOODR </t>
  </si>
  <si>
    <t>FV-A-0000-02182641</t>
  </si>
  <si>
    <t xml:space="preserve">8.25R16 14PR CR926W GOODR </t>
  </si>
  <si>
    <t>FV-A-0000-02183421</t>
  </si>
  <si>
    <t xml:space="preserve">215/75R17.5 16PR 135/133J CR960A GOODR </t>
  </si>
  <si>
    <t xml:space="preserve">195/75R16C 107/105R VAN 2 CONTI </t>
  </si>
  <si>
    <t xml:space="preserve">215/70R16C 6PR 108/106T SC328 GOODR </t>
  </si>
  <si>
    <t xml:space="preserve">VALVOLINE SYNPOWER XL-III 5W30 BL 19LTS </t>
  </si>
  <si>
    <t>RIMULA R6 LM 10W-40, BALDE 20 LTS., SHEL</t>
  </si>
  <si>
    <t>FV-A-0000-02183449</t>
  </si>
  <si>
    <t>0007137360-6-0</t>
  </si>
  <si>
    <t xml:space="preserve">CARVAJAL BACHO DIEGO ANTONIO </t>
  </si>
  <si>
    <t xml:space="preserve">13.6/12-24 8PR A6/123 TA60 PETLA </t>
  </si>
  <si>
    <t>FV-A-0000-02183696</t>
  </si>
  <si>
    <t>0076432064-6-0</t>
  </si>
  <si>
    <t xml:space="preserve">SERVICIOS GENERALES HECTOR PAEZ BARRAZA </t>
  </si>
  <si>
    <t xml:space="preserve">13R22.5 18PR 156/150K CM923 GOODR </t>
  </si>
  <si>
    <t>FV-A-0000-02184350</t>
  </si>
  <si>
    <t>0006767768-4-0</t>
  </si>
  <si>
    <t xml:space="preserve">GODOY OCAYO LUCAS ROGELIO </t>
  </si>
  <si>
    <t xml:space="preserve">13R22.5 18PR 156/151K MD777 GOODR </t>
  </si>
  <si>
    <t xml:space="preserve">31X10.50R15 6PR 109Q SL369 GOODR </t>
  </si>
  <si>
    <t>FV-A-0000-02184369</t>
  </si>
  <si>
    <t xml:space="preserve">1200R24 20PR SET CR926T GOLDEN CROWN </t>
  </si>
  <si>
    <t>FV-A-0000-02184407</t>
  </si>
  <si>
    <t>0010658931-3-0</t>
  </si>
  <si>
    <t xml:space="preserve">ARAYA GUERRA NURY HAYDEE </t>
  </si>
  <si>
    <t>FV-A-0000-02184547</t>
  </si>
  <si>
    <t xml:space="preserve">265/75R16 116S SL369 GOODR </t>
  </si>
  <si>
    <t>FV-A-0000-02184549</t>
  </si>
  <si>
    <t>FV-A-0000-02185615</t>
  </si>
  <si>
    <t>FV-A-0000-02185616</t>
  </si>
  <si>
    <t>FV-A-0000-02185929</t>
  </si>
  <si>
    <t xml:space="preserve">295/80R22.5 18PR 152/149M GDR1 GOODR </t>
  </si>
  <si>
    <t>FV-A-0000-02186231</t>
  </si>
  <si>
    <t>0005419048-4-0</t>
  </si>
  <si>
    <t xml:space="preserve">DIAZ SANTANDER HECTOR ELEUTERIO </t>
  </si>
  <si>
    <t>FV-A-0000-02186588</t>
  </si>
  <si>
    <t xml:space="preserve">BT031 </t>
  </si>
  <si>
    <t xml:space="preserve">BAT. DARK BEAR 150 AMP (- +) 840 CCA </t>
  </si>
  <si>
    <t>FV-A-0000-02186864</t>
  </si>
  <si>
    <t xml:space="preserve">500R12C 8PR 83/82P CR868 GOODR </t>
  </si>
  <si>
    <t>FV-A-0000-02187060</t>
  </si>
  <si>
    <t>0009191380-1-0</t>
  </si>
  <si>
    <t xml:space="preserve">BARRERA BESERRA MARIA </t>
  </si>
  <si>
    <t xml:space="preserve">11R22.5 16PR 148/145M AT127 AUSTO </t>
  </si>
  <si>
    <t>FV-A-0000-02187201</t>
  </si>
  <si>
    <t>RIMULA R4X 15W40 CI-4/E7/DH-1 BALDE 20LT</t>
  </si>
  <si>
    <t>FV-A-0000-02187276</t>
  </si>
  <si>
    <t>0013749156-7-0</t>
  </si>
  <si>
    <t xml:space="preserve">VEGA ASTUDILLO EDUARDO ANTONIO </t>
  </si>
  <si>
    <t xml:space="preserve">WILLIAMS HYDRAULIC AW 68 BALDE 19 LT </t>
  </si>
  <si>
    <t>FV-A-0000-02187357</t>
  </si>
  <si>
    <t>0015732019-K-0</t>
  </si>
  <si>
    <t xml:space="preserve">RICARDO LAZO LAZO </t>
  </si>
  <si>
    <t xml:space="preserve">14.9-24 8PR CB558 SET GOODR </t>
  </si>
  <si>
    <t>FV-A-0000-02187389</t>
  </si>
  <si>
    <t>0077774280-9-0</t>
  </si>
  <si>
    <t xml:space="preserve">AGRICOLA COPIAPO LTDA. </t>
  </si>
  <si>
    <t>FV-A-0000-02188044</t>
  </si>
  <si>
    <t>0077041168-8-0</t>
  </si>
  <si>
    <t xml:space="preserve">INVERSIONES Y SERVICIOS TYT SPA </t>
  </si>
  <si>
    <t>FV-A-0000-02188280</t>
  </si>
  <si>
    <t>0077074024-K-0</t>
  </si>
  <si>
    <t xml:space="preserve">OBRAS CIVILES FARIAS E HIJOS LIMITADA </t>
  </si>
  <si>
    <t xml:space="preserve">315/80R22.5 156/150K HSC1 ED CONTI </t>
  </si>
  <si>
    <t>FV-A-0000-02188297</t>
  </si>
  <si>
    <t>FV-A-0000-02188366</t>
  </si>
  <si>
    <t>0076466618-6-0</t>
  </si>
  <si>
    <t xml:space="preserve">MAQUINARIA Y SERVICIOS RENTAL ANDINA SPA </t>
  </si>
  <si>
    <t>FV-A-0000-02188414</t>
  </si>
  <si>
    <t xml:space="preserve">225/65R17 102T SL369 GOODR </t>
  </si>
  <si>
    <t>FV-A-0000-02188416</t>
  </si>
  <si>
    <t>FV-A-0000-02188417</t>
  </si>
  <si>
    <t>FV-A-0000-02188512</t>
  </si>
  <si>
    <t>FV-A-0000-02188544</t>
  </si>
  <si>
    <t>0076173597-7-0</t>
  </si>
  <si>
    <t xml:space="preserve">SOCIEDAD FREDES LIMITADA </t>
  </si>
  <si>
    <t xml:space="preserve">WILLIAMS HYDRAULIC AW 68 TB 208 LT </t>
  </si>
  <si>
    <t>FV-A-0000-02188842</t>
  </si>
  <si>
    <t>FV-A-0000-02189015</t>
  </si>
  <si>
    <t>0076402064-2-0</t>
  </si>
  <si>
    <t xml:space="preserve">ONELL MAQUINARIAS SPA </t>
  </si>
  <si>
    <t>FV-A-0000-02189604</t>
  </si>
  <si>
    <t xml:space="preserve">12.5/80-18 14PR EL53 TL R4 GOODR </t>
  </si>
  <si>
    <t>FV-A-0000-02189747</t>
  </si>
  <si>
    <t>PULMON FRENO DOBLE MAXI 30/30 (8" DOBLE)</t>
  </si>
  <si>
    <t>FV-A-0000-02190151</t>
  </si>
  <si>
    <t>0008016977-9-0</t>
  </si>
  <si>
    <t xml:space="preserve">CARVAJAL CORTES LUIS EDUARDO </t>
  </si>
  <si>
    <t>FV-A-0000-02190403</t>
  </si>
  <si>
    <t>FV-A-0000-02190618</t>
  </si>
  <si>
    <t>0011939726-K-0</t>
  </si>
  <si>
    <t xml:space="preserve">CARVAJAL BUGUENO MARCELO </t>
  </si>
  <si>
    <t>FV-A-0000-02190921</t>
  </si>
  <si>
    <t>FV-A-0000-02191421</t>
  </si>
  <si>
    <t xml:space="preserve">295/80R22.5 152/148M HS3 CONTI </t>
  </si>
  <si>
    <t>FV-A-0000-02191495</t>
  </si>
  <si>
    <t>0011725088-1-0</t>
  </si>
  <si>
    <t xml:space="preserve">PALLAUTA TORRES LUIS ANTONIO </t>
  </si>
  <si>
    <t>FV-A-0000-02191804</t>
  </si>
  <si>
    <t>FV-A-0000-02191872</t>
  </si>
  <si>
    <t>FV-A-0000-02191893</t>
  </si>
  <si>
    <t>0076526861-3-0</t>
  </si>
  <si>
    <t xml:space="preserve">TRANSPORTES ARITAL SPA </t>
  </si>
  <si>
    <t>FV-A-0000-02191918</t>
  </si>
  <si>
    <t>FV-A-0000-02192193</t>
  </si>
  <si>
    <t>0089831600-9-0</t>
  </si>
  <si>
    <t xml:space="preserve">CONSTRUCTORA MELENDEZ S.A </t>
  </si>
  <si>
    <t xml:space="preserve">12R22.5 18PR 152/149L MD777 GOODR </t>
  </si>
  <si>
    <t>FV-A-0000-02192846</t>
  </si>
  <si>
    <t>FV-A-0000-02193862</t>
  </si>
  <si>
    <t>FV-A-0000-02193864</t>
  </si>
  <si>
    <t xml:space="preserve">11R22.5 16PR 148/145M AT35S AUSTO </t>
  </si>
  <si>
    <t>FV-A-0000-02194294</t>
  </si>
  <si>
    <t>FV-A-0000-02194385</t>
  </si>
  <si>
    <t>FV-A-0000-02194784</t>
  </si>
  <si>
    <t>0076313651-5-0</t>
  </si>
  <si>
    <t xml:space="preserve">CONSTRUCTORA MASSAN SPA </t>
  </si>
  <si>
    <t xml:space="preserve">C5074 </t>
  </si>
  <si>
    <t>CINTA C/RATCHET 2" C/GANCHO TIPO JJ 9MTS</t>
  </si>
  <si>
    <t>FV-A-0000-02194791</t>
  </si>
  <si>
    <t>0015572653-9-0</t>
  </si>
  <si>
    <t xml:space="preserve">MARCOS RUBEN CORTES GUERRERO </t>
  </si>
  <si>
    <t xml:space="preserve">C1044 </t>
  </si>
  <si>
    <t xml:space="preserve">ADBLUE BY ADQUIM BIDON 20 LTS </t>
  </si>
  <si>
    <t>FV-A-0000-02194792</t>
  </si>
  <si>
    <t xml:space="preserve">BT025 </t>
  </si>
  <si>
    <t xml:space="preserve">BAT. DARK BEAR 90 AMP (- +) 730 CCA </t>
  </si>
  <si>
    <t>FV-A-0000-02195048</t>
  </si>
  <si>
    <t>0053264430-5-0</t>
  </si>
  <si>
    <t xml:space="preserve">SUC. RICARDO CASTRO ABETT LATORRE </t>
  </si>
  <si>
    <t xml:space="preserve">265/70R16 112S SL369 GOODR </t>
  </si>
  <si>
    <t>FV-A-0000-02195104</t>
  </si>
  <si>
    <t>FV-A-0000-02195106</t>
  </si>
  <si>
    <t>FV-A-0000-02195117</t>
  </si>
  <si>
    <t>FV-A-0000-02195127</t>
  </si>
  <si>
    <t>FV-A-0000-02195164</t>
  </si>
  <si>
    <t xml:space="preserve">10-16.5 12PR CL720 GOODR </t>
  </si>
  <si>
    <t>FV-A-0000-02195165</t>
  </si>
  <si>
    <t>0076055678-5-0</t>
  </si>
  <si>
    <t xml:space="preserve">INVERSIONES SAGA LTDA. </t>
  </si>
  <si>
    <t>FV-A-0000-02195414</t>
  </si>
  <si>
    <t>0076554642-7-0</t>
  </si>
  <si>
    <t xml:space="preserve">JOGAMA REPUESTOS SPA. </t>
  </si>
  <si>
    <t>FV-A-0000-02195455</t>
  </si>
  <si>
    <t xml:space="preserve">750R16 14PR CB981 SET GOODR </t>
  </si>
  <si>
    <t>FV-A-0000-02195683</t>
  </si>
  <si>
    <t>0012807055-9-0</t>
  </si>
  <si>
    <t xml:space="preserve">VALENZUELA VELIZ SANTIAGO JAVIER </t>
  </si>
  <si>
    <t xml:space="preserve">WILLIAMS T-300 15W40 CI-4 BALDE 19LT </t>
  </si>
  <si>
    <t>FV-A-0000-02195844</t>
  </si>
  <si>
    <t>0005098927-5-0</t>
  </si>
  <si>
    <t xml:space="preserve">CERDA ALCAYAGA HECTOR ENRIQUE </t>
  </si>
  <si>
    <t>FV-A-0000-02195866</t>
  </si>
  <si>
    <t>0076184887-9-0</t>
  </si>
  <si>
    <t xml:space="preserve">INVERSIONES Y TRANSPORTES HELIA HERRERA </t>
  </si>
  <si>
    <t xml:space="preserve">TAPA ESTANQUE C/LLAVE </t>
  </si>
  <si>
    <t xml:space="preserve">295/80R22.5 18PR 152/149M AT127S AUSTO </t>
  </si>
  <si>
    <t>FV-A-0000-02195996</t>
  </si>
  <si>
    <t>0076199426-3-0</t>
  </si>
  <si>
    <t xml:space="preserve">SOC. DE TPTES. COMERCIAL E INVERS. ROZAS </t>
  </si>
  <si>
    <t xml:space="preserve">295/80R22.5 16PR 150/147M CM993W GOODR </t>
  </si>
  <si>
    <t xml:space="preserve">295/80R22.5 16PR 150/147K CM997W GOODR </t>
  </si>
  <si>
    <t>FV-A-0000-02197178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</si>
</sst>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5EF8-6C7C-42C1-93C3-C71E403A06FB}">
  <sheetPr codeName="Hoja6">
    <tabColor rgb="FFFF0000"/>
  </sheetPr>
  <dimension ref="A1:AG164"/>
  <sheetViews>
    <sheetView tabSelected="1" topLeftCell="Q1" workbookViewId="0">
      <selection activeCell="R1" sqref="R1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5703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28515625" bestFit="1" customWidth="1"/>
    <col min="11" max="11" width="12.140625" bestFit="1" customWidth="1"/>
    <col min="12" max="12" width="31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9.5703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40042</v>
      </c>
      <c r="F2" s="5" t="s">
        <v>23</v>
      </c>
      <c r="G2" s="5" t="s">
        <v>24</v>
      </c>
      <c r="H2" s="7">
        <v>43253</v>
      </c>
      <c r="I2" s="5">
        <v>24</v>
      </c>
      <c r="J2" s="5" t="s">
        <v>25</v>
      </c>
      <c r="K2" s="5" t="s">
        <v>26</v>
      </c>
      <c r="L2" s="5" t="s">
        <v>27</v>
      </c>
      <c r="M2" s="5">
        <v>-2</v>
      </c>
      <c r="N2" s="8">
        <v>-330600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34</v>
      </c>
      <c r="H3" s="7">
        <v>43381</v>
      </c>
      <c r="I3" s="5">
        <v>24</v>
      </c>
      <c r="J3" s="5" t="s">
        <v>25</v>
      </c>
      <c r="K3" s="5" t="s">
        <v>35</v>
      </c>
      <c r="L3" s="5" t="s">
        <v>36</v>
      </c>
      <c r="M3" s="5">
        <v>-1</v>
      </c>
      <c r="N3" s="8">
        <v>-15546</v>
      </c>
      <c r="O3" s="5" t="s">
        <v>37</v>
      </c>
      <c r="P3" s="5" t="s">
        <v>29</v>
      </c>
      <c r="Q3" s="5" t="s">
        <v>30</v>
      </c>
      <c r="R3" s="5" t="s">
        <v>31</v>
      </c>
      <c r="S3" s="5" t="s">
        <v>37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46715</v>
      </c>
      <c r="F4" s="5" t="s">
        <v>38</v>
      </c>
      <c r="G4" s="5" t="s">
        <v>39</v>
      </c>
      <c r="H4" s="7">
        <v>43496</v>
      </c>
      <c r="I4" s="5">
        <v>24</v>
      </c>
      <c r="J4" s="5" t="s">
        <v>25</v>
      </c>
      <c r="K4" s="5" t="s">
        <v>40</v>
      </c>
      <c r="L4" s="5" t="s">
        <v>41</v>
      </c>
      <c r="M4" s="5">
        <v>-6</v>
      </c>
      <c r="N4" s="8">
        <v>-595716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42</v>
      </c>
      <c r="V4" s="9" t="str">
        <f>+$B$2</f>
        <v xml:space="preserve">HERNANDEZ PORTILLA JUAN CARLOS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71162</v>
      </c>
      <c r="F5" s="5" t="s">
        <v>43</v>
      </c>
      <c r="G5" s="5" t="s">
        <v>44</v>
      </c>
      <c r="H5" s="7">
        <v>43589</v>
      </c>
      <c r="I5" s="5">
        <v>24</v>
      </c>
      <c r="J5" s="5" t="s">
        <v>25</v>
      </c>
      <c r="K5" s="5" t="s">
        <v>45</v>
      </c>
      <c r="L5" s="5" t="s">
        <v>46</v>
      </c>
      <c r="M5" s="5">
        <v>-1</v>
      </c>
      <c r="N5" s="8">
        <v>-11171</v>
      </c>
      <c r="O5" s="5" t="s">
        <v>47</v>
      </c>
      <c r="P5" s="5" t="s">
        <v>29</v>
      </c>
      <c r="Q5" s="5" t="s">
        <v>30</v>
      </c>
      <c r="R5" s="5" t="s">
        <v>31</v>
      </c>
      <c r="S5" s="5" t="s">
        <v>47</v>
      </c>
      <c r="T5" s="5"/>
      <c r="U5" s="9" t="s">
        <v>48</v>
      </c>
      <c r="V5" s="9" t="str">
        <f>+$C$2</f>
        <v>F5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89095</v>
      </c>
      <c r="F6" s="5" t="s">
        <v>49</v>
      </c>
      <c r="G6" s="5" t="s">
        <v>50</v>
      </c>
      <c r="H6" s="7">
        <v>43600</v>
      </c>
      <c r="I6" s="5">
        <v>24</v>
      </c>
      <c r="J6" s="5" t="s">
        <v>25</v>
      </c>
      <c r="K6" s="5" t="s">
        <v>51</v>
      </c>
      <c r="L6" s="5" t="s">
        <v>52</v>
      </c>
      <c r="M6" s="5">
        <v>-1</v>
      </c>
      <c r="N6" s="8">
        <v>-10504</v>
      </c>
      <c r="O6" s="5" t="s">
        <v>47</v>
      </c>
      <c r="P6" s="5" t="s">
        <v>29</v>
      </c>
      <c r="Q6" s="5" t="s">
        <v>30</v>
      </c>
      <c r="R6" s="5" t="s">
        <v>31</v>
      </c>
      <c r="S6" s="5" t="s">
        <v>47</v>
      </c>
      <c r="T6" s="5"/>
      <c r="U6" s="9" t="s">
        <v>53</v>
      </c>
      <c r="V6" s="11" t="str">
        <f>+$D$2</f>
        <v>08583868-7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40049</v>
      </c>
      <c r="F7" s="5" t="s">
        <v>54</v>
      </c>
      <c r="G7" s="5" t="s">
        <v>55</v>
      </c>
      <c r="H7" s="7">
        <v>43767</v>
      </c>
      <c r="I7" s="5">
        <v>24</v>
      </c>
      <c r="J7" s="5" t="s">
        <v>25</v>
      </c>
      <c r="K7" s="5" t="s">
        <v>56</v>
      </c>
      <c r="L7" s="5" t="s">
        <v>57</v>
      </c>
      <c r="M7" s="5">
        <v>-1</v>
      </c>
      <c r="N7" s="8">
        <v>-159351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58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46709</v>
      </c>
      <c r="F8" s="5" t="s">
        <v>59</v>
      </c>
      <c r="G8" s="5" t="s">
        <v>60</v>
      </c>
      <c r="H8" s="7">
        <v>43864</v>
      </c>
      <c r="I8" s="5">
        <v>24</v>
      </c>
      <c r="J8" s="5" t="s">
        <v>25</v>
      </c>
      <c r="K8" s="5" t="s">
        <v>61</v>
      </c>
      <c r="L8" s="5" t="s">
        <v>62</v>
      </c>
      <c r="M8" s="5">
        <v>-1</v>
      </c>
      <c r="N8" s="8">
        <v>-189068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45616</v>
      </c>
      <c r="F9" s="5" t="s">
        <v>63</v>
      </c>
      <c r="G9" s="5" t="s">
        <v>64</v>
      </c>
      <c r="H9" s="7">
        <v>43867</v>
      </c>
      <c r="I9" s="5">
        <v>24</v>
      </c>
      <c r="J9" s="5" t="s">
        <v>25</v>
      </c>
      <c r="K9" s="5" t="s">
        <v>65</v>
      </c>
      <c r="L9" s="5" t="s">
        <v>66</v>
      </c>
      <c r="M9" s="5">
        <v>-6</v>
      </c>
      <c r="N9" s="8">
        <v>-383850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50612</v>
      </c>
      <c r="F10" s="5" t="s">
        <v>67</v>
      </c>
      <c r="G10" s="5" t="s">
        <v>68</v>
      </c>
      <c r="H10" s="7">
        <v>43874</v>
      </c>
      <c r="I10" s="5">
        <v>24</v>
      </c>
      <c r="J10" s="5" t="s">
        <v>25</v>
      </c>
      <c r="K10" s="5" t="s">
        <v>69</v>
      </c>
      <c r="L10" s="5" t="s">
        <v>70</v>
      </c>
      <c r="M10" s="5">
        <v>-4</v>
      </c>
      <c r="N10" s="8">
        <v>-451732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71</v>
      </c>
      <c r="V10" s="16"/>
      <c r="W10" s="5"/>
      <c r="X10" s="17" t="s">
        <v>72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47531</v>
      </c>
      <c r="F11" s="5" t="s">
        <v>73</v>
      </c>
      <c r="G11" s="5" t="s">
        <v>74</v>
      </c>
      <c r="H11" s="7">
        <v>43938</v>
      </c>
      <c r="I11" s="5">
        <v>24</v>
      </c>
      <c r="J11" s="5" t="s">
        <v>25</v>
      </c>
      <c r="K11" s="5" t="s">
        <v>75</v>
      </c>
      <c r="L11" s="5" t="s">
        <v>76</v>
      </c>
      <c r="M11" s="5">
        <v>-1</v>
      </c>
      <c r="N11" s="8">
        <v>-122144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77</v>
      </c>
      <c r="V11" s="21">
        <f>IF(SUMIFS(N2:N20000,S2:S20000,"Repuestos",P2:P20000,"Actual")&lt;0,0,SUMIFS(N2:N20000,S2:S20000,"Repuestos",P2:P20000,"Actual"))</f>
        <v>7613</v>
      </c>
      <c r="W11" s="22"/>
      <c r="X11" s="17" t="s">
        <v>78</v>
      </c>
      <c r="Y11" s="19"/>
      <c r="Z11" s="23" t="s">
        <v>79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47143</v>
      </c>
      <c r="F12" s="5" t="s">
        <v>80</v>
      </c>
      <c r="G12" s="5" t="s">
        <v>81</v>
      </c>
      <c r="H12" s="7">
        <v>43783</v>
      </c>
      <c r="I12" s="5">
        <v>24</v>
      </c>
      <c r="J12" s="5" t="s">
        <v>25</v>
      </c>
      <c r="K12" s="5" t="s">
        <v>82</v>
      </c>
      <c r="L12" s="5" t="s">
        <v>83</v>
      </c>
      <c r="M12" s="5">
        <v>4</v>
      </c>
      <c r="N12" s="8">
        <v>186532</v>
      </c>
      <c r="O12" s="5" t="s">
        <v>28</v>
      </c>
      <c r="P12" s="5" t="s">
        <v>29</v>
      </c>
      <c r="Q12" s="5" t="s">
        <v>84</v>
      </c>
      <c r="R12" s="5" t="s">
        <v>85</v>
      </c>
      <c r="S12" s="5" t="s">
        <v>28</v>
      </c>
      <c r="T12" s="5"/>
      <c r="U12" s="20" t="s">
        <v>86</v>
      </c>
      <c r="V12" s="21">
        <f>IF(SUMIFS(N2:N20000,S2:S20000,"Repuestos",R2:R20000,"Venta Normal")&lt;0,0,SUMIFS(N2:N20000,S2:S20000,"Repuestos",R2:R20000,"Venta Normal"))</f>
        <v>74805</v>
      </c>
      <c r="W12" s="22"/>
      <c r="X12" s="24" t="s">
        <v>87</v>
      </c>
      <c r="Y12" s="24" t="s">
        <v>88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46914</v>
      </c>
      <c r="F13" s="5" t="s">
        <v>89</v>
      </c>
      <c r="G13" s="5" t="s">
        <v>81</v>
      </c>
      <c r="H13" s="7">
        <v>43783</v>
      </c>
      <c r="I13" s="5">
        <v>24</v>
      </c>
      <c r="J13" s="5" t="s">
        <v>25</v>
      </c>
      <c r="K13" s="5" t="s">
        <v>82</v>
      </c>
      <c r="L13" s="5" t="s">
        <v>83</v>
      </c>
      <c r="M13" s="5">
        <v>8</v>
      </c>
      <c r="N13" s="8">
        <v>582000</v>
      </c>
      <c r="O13" s="5" t="s">
        <v>28</v>
      </c>
      <c r="P13" s="5" t="s">
        <v>29</v>
      </c>
      <c r="Q13" s="5" t="s">
        <v>84</v>
      </c>
      <c r="R13" s="5" t="s">
        <v>85</v>
      </c>
      <c r="S13" s="5" t="s">
        <v>28</v>
      </c>
      <c r="T13" s="5"/>
      <c r="U13" s="20" t="s">
        <v>90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91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46914</v>
      </c>
      <c r="F14" s="5" t="s">
        <v>89</v>
      </c>
      <c r="G14" s="5" t="s">
        <v>92</v>
      </c>
      <c r="H14" s="7">
        <v>43790</v>
      </c>
      <c r="I14" s="5">
        <v>24</v>
      </c>
      <c r="J14" s="5" t="s">
        <v>25</v>
      </c>
      <c r="K14" s="5" t="s">
        <v>82</v>
      </c>
      <c r="L14" s="5" t="s">
        <v>83</v>
      </c>
      <c r="M14" s="5">
        <v>8</v>
      </c>
      <c r="N14" s="8">
        <v>582000</v>
      </c>
      <c r="O14" s="5" t="s">
        <v>28</v>
      </c>
      <c r="P14" s="5" t="s">
        <v>29</v>
      </c>
      <c r="Q14" s="5" t="s">
        <v>84</v>
      </c>
      <c r="R14" s="5" t="s">
        <v>31</v>
      </c>
      <c r="S14" s="5" t="s">
        <v>28</v>
      </c>
      <c r="T14" s="5"/>
      <c r="U14" s="20" t="s">
        <v>93</v>
      </c>
      <c r="V14" s="21">
        <f>+V12*V13</f>
        <v>1309.0875000000001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47411</v>
      </c>
      <c r="F15" s="5" t="s">
        <v>94</v>
      </c>
      <c r="G15" s="5" t="s">
        <v>95</v>
      </c>
      <c r="H15" s="7">
        <v>43836</v>
      </c>
      <c r="I15" s="5">
        <v>24</v>
      </c>
      <c r="J15" s="5" t="s">
        <v>25</v>
      </c>
      <c r="K15" s="5" t="s">
        <v>96</v>
      </c>
      <c r="L15" s="5" t="s">
        <v>97</v>
      </c>
      <c r="M15" s="5">
        <v>3</v>
      </c>
      <c r="N15" s="8">
        <v>232311</v>
      </c>
      <c r="O15" s="5" t="s">
        <v>28</v>
      </c>
      <c r="P15" s="5" t="s">
        <v>29</v>
      </c>
      <c r="Q15" s="5" t="s">
        <v>84</v>
      </c>
      <c r="R15" s="5" t="s">
        <v>85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46665</v>
      </c>
      <c r="F16" s="5" t="s">
        <v>98</v>
      </c>
      <c r="G16" s="5" t="s">
        <v>99</v>
      </c>
      <c r="H16" s="7">
        <v>43852</v>
      </c>
      <c r="I16" s="5">
        <v>24</v>
      </c>
      <c r="J16" s="5" t="s">
        <v>25</v>
      </c>
      <c r="K16" s="5" t="s">
        <v>100</v>
      </c>
      <c r="L16" s="5" t="s">
        <v>101</v>
      </c>
      <c r="M16" s="5">
        <v>4</v>
      </c>
      <c r="N16" s="8">
        <v>618460</v>
      </c>
      <c r="O16" s="5" t="s">
        <v>28</v>
      </c>
      <c r="P16" s="5" t="s">
        <v>29</v>
      </c>
      <c r="Q16" s="5" t="s">
        <v>84</v>
      </c>
      <c r="R16" s="5" t="s">
        <v>31</v>
      </c>
      <c r="S16" s="5" t="s">
        <v>28</v>
      </c>
      <c r="T16" s="5"/>
      <c r="U16" s="35" t="s">
        <v>102</v>
      </c>
      <c r="V16" s="36">
        <f>+V14</f>
        <v>1309.0875000000001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40455</v>
      </c>
      <c r="F17" s="5" t="s">
        <v>103</v>
      </c>
      <c r="G17" s="5" t="s">
        <v>104</v>
      </c>
      <c r="H17" s="7">
        <v>43857</v>
      </c>
      <c r="I17" s="5">
        <v>24</v>
      </c>
      <c r="J17" s="5" t="s">
        <v>25</v>
      </c>
      <c r="K17" s="5" t="s">
        <v>105</v>
      </c>
      <c r="L17" s="5" t="s">
        <v>106</v>
      </c>
      <c r="M17" s="5">
        <v>6</v>
      </c>
      <c r="N17" s="8">
        <v>375696</v>
      </c>
      <c r="O17" s="5" t="s">
        <v>28</v>
      </c>
      <c r="P17" s="5" t="s">
        <v>29</v>
      </c>
      <c r="Q17" s="5" t="s">
        <v>84</v>
      </c>
      <c r="R17" s="5" t="s">
        <v>85</v>
      </c>
      <c r="S17" s="5" t="s">
        <v>28</v>
      </c>
      <c r="T17" s="5"/>
      <c r="U17" s="20" t="s">
        <v>107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40850</v>
      </c>
      <c r="F18" s="5" t="s">
        <v>108</v>
      </c>
      <c r="G18" s="5" t="s">
        <v>109</v>
      </c>
      <c r="H18" s="7">
        <v>43867</v>
      </c>
      <c r="I18" s="5">
        <v>24</v>
      </c>
      <c r="J18" s="5" t="s">
        <v>25</v>
      </c>
      <c r="K18" s="5" t="s">
        <v>40</v>
      </c>
      <c r="L18" s="5" t="s">
        <v>41</v>
      </c>
      <c r="M18" s="5">
        <v>12</v>
      </c>
      <c r="N18" s="8">
        <v>226224</v>
      </c>
      <c r="O18" s="5" t="s">
        <v>28</v>
      </c>
      <c r="P18" s="5" t="s">
        <v>29</v>
      </c>
      <c r="Q18" s="5" t="s">
        <v>84</v>
      </c>
      <c r="R18" s="5" t="s">
        <v>85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47628</v>
      </c>
      <c r="F19" s="5" t="s">
        <v>110</v>
      </c>
      <c r="G19" s="5" t="s">
        <v>109</v>
      </c>
      <c r="H19" s="7">
        <v>43867</v>
      </c>
      <c r="I19" s="5">
        <v>24</v>
      </c>
      <c r="J19" s="5" t="s">
        <v>25</v>
      </c>
      <c r="K19" s="5" t="s">
        <v>40</v>
      </c>
      <c r="L19" s="5" t="s">
        <v>41</v>
      </c>
      <c r="M19" s="5">
        <v>12</v>
      </c>
      <c r="N19" s="8">
        <v>198780</v>
      </c>
      <c r="O19" s="5" t="s">
        <v>28</v>
      </c>
      <c r="P19" s="5" t="s">
        <v>29</v>
      </c>
      <c r="Q19" s="5" t="s">
        <v>84</v>
      </c>
      <c r="R19" s="5" t="s">
        <v>85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46611</v>
      </c>
      <c r="F20" s="5" t="s">
        <v>111</v>
      </c>
      <c r="G20" s="5" t="s">
        <v>112</v>
      </c>
      <c r="H20" s="7">
        <v>43878</v>
      </c>
      <c r="I20" s="5">
        <v>24</v>
      </c>
      <c r="J20" s="5" t="s">
        <v>25</v>
      </c>
      <c r="K20" s="5" t="s">
        <v>105</v>
      </c>
      <c r="L20" s="5" t="s">
        <v>106</v>
      </c>
      <c r="M20" s="5">
        <v>2</v>
      </c>
      <c r="N20" s="8">
        <v>78844</v>
      </c>
      <c r="O20" s="5" t="s">
        <v>28</v>
      </c>
      <c r="P20" s="5" t="s">
        <v>29</v>
      </c>
      <c r="Q20" s="5" t="s">
        <v>84</v>
      </c>
      <c r="R20" s="5" t="s">
        <v>31</v>
      </c>
      <c r="S20" s="5" t="s">
        <v>28</v>
      </c>
      <c r="T20" s="5"/>
      <c r="U20" s="15" t="s">
        <v>113</v>
      </c>
      <c r="V20" s="16"/>
      <c r="W20" s="5"/>
      <c r="X20" s="17" t="s">
        <v>114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50656</v>
      </c>
      <c r="F21" s="5" t="s">
        <v>115</v>
      </c>
      <c r="G21" s="5" t="s">
        <v>116</v>
      </c>
      <c r="H21" s="7">
        <v>43878</v>
      </c>
      <c r="I21" s="5">
        <v>24</v>
      </c>
      <c r="J21" s="5" t="s">
        <v>25</v>
      </c>
      <c r="K21" s="5" t="s">
        <v>96</v>
      </c>
      <c r="L21" s="5" t="s">
        <v>97</v>
      </c>
      <c r="M21" s="5">
        <v>1</v>
      </c>
      <c r="N21" s="8">
        <v>149236</v>
      </c>
      <c r="O21" s="5" t="s">
        <v>28</v>
      </c>
      <c r="P21" s="5" t="s">
        <v>29</v>
      </c>
      <c r="Q21" s="5" t="s">
        <v>84</v>
      </c>
      <c r="R21" s="5" t="s">
        <v>85</v>
      </c>
      <c r="S21" s="5" t="s">
        <v>28</v>
      </c>
      <c r="T21" s="5"/>
      <c r="U21" s="20" t="s">
        <v>77</v>
      </c>
      <c r="V21" s="21">
        <f>IF(SUMIFS(N2:N20000,S2:S20000,"Neumaticos",P2:P20000,"Actual")&lt;0,0,SUMIFS(N2:N20000,S2:S20000,"Neumaticos",P2:P20000,"Actual"))</f>
        <v>65172140</v>
      </c>
      <c r="W21" s="22"/>
      <c r="X21" s="44" t="s">
        <v>78</v>
      </c>
      <c r="Y21" s="45"/>
      <c r="Z21" s="23" t="s">
        <v>79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47222</v>
      </c>
      <c r="F22" s="5" t="s">
        <v>117</v>
      </c>
      <c r="G22" s="5" t="s">
        <v>118</v>
      </c>
      <c r="H22" s="7">
        <v>43882</v>
      </c>
      <c r="I22" s="5">
        <v>24</v>
      </c>
      <c r="J22" s="5" t="s">
        <v>25</v>
      </c>
      <c r="K22" s="5" t="s">
        <v>105</v>
      </c>
      <c r="L22" s="5" t="s">
        <v>106</v>
      </c>
      <c r="M22" s="5">
        <v>4</v>
      </c>
      <c r="N22" s="8">
        <v>74196</v>
      </c>
      <c r="O22" s="5" t="s">
        <v>28</v>
      </c>
      <c r="P22" s="5" t="s">
        <v>29</v>
      </c>
      <c r="Q22" s="5" t="s">
        <v>84</v>
      </c>
      <c r="R22" s="5" t="s">
        <v>85</v>
      </c>
      <c r="S22" s="5" t="s">
        <v>28</v>
      </c>
      <c r="T22" s="5"/>
      <c r="U22" s="20" t="s">
        <v>86</v>
      </c>
      <c r="V22" s="21">
        <f>IF(SUMIFS(N2:N20000,S2:S20000,"Neumaticos",R2:R20000,"Venta Normal")&lt;0,0,SUMIFS(N2:N20000,S2:S20000,"Neumaticos",R2:R20000,"Venta Normal"))</f>
        <v>40338682</v>
      </c>
      <c r="W22" s="22"/>
      <c r="X22" s="24" t="s">
        <v>87</v>
      </c>
      <c r="Y22" s="24" t="s">
        <v>88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47590</v>
      </c>
      <c r="F23" s="5" t="s">
        <v>119</v>
      </c>
      <c r="G23" s="5" t="s">
        <v>120</v>
      </c>
      <c r="H23" s="7">
        <v>43883</v>
      </c>
      <c r="I23" s="5">
        <v>24</v>
      </c>
      <c r="J23" s="5" t="s">
        <v>25</v>
      </c>
      <c r="K23" s="5" t="s">
        <v>96</v>
      </c>
      <c r="L23" s="5" t="s">
        <v>97</v>
      </c>
      <c r="M23" s="5">
        <v>1</v>
      </c>
      <c r="N23" s="8">
        <v>78143</v>
      </c>
      <c r="O23" s="5" t="s">
        <v>28</v>
      </c>
      <c r="P23" s="5" t="s">
        <v>29</v>
      </c>
      <c r="Q23" s="5" t="s">
        <v>84</v>
      </c>
      <c r="R23" s="5" t="s">
        <v>85</v>
      </c>
      <c r="S23" s="5" t="s">
        <v>28</v>
      </c>
      <c r="T23" s="5"/>
      <c r="U23" s="20" t="s">
        <v>90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91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40662</v>
      </c>
      <c r="F24" s="5" t="s">
        <v>121</v>
      </c>
      <c r="G24" s="5" t="s">
        <v>122</v>
      </c>
      <c r="H24" s="7">
        <v>43889</v>
      </c>
      <c r="I24" s="5">
        <v>24</v>
      </c>
      <c r="J24" s="5" t="s">
        <v>25</v>
      </c>
      <c r="K24" s="5" t="s">
        <v>105</v>
      </c>
      <c r="L24" s="5" t="s">
        <v>106</v>
      </c>
      <c r="M24" s="5">
        <v>2</v>
      </c>
      <c r="N24" s="8">
        <v>270572</v>
      </c>
      <c r="O24" s="5" t="s">
        <v>28</v>
      </c>
      <c r="P24" s="5" t="s">
        <v>29</v>
      </c>
      <c r="Q24" s="5" t="s">
        <v>84</v>
      </c>
      <c r="R24" s="5" t="s">
        <v>85</v>
      </c>
      <c r="S24" s="5" t="s">
        <v>28</v>
      </c>
      <c r="T24" s="5"/>
      <c r="U24" s="20" t="s">
        <v>93</v>
      </c>
      <c r="V24" s="21">
        <f>+V22*V23</f>
        <v>988297.70900000003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50757</v>
      </c>
      <c r="F25" s="5" t="s">
        <v>123</v>
      </c>
      <c r="G25" s="5" t="s">
        <v>124</v>
      </c>
      <c r="H25" s="7">
        <v>43889</v>
      </c>
      <c r="I25" s="5">
        <v>24</v>
      </c>
      <c r="J25" s="5" t="s">
        <v>25</v>
      </c>
      <c r="K25" s="5" t="s">
        <v>105</v>
      </c>
      <c r="L25" s="5" t="s">
        <v>106</v>
      </c>
      <c r="M25" s="5">
        <v>2</v>
      </c>
      <c r="N25" s="8">
        <v>224186</v>
      </c>
      <c r="O25" s="5" t="s">
        <v>28</v>
      </c>
      <c r="P25" s="5" t="s">
        <v>29</v>
      </c>
      <c r="Q25" s="5" t="s">
        <v>84</v>
      </c>
      <c r="R25" s="5" t="s">
        <v>85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47422</v>
      </c>
      <c r="F26" s="5" t="s">
        <v>125</v>
      </c>
      <c r="G26" s="5" t="s">
        <v>126</v>
      </c>
      <c r="H26" s="7">
        <v>43889</v>
      </c>
      <c r="I26" s="5">
        <v>24</v>
      </c>
      <c r="J26" s="5" t="s">
        <v>25</v>
      </c>
      <c r="K26" s="5" t="s">
        <v>105</v>
      </c>
      <c r="L26" s="5" t="s">
        <v>106</v>
      </c>
      <c r="M26" s="5">
        <v>4</v>
      </c>
      <c r="N26" s="8">
        <v>494756</v>
      </c>
      <c r="O26" s="5" t="s">
        <v>28</v>
      </c>
      <c r="P26" s="5" t="s">
        <v>29</v>
      </c>
      <c r="Q26" s="5" t="s">
        <v>84</v>
      </c>
      <c r="R26" s="5" t="s">
        <v>85</v>
      </c>
      <c r="S26" s="5" t="s">
        <v>28</v>
      </c>
      <c r="T26" s="5"/>
      <c r="U26" s="35" t="s">
        <v>127</v>
      </c>
      <c r="V26" s="36">
        <f>+V24</f>
        <v>988297.70900000003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50757</v>
      </c>
      <c r="F27" s="5" t="s">
        <v>123</v>
      </c>
      <c r="G27" s="5" t="s">
        <v>128</v>
      </c>
      <c r="H27" s="7">
        <v>43892</v>
      </c>
      <c r="I27" s="5">
        <v>24</v>
      </c>
      <c r="J27" s="5" t="s">
        <v>25</v>
      </c>
      <c r="K27" s="5" t="s">
        <v>105</v>
      </c>
      <c r="L27" s="5" t="s">
        <v>106</v>
      </c>
      <c r="M27" s="5">
        <v>2</v>
      </c>
      <c r="N27" s="8">
        <v>224186</v>
      </c>
      <c r="O27" s="5" t="s">
        <v>28</v>
      </c>
      <c r="P27" s="5" t="s">
        <v>29</v>
      </c>
      <c r="Q27" s="5" t="s">
        <v>84</v>
      </c>
      <c r="R27" s="5" t="s">
        <v>85</v>
      </c>
      <c r="S27" s="5" t="s">
        <v>28</v>
      </c>
      <c r="T27" s="5"/>
      <c r="U27" s="20" t="s">
        <v>107</v>
      </c>
      <c r="V27" s="21">
        <f>IF(SUMIFS(N2:N20000,S2:S20000,"Neumaticos",R2:R20000,"Venta Pendiente")&lt;0,0,SUMIFS(N2:N20000,S2:S20000,"Neumaticos",R2:R20000,"Venta Pendiente"))</f>
        <v>71669361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40490</v>
      </c>
      <c r="F28" s="5" t="s">
        <v>129</v>
      </c>
      <c r="G28" s="5" t="s">
        <v>130</v>
      </c>
      <c r="H28" s="7">
        <v>43893</v>
      </c>
      <c r="I28" s="5">
        <v>24</v>
      </c>
      <c r="J28" s="5" t="s">
        <v>25</v>
      </c>
      <c r="K28" s="5" t="s">
        <v>105</v>
      </c>
      <c r="L28" s="5" t="s">
        <v>106</v>
      </c>
      <c r="M28" s="5">
        <v>4</v>
      </c>
      <c r="N28" s="8">
        <v>222632</v>
      </c>
      <c r="O28" s="5" t="s">
        <v>28</v>
      </c>
      <c r="P28" s="5" t="s">
        <v>29</v>
      </c>
      <c r="Q28" s="5" t="s">
        <v>84</v>
      </c>
      <c r="R28" s="5" t="s">
        <v>85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51268</v>
      </c>
      <c r="F29" s="5" t="s">
        <v>131</v>
      </c>
      <c r="G29" s="5" t="s">
        <v>132</v>
      </c>
      <c r="H29" s="7">
        <v>43893</v>
      </c>
      <c r="I29" s="5">
        <v>24</v>
      </c>
      <c r="J29" s="5" t="s">
        <v>25</v>
      </c>
      <c r="K29" s="5" t="s">
        <v>105</v>
      </c>
      <c r="L29" s="5" t="s">
        <v>106</v>
      </c>
      <c r="M29" s="5">
        <v>4</v>
      </c>
      <c r="N29" s="8">
        <v>190160</v>
      </c>
      <c r="O29" s="5" t="s">
        <v>28</v>
      </c>
      <c r="P29" s="5" t="s">
        <v>29</v>
      </c>
      <c r="Q29" s="5" t="s">
        <v>84</v>
      </c>
      <c r="R29" s="5" t="s">
        <v>85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50562</v>
      </c>
      <c r="F30" s="5" t="s">
        <v>133</v>
      </c>
      <c r="G30" s="5" t="s">
        <v>134</v>
      </c>
      <c r="H30" s="7">
        <v>43893</v>
      </c>
      <c r="I30" s="5">
        <v>24</v>
      </c>
      <c r="J30" s="5" t="s">
        <v>25</v>
      </c>
      <c r="K30" s="5" t="s">
        <v>105</v>
      </c>
      <c r="L30" s="5" t="s">
        <v>106</v>
      </c>
      <c r="M30" s="5">
        <v>4</v>
      </c>
      <c r="N30" s="8">
        <v>260472</v>
      </c>
      <c r="O30" s="5" t="s">
        <v>28</v>
      </c>
      <c r="P30" s="5" t="s">
        <v>29</v>
      </c>
      <c r="Q30" s="5" t="s">
        <v>84</v>
      </c>
      <c r="R30" s="5" t="s">
        <v>85</v>
      </c>
      <c r="S30" s="5" t="s">
        <v>28</v>
      </c>
      <c r="T30" s="5"/>
      <c r="U30" s="15" t="s">
        <v>135</v>
      </c>
      <c r="V30" s="16"/>
      <c r="W30" s="5"/>
      <c r="X30" s="17" t="s">
        <v>136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40211</v>
      </c>
      <c r="F31" s="5" t="s">
        <v>137</v>
      </c>
      <c r="G31" s="5" t="s">
        <v>138</v>
      </c>
      <c r="H31" s="7">
        <v>43896</v>
      </c>
      <c r="I31" s="5">
        <v>24</v>
      </c>
      <c r="J31" s="5" t="s">
        <v>25</v>
      </c>
      <c r="K31" s="5" t="s">
        <v>105</v>
      </c>
      <c r="L31" s="5" t="s">
        <v>106</v>
      </c>
      <c r="M31" s="5">
        <v>30</v>
      </c>
      <c r="N31" s="8">
        <v>1878480</v>
      </c>
      <c r="O31" s="5" t="s">
        <v>28</v>
      </c>
      <c r="P31" s="5" t="s">
        <v>29</v>
      </c>
      <c r="Q31" s="5" t="s">
        <v>84</v>
      </c>
      <c r="R31" s="5" t="s">
        <v>85</v>
      </c>
      <c r="S31" s="5" t="s">
        <v>28</v>
      </c>
      <c r="T31" s="5"/>
      <c r="U31" s="20" t="s">
        <v>77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139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40271</v>
      </c>
      <c r="F32" s="5" t="s">
        <v>140</v>
      </c>
      <c r="G32" s="5" t="s">
        <v>141</v>
      </c>
      <c r="H32" s="7">
        <v>43907</v>
      </c>
      <c r="I32" s="5">
        <v>24</v>
      </c>
      <c r="J32" s="5" t="s">
        <v>25</v>
      </c>
      <c r="K32" s="5" t="s">
        <v>142</v>
      </c>
      <c r="L32" s="5" t="s">
        <v>143</v>
      </c>
      <c r="M32" s="5">
        <v>1</v>
      </c>
      <c r="N32" s="8">
        <v>271177</v>
      </c>
      <c r="O32" s="5" t="s">
        <v>28</v>
      </c>
      <c r="P32" s="5" t="s">
        <v>29</v>
      </c>
      <c r="Q32" s="5" t="s">
        <v>84</v>
      </c>
      <c r="R32" s="5" t="s">
        <v>31</v>
      </c>
      <c r="S32" s="5" t="s">
        <v>28</v>
      </c>
      <c r="T32" s="5"/>
      <c r="U32" s="20" t="s">
        <v>86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47531</v>
      </c>
      <c r="F33" s="5" t="s">
        <v>73</v>
      </c>
      <c r="G33" s="5" t="s">
        <v>144</v>
      </c>
      <c r="H33" s="7">
        <v>43916</v>
      </c>
      <c r="I33" s="5">
        <v>24</v>
      </c>
      <c r="J33" s="5" t="s">
        <v>25</v>
      </c>
      <c r="K33" s="5" t="s">
        <v>75</v>
      </c>
      <c r="L33" s="5" t="s">
        <v>76</v>
      </c>
      <c r="M33" s="5">
        <v>30</v>
      </c>
      <c r="N33" s="8">
        <v>3664320</v>
      </c>
      <c r="O33" s="5" t="s">
        <v>28</v>
      </c>
      <c r="P33" s="5" t="s">
        <v>29</v>
      </c>
      <c r="Q33" s="5" t="s">
        <v>84</v>
      </c>
      <c r="R33" s="5" t="s">
        <v>31</v>
      </c>
      <c r="S33" s="5" t="s">
        <v>28</v>
      </c>
      <c r="T33" s="5"/>
      <c r="U33" s="20" t="s">
        <v>90</v>
      </c>
      <c r="V33" s="25">
        <f>+$Y$31</f>
        <v>2.5000000000000001E-2</v>
      </c>
      <c r="W33" s="50"/>
      <c r="X33" s="51" t="s">
        <v>145</v>
      </c>
      <c r="Y33" s="52">
        <f>+$V$16+$V$26+$V$36</f>
        <v>989606.79650000005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47289</v>
      </c>
      <c r="F34" s="5" t="s">
        <v>146</v>
      </c>
      <c r="G34" s="5" t="s">
        <v>147</v>
      </c>
      <c r="H34" s="7">
        <v>43917</v>
      </c>
      <c r="I34" s="5">
        <v>24</v>
      </c>
      <c r="J34" s="5" t="s">
        <v>25</v>
      </c>
      <c r="K34" s="5" t="s">
        <v>148</v>
      </c>
      <c r="L34" s="5" t="s">
        <v>149</v>
      </c>
      <c r="M34" s="5">
        <v>2</v>
      </c>
      <c r="N34" s="8">
        <v>280724</v>
      </c>
      <c r="O34" s="5" t="s">
        <v>28</v>
      </c>
      <c r="P34" s="5" t="s">
        <v>29</v>
      </c>
      <c r="Q34" s="5" t="s">
        <v>84</v>
      </c>
      <c r="R34" s="5" t="s">
        <v>85</v>
      </c>
      <c r="S34" s="5" t="s">
        <v>28</v>
      </c>
      <c r="T34" s="5"/>
      <c r="U34" s="20" t="s">
        <v>93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68</v>
      </c>
      <c r="F35" s="5" t="s">
        <v>150</v>
      </c>
      <c r="G35" s="5" t="s">
        <v>151</v>
      </c>
      <c r="H35" s="7">
        <v>43917</v>
      </c>
      <c r="I35" s="5">
        <v>24</v>
      </c>
      <c r="J35" s="5" t="s">
        <v>25</v>
      </c>
      <c r="K35" s="5" t="s">
        <v>152</v>
      </c>
      <c r="L35" s="5" t="s">
        <v>153</v>
      </c>
      <c r="M35" s="5">
        <v>2</v>
      </c>
      <c r="N35" s="8">
        <v>571412</v>
      </c>
      <c r="O35" s="5" t="s">
        <v>154</v>
      </c>
      <c r="P35" s="5" t="s">
        <v>29</v>
      </c>
      <c r="Q35" s="5" t="s">
        <v>84</v>
      </c>
      <c r="R35" s="5" t="s">
        <v>31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50612</v>
      </c>
      <c r="F36" s="5" t="s">
        <v>67</v>
      </c>
      <c r="G36" s="5" t="s">
        <v>151</v>
      </c>
      <c r="H36" s="7">
        <v>43917</v>
      </c>
      <c r="I36" s="5">
        <v>24</v>
      </c>
      <c r="J36" s="5" t="s">
        <v>25</v>
      </c>
      <c r="K36" s="5" t="s">
        <v>152</v>
      </c>
      <c r="L36" s="5" t="s">
        <v>153</v>
      </c>
      <c r="M36" s="5">
        <v>6</v>
      </c>
      <c r="N36" s="8">
        <v>701394</v>
      </c>
      <c r="O36" s="5" t="s">
        <v>28</v>
      </c>
      <c r="P36" s="5" t="s">
        <v>29</v>
      </c>
      <c r="Q36" s="5" t="s">
        <v>84</v>
      </c>
      <c r="R36" s="5" t="s">
        <v>31</v>
      </c>
      <c r="S36" s="5" t="s">
        <v>28</v>
      </c>
      <c r="T36" s="5"/>
      <c r="U36" s="35" t="s">
        <v>155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50657</v>
      </c>
      <c r="F37" s="5" t="s">
        <v>156</v>
      </c>
      <c r="G37" s="5" t="s">
        <v>151</v>
      </c>
      <c r="H37" s="7">
        <v>43917</v>
      </c>
      <c r="I37" s="5">
        <v>24</v>
      </c>
      <c r="J37" s="5" t="s">
        <v>25</v>
      </c>
      <c r="K37" s="5" t="s">
        <v>152</v>
      </c>
      <c r="L37" s="5" t="s">
        <v>153</v>
      </c>
      <c r="M37" s="5">
        <v>4</v>
      </c>
      <c r="N37" s="8">
        <v>436004</v>
      </c>
      <c r="O37" s="5" t="s">
        <v>28</v>
      </c>
      <c r="P37" s="5" t="s">
        <v>29</v>
      </c>
      <c r="Q37" s="5" t="s">
        <v>84</v>
      </c>
      <c r="R37" s="5" t="s">
        <v>31</v>
      </c>
      <c r="S37" s="5" t="s">
        <v>28</v>
      </c>
      <c r="T37" s="5"/>
      <c r="U37" s="20" t="s">
        <v>107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47422</v>
      </c>
      <c r="F38" s="5" t="s">
        <v>125</v>
      </c>
      <c r="G38" s="5" t="s">
        <v>157</v>
      </c>
      <c r="H38" s="7">
        <v>43922</v>
      </c>
      <c r="I38" s="5">
        <v>24</v>
      </c>
      <c r="J38" s="5" t="s">
        <v>25</v>
      </c>
      <c r="K38" s="5" t="s">
        <v>105</v>
      </c>
      <c r="L38" s="5" t="s">
        <v>106</v>
      </c>
      <c r="M38" s="5">
        <v>3</v>
      </c>
      <c r="N38" s="8">
        <v>417303</v>
      </c>
      <c r="O38" s="5" t="s">
        <v>28</v>
      </c>
      <c r="P38" s="5" t="s">
        <v>29</v>
      </c>
      <c r="Q38" s="5" t="s">
        <v>84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47422</v>
      </c>
      <c r="F39" s="5" t="s">
        <v>125</v>
      </c>
      <c r="G39" s="5" t="s">
        <v>158</v>
      </c>
      <c r="H39" s="7">
        <v>43922</v>
      </c>
      <c r="I39" s="5">
        <v>24</v>
      </c>
      <c r="J39" s="5" t="s">
        <v>25</v>
      </c>
      <c r="K39" s="5" t="s">
        <v>105</v>
      </c>
      <c r="L39" s="5" t="s">
        <v>106</v>
      </c>
      <c r="M39" s="5">
        <v>2</v>
      </c>
      <c r="N39" s="8">
        <v>278202</v>
      </c>
      <c r="O39" s="5" t="s">
        <v>28</v>
      </c>
      <c r="P39" s="5" t="s">
        <v>29</v>
      </c>
      <c r="Q39" s="5" t="s">
        <v>84</v>
      </c>
      <c r="R39" s="5" t="s">
        <v>31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40049</v>
      </c>
      <c r="F40" s="5" t="s">
        <v>54</v>
      </c>
      <c r="G40" s="5" t="s">
        <v>159</v>
      </c>
      <c r="H40" s="7">
        <v>43927</v>
      </c>
      <c r="I40" s="5">
        <v>24</v>
      </c>
      <c r="J40" s="5" t="s">
        <v>25</v>
      </c>
      <c r="K40" s="5" t="s">
        <v>160</v>
      </c>
      <c r="L40" s="5" t="s">
        <v>161</v>
      </c>
      <c r="M40" s="5">
        <v>20</v>
      </c>
      <c r="N40" s="8">
        <v>3391620</v>
      </c>
      <c r="O40" s="5" t="s">
        <v>28</v>
      </c>
      <c r="P40" s="5" t="s">
        <v>29</v>
      </c>
      <c r="Q40" s="5" t="s">
        <v>84</v>
      </c>
      <c r="R40" s="5" t="s">
        <v>85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50657</v>
      </c>
      <c r="F41" s="5" t="s">
        <v>156</v>
      </c>
      <c r="G41" s="5" t="s">
        <v>159</v>
      </c>
      <c r="H41" s="7">
        <v>43927</v>
      </c>
      <c r="I41" s="5">
        <v>24</v>
      </c>
      <c r="J41" s="5" t="s">
        <v>25</v>
      </c>
      <c r="K41" s="5" t="s">
        <v>160</v>
      </c>
      <c r="L41" s="5" t="s">
        <v>161</v>
      </c>
      <c r="M41" s="5">
        <v>10</v>
      </c>
      <c r="N41" s="8">
        <v>1145300</v>
      </c>
      <c r="O41" s="5" t="s">
        <v>28</v>
      </c>
      <c r="P41" s="5" t="s">
        <v>29</v>
      </c>
      <c r="Q41" s="5" t="s">
        <v>84</v>
      </c>
      <c r="R41" s="5" t="s">
        <v>85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47422</v>
      </c>
      <c r="F42" s="5" t="s">
        <v>125</v>
      </c>
      <c r="G42" s="5" t="s">
        <v>162</v>
      </c>
      <c r="H42" s="7">
        <v>43928</v>
      </c>
      <c r="I42" s="5">
        <v>24</v>
      </c>
      <c r="J42" s="5" t="s">
        <v>25</v>
      </c>
      <c r="K42" s="5" t="s">
        <v>105</v>
      </c>
      <c r="L42" s="5" t="s">
        <v>106</v>
      </c>
      <c r="M42" s="5">
        <v>4</v>
      </c>
      <c r="N42" s="8">
        <v>556404</v>
      </c>
      <c r="O42" s="5" t="s">
        <v>28</v>
      </c>
      <c r="P42" s="5" t="s">
        <v>29</v>
      </c>
      <c r="Q42" s="5" t="s">
        <v>84</v>
      </c>
      <c r="R42" s="5" t="s">
        <v>31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47422</v>
      </c>
      <c r="F43" s="5" t="s">
        <v>125</v>
      </c>
      <c r="G43" s="5" t="s">
        <v>163</v>
      </c>
      <c r="H43" s="7">
        <v>43928</v>
      </c>
      <c r="I43" s="5">
        <v>24</v>
      </c>
      <c r="J43" s="5" t="s">
        <v>25</v>
      </c>
      <c r="K43" s="5" t="s">
        <v>105</v>
      </c>
      <c r="L43" s="5" t="s">
        <v>106</v>
      </c>
      <c r="M43" s="5">
        <v>2</v>
      </c>
      <c r="N43" s="8">
        <v>278202</v>
      </c>
      <c r="O43" s="5" t="s">
        <v>28</v>
      </c>
      <c r="P43" s="5" t="s">
        <v>29</v>
      </c>
      <c r="Q43" s="5" t="s">
        <v>84</v>
      </c>
      <c r="R43" s="5" t="s">
        <v>31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47422</v>
      </c>
      <c r="F44" s="5" t="s">
        <v>125</v>
      </c>
      <c r="G44" s="5" t="s">
        <v>164</v>
      </c>
      <c r="H44" s="7">
        <v>43929</v>
      </c>
      <c r="I44" s="5">
        <v>24</v>
      </c>
      <c r="J44" s="5" t="s">
        <v>25</v>
      </c>
      <c r="K44" s="5" t="s">
        <v>105</v>
      </c>
      <c r="L44" s="5" t="s">
        <v>106</v>
      </c>
      <c r="M44" s="5">
        <v>2</v>
      </c>
      <c r="N44" s="8">
        <v>278202</v>
      </c>
      <c r="O44" s="5" t="s">
        <v>28</v>
      </c>
      <c r="P44" s="5" t="s">
        <v>29</v>
      </c>
      <c r="Q44" s="5" t="s">
        <v>84</v>
      </c>
      <c r="R44" s="5" t="s">
        <v>31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46709</v>
      </c>
      <c r="F45" s="5" t="s">
        <v>59</v>
      </c>
      <c r="G45" s="5" t="s">
        <v>165</v>
      </c>
      <c r="H45" s="7">
        <v>43930</v>
      </c>
      <c r="I45" s="5">
        <v>24</v>
      </c>
      <c r="J45" s="5" t="s">
        <v>25</v>
      </c>
      <c r="K45" s="5" t="s">
        <v>61</v>
      </c>
      <c r="L45" s="5" t="s">
        <v>62</v>
      </c>
      <c r="M45" s="5">
        <v>9</v>
      </c>
      <c r="N45" s="8">
        <v>1920330</v>
      </c>
      <c r="O45" s="5" t="s">
        <v>28</v>
      </c>
      <c r="P45" s="5" t="s">
        <v>29</v>
      </c>
      <c r="Q45" s="5" t="s">
        <v>84</v>
      </c>
      <c r="R45" s="5" t="s">
        <v>85</v>
      </c>
      <c r="S45" s="5" t="s">
        <v>28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45404</v>
      </c>
      <c r="F46" s="5" t="s">
        <v>166</v>
      </c>
      <c r="G46" s="5" t="s">
        <v>165</v>
      </c>
      <c r="H46" s="7">
        <v>43930</v>
      </c>
      <c r="I46" s="5">
        <v>24</v>
      </c>
      <c r="J46" s="5" t="s">
        <v>25</v>
      </c>
      <c r="K46" s="5" t="s">
        <v>61</v>
      </c>
      <c r="L46" s="5" t="s">
        <v>62</v>
      </c>
      <c r="M46" s="5">
        <v>2</v>
      </c>
      <c r="N46" s="8">
        <v>33596</v>
      </c>
      <c r="O46" s="5" t="s">
        <v>47</v>
      </c>
      <c r="P46" s="5" t="s">
        <v>29</v>
      </c>
      <c r="Q46" s="5" t="s">
        <v>84</v>
      </c>
      <c r="R46" s="5" t="s">
        <v>85</v>
      </c>
      <c r="S46" s="5" t="s">
        <v>47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45403</v>
      </c>
      <c r="F47" s="5" t="s">
        <v>167</v>
      </c>
      <c r="G47" s="5" t="s">
        <v>165</v>
      </c>
      <c r="H47" s="7">
        <v>43930</v>
      </c>
      <c r="I47" s="5">
        <v>24</v>
      </c>
      <c r="J47" s="5" t="s">
        <v>25</v>
      </c>
      <c r="K47" s="5" t="s">
        <v>61</v>
      </c>
      <c r="L47" s="5" t="s">
        <v>62</v>
      </c>
      <c r="M47" s="5">
        <v>2</v>
      </c>
      <c r="N47" s="8">
        <v>33596</v>
      </c>
      <c r="O47" s="5" t="s">
        <v>47</v>
      </c>
      <c r="P47" s="5" t="s">
        <v>29</v>
      </c>
      <c r="Q47" s="5" t="s">
        <v>84</v>
      </c>
      <c r="R47" s="5" t="s">
        <v>85</v>
      </c>
      <c r="S47" s="5" t="s">
        <v>47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46709</v>
      </c>
      <c r="F48" s="5" t="s">
        <v>59</v>
      </c>
      <c r="G48" s="5" t="s">
        <v>168</v>
      </c>
      <c r="H48" s="7">
        <v>43930</v>
      </c>
      <c r="I48" s="5">
        <v>24</v>
      </c>
      <c r="J48" s="5" t="s">
        <v>25</v>
      </c>
      <c r="K48" s="5" t="s">
        <v>61</v>
      </c>
      <c r="L48" s="5" t="s">
        <v>62</v>
      </c>
      <c r="M48" s="5">
        <v>11</v>
      </c>
      <c r="N48" s="8">
        <v>2347070</v>
      </c>
      <c r="O48" s="5" t="s">
        <v>28</v>
      </c>
      <c r="P48" s="5" t="s">
        <v>29</v>
      </c>
      <c r="Q48" s="5" t="s">
        <v>84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40850</v>
      </c>
      <c r="F49" s="5" t="s">
        <v>108</v>
      </c>
      <c r="G49" s="5" t="s">
        <v>169</v>
      </c>
      <c r="H49" s="7">
        <v>43934</v>
      </c>
      <c r="I49" s="5">
        <v>24</v>
      </c>
      <c r="J49" s="5" t="s">
        <v>25</v>
      </c>
      <c r="K49" s="5" t="s">
        <v>105</v>
      </c>
      <c r="L49" s="5" t="s">
        <v>106</v>
      </c>
      <c r="M49" s="5">
        <v>8</v>
      </c>
      <c r="N49" s="8">
        <v>171584</v>
      </c>
      <c r="O49" s="5" t="s">
        <v>28</v>
      </c>
      <c r="P49" s="5" t="s">
        <v>29</v>
      </c>
      <c r="Q49" s="5" t="s">
        <v>84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50657</v>
      </c>
      <c r="F50" s="5" t="s">
        <v>156</v>
      </c>
      <c r="G50" s="5" t="s">
        <v>170</v>
      </c>
      <c r="H50" s="7">
        <v>43935</v>
      </c>
      <c r="I50" s="5">
        <v>24</v>
      </c>
      <c r="J50" s="5" t="s">
        <v>25</v>
      </c>
      <c r="K50" s="5" t="s">
        <v>61</v>
      </c>
      <c r="L50" s="5" t="s">
        <v>62</v>
      </c>
      <c r="M50" s="5">
        <v>2</v>
      </c>
      <c r="N50" s="8">
        <v>233932</v>
      </c>
      <c r="O50" s="5" t="s">
        <v>28</v>
      </c>
      <c r="P50" s="5" t="s">
        <v>29</v>
      </c>
      <c r="Q50" s="5" t="s">
        <v>84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50657</v>
      </c>
      <c r="F51" s="5" t="s">
        <v>156</v>
      </c>
      <c r="G51" s="5" t="s">
        <v>171</v>
      </c>
      <c r="H51" s="7">
        <v>43937</v>
      </c>
      <c r="I51" s="5">
        <v>24</v>
      </c>
      <c r="J51" s="5" t="s">
        <v>25</v>
      </c>
      <c r="K51" s="5" t="s">
        <v>172</v>
      </c>
      <c r="L51" s="5" t="s">
        <v>173</v>
      </c>
      <c r="M51" s="5">
        <v>13</v>
      </c>
      <c r="N51" s="8">
        <v>1488890</v>
      </c>
      <c r="O51" s="5" t="s">
        <v>28</v>
      </c>
      <c r="P51" s="5" t="s">
        <v>29</v>
      </c>
      <c r="Q51" s="5" t="s">
        <v>84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40497</v>
      </c>
      <c r="F52" s="5" t="s">
        <v>174</v>
      </c>
      <c r="G52" s="5" t="s">
        <v>175</v>
      </c>
      <c r="H52" s="7">
        <v>43937</v>
      </c>
      <c r="I52" s="5">
        <v>24</v>
      </c>
      <c r="J52" s="5" t="s">
        <v>25</v>
      </c>
      <c r="K52" s="5" t="s">
        <v>176</v>
      </c>
      <c r="L52" s="5" t="s">
        <v>177</v>
      </c>
      <c r="M52" s="5">
        <v>20</v>
      </c>
      <c r="N52" s="8">
        <v>4715800</v>
      </c>
      <c r="O52" s="5" t="s">
        <v>28</v>
      </c>
      <c r="P52" s="5" t="s">
        <v>29</v>
      </c>
      <c r="Q52" s="5" t="s">
        <v>84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40143</v>
      </c>
      <c r="F53" s="5" t="s">
        <v>178</v>
      </c>
      <c r="G53" s="5" t="s">
        <v>179</v>
      </c>
      <c r="H53" s="7">
        <v>43938</v>
      </c>
      <c r="I53" s="5">
        <v>24</v>
      </c>
      <c r="J53" s="5" t="s">
        <v>25</v>
      </c>
      <c r="K53" s="5" t="s">
        <v>180</v>
      </c>
      <c r="L53" s="5" t="s">
        <v>181</v>
      </c>
      <c r="M53" s="5">
        <v>4</v>
      </c>
      <c r="N53" s="8">
        <v>470760</v>
      </c>
      <c r="O53" s="5" t="s">
        <v>28</v>
      </c>
      <c r="P53" s="5" t="s">
        <v>29</v>
      </c>
      <c r="Q53" s="5" t="s">
        <v>84</v>
      </c>
      <c r="R53" s="5" t="s">
        <v>85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47539</v>
      </c>
      <c r="F54" s="5" t="s">
        <v>182</v>
      </c>
      <c r="G54" s="5" t="s">
        <v>179</v>
      </c>
      <c r="H54" s="7">
        <v>43938</v>
      </c>
      <c r="I54" s="5">
        <v>24</v>
      </c>
      <c r="J54" s="5" t="s">
        <v>25</v>
      </c>
      <c r="K54" s="5" t="s">
        <v>180</v>
      </c>
      <c r="L54" s="5" t="s">
        <v>181</v>
      </c>
      <c r="M54" s="5">
        <v>6</v>
      </c>
      <c r="N54" s="8">
        <v>616086</v>
      </c>
      <c r="O54" s="5" t="s">
        <v>28</v>
      </c>
      <c r="P54" s="5" t="s">
        <v>29</v>
      </c>
      <c r="Q54" s="5" t="s">
        <v>84</v>
      </c>
      <c r="R54" s="5" t="s">
        <v>85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36021</v>
      </c>
      <c r="F55" s="5" t="s">
        <v>183</v>
      </c>
      <c r="G55" s="5" t="s">
        <v>184</v>
      </c>
      <c r="H55" s="7">
        <v>43943</v>
      </c>
      <c r="I55" s="5">
        <v>24</v>
      </c>
      <c r="J55" s="5" t="s">
        <v>25</v>
      </c>
      <c r="K55" s="5" t="s">
        <v>160</v>
      </c>
      <c r="L55" s="5" t="s">
        <v>161</v>
      </c>
      <c r="M55" s="5">
        <v>6</v>
      </c>
      <c r="N55" s="8">
        <v>216756</v>
      </c>
      <c r="O55" s="5" t="s">
        <v>28</v>
      </c>
      <c r="P55" s="5" t="s">
        <v>29</v>
      </c>
      <c r="Q55" s="5" t="s">
        <v>84</v>
      </c>
      <c r="R55" s="5" t="s">
        <v>85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50657</v>
      </c>
      <c r="F56" s="5" t="s">
        <v>156</v>
      </c>
      <c r="G56" s="5" t="s">
        <v>185</v>
      </c>
      <c r="H56" s="7">
        <v>43943</v>
      </c>
      <c r="I56" s="5">
        <v>24</v>
      </c>
      <c r="J56" s="5" t="s">
        <v>25</v>
      </c>
      <c r="K56" s="5" t="s">
        <v>186</v>
      </c>
      <c r="L56" s="5" t="s">
        <v>187</v>
      </c>
      <c r="M56" s="5">
        <v>16</v>
      </c>
      <c r="N56" s="8">
        <v>1793488</v>
      </c>
      <c r="O56" s="5" t="s">
        <v>28</v>
      </c>
      <c r="P56" s="5" t="s">
        <v>29</v>
      </c>
      <c r="Q56" s="5" t="s">
        <v>84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40036</v>
      </c>
      <c r="F57" s="5" t="s">
        <v>188</v>
      </c>
      <c r="G57" s="5" t="s">
        <v>189</v>
      </c>
      <c r="H57" s="7">
        <v>43944</v>
      </c>
      <c r="I57" s="5">
        <v>24</v>
      </c>
      <c r="J57" s="5" t="s">
        <v>25</v>
      </c>
      <c r="K57" s="5" t="s">
        <v>105</v>
      </c>
      <c r="L57" s="5" t="s">
        <v>106</v>
      </c>
      <c r="M57" s="5">
        <v>12</v>
      </c>
      <c r="N57" s="8">
        <v>1595592</v>
      </c>
      <c r="O57" s="5" t="s">
        <v>28</v>
      </c>
      <c r="P57" s="5" t="s">
        <v>29</v>
      </c>
      <c r="Q57" s="5" t="s">
        <v>84</v>
      </c>
      <c r="R57" s="5" t="s">
        <v>31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47289</v>
      </c>
      <c r="F58" s="5" t="s">
        <v>146</v>
      </c>
      <c r="G58" s="5" t="s">
        <v>189</v>
      </c>
      <c r="H58" s="7">
        <v>43944</v>
      </c>
      <c r="I58" s="5">
        <v>24</v>
      </c>
      <c r="J58" s="5" t="s">
        <v>25</v>
      </c>
      <c r="K58" s="5" t="s">
        <v>105</v>
      </c>
      <c r="L58" s="5" t="s">
        <v>106</v>
      </c>
      <c r="M58" s="5">
        <v>8</v>
      </c>
      <c r="N58" s="8">
        <v>1131768</v>
      </c>
      <c r="O58" s="5" t="s">
        <v>28</v>
      </c>
      <c r="P58" s="5" t="s">
        <v>29</v>
      </c>
      <c r="Q58" s="5" t="s">
        <v>84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50657</v>
      </c>
      <c r="F59" s="5" t="s">
        <v>156</v>
      </c>
      <c r="G59" s="5" t="s">
        <v>190</v>
      </c>
      <c r="H59" s="7">
        <v>43945</v>
      </c>
      <c r="I59" s="5">
        <v>24</v>
      </c>
      <c r="J59" s="5" t="s">
        <v>25</v>
      </c>
      <c r="K59" s="5" t="s">
        <v>191</v>
      </c>
      <c r="L59" s="5" t="s">
        <v>192</v>
      </c>
      <c r="M59" s="5">
        <v>4</v>
      </c>
      <c r="N59" s="8">
        <v>453244</v>
      </c>
      <c r="O59" s="5" t="s">
        <v>28</v>
      </c>
      <c r="P59" s="5" t="s">
        <v>29</v>
      </c>
      <c r="Q59" s="5" t="s">
        <v>84</v>
      </c>
      <c r="R59" s="5" t="s">
        <v>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50662</v>
      </c>
      <c r="F60" s="5" t="s">
        <v>193</v>
      </c>
      <c r="G60" s="5" t="s">
        <v>190</v>
      </c>
      <c r="H60" s="7">
        <v>43945</v>
      </c>
      <c r="I60" s="5">
        <v>24</v>
      </c>
      <c r="J60" s="5" t="s">
        <v>25</v>
      </c>
      <c r="K60" s="5" t="s">
        <v>191</v>
      </c>
      <c r="L60" s="5" t="s">
        <v>192</v>
      </c>
      <c r="M60" s="5">
        <v>6</v>
      </c>
      <c r="N60" s="8">
        <v>731448</v>
      </c>
      <c r="O60" s="5" t="s">
        <v>28</v>
      </c>
      <c r="P60" s="5" t="s">
        <v>29</v>
      </c>
      <c r="Q60" s="5" t="s">
        <v>84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50912</v>
      </c>
      <c r="F61" s="5" t="s">
        <v>194</v>
      </c>
      <c r="G61" s="5" t="s">
        <v>195</v>
      </c>
      <c r="H61" s="7">
        <v>43948</v>
      </c>
      <c r="I61" s="5">
        <v>24</v>
      </c>
      <c r="J61" s="5" t="s">
        <v>25</v>
      </c>
      <c r="K61" s="5" t="s">
        <v>196</v>
      </c>
      <c r="L61" s="5" t="s">
        <v>197</v>
      </c>
      <c r="M61" s="5">
        <v>16</v>
      </c>
      <c r="N61" s="8">
        <v>3792816</v>
      </c>
      <c r="O61" s="5" t="s">
        <v>28</v>
      </c>
      <c r="P61" s="5" t="s">
        <v>29</v>
      </c>
      <c r="Q61" s="5" t="s">
        <v>84</v>
      </c>
      <c r="R61" s="5" t="s">
        <v>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50657</v>
      </c>
      <c r="F62" s="5" t="s">
        <v>156</v>
      </c>
      <c r="G62" s="5" t="s">
        <v>198</v>
      </c>
      <c r="H62" s="7">
        <v>43950</v>
      </c>
      <c r="I62" s="5">
        <v>24</v>
      </c>
      <c r="J62" s="5" t="s">
        <v>25</v>
      </c>
      <c r="K62" s="5" t="s">
        <v>186</v>
      </c>
      <c r="L62" s="5" t="s">
        <v>187</v>
      </c>
      <c r="M62" s="5">
        <v>12</v>
      </c>
      <c r="N62" s="8">
        <v>1345116</v>
      </c>
      <c r="O62" s="5" t="s">
        <v>28</v>
      </c>
      <c r="P62" s="5" t="s">
        <v>29</v>
      </c>
      <c r="Q62" s="5" t="s">
        <v>84</v>
      </c>
      <c r="R62" s="5" t="s">
        <v>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45602</v>
      </c>
      <c r="F63" s="5" t="s">
        <v>199</v>
      </c>
      <c r="G63" s="5" t="s">
        <v>200</v>
      </c>
      <c r="H63" s="7">
        <v>43950</v>
      </c>
      <c r="I63" s="5">
        <v>24</v>
      </c>
      <c r="J63" s="5" t="s">
        <v>25</v>
      </c>
      <c r="K63" s="5" t="s">
        <v>201</v>
      </c>
      <c r="L63" s="5" t="s">
        <v>202</v>
      </c>
      <c r="M63" s="5">
        <v>8</v>
      </c>
      <c r="N63" s="8">
        <v>406816</v>
      </c>
      <c r="O63" s="5" t="s">
        <v>28</v>
      </c>
      <c r="P63" s="5" t="s">
        <v>29</v>
      </c>
      <c r="Q63" s="5" t="s">
        <v>84</v>
      </c>
      <c r="R63" s="5" t="s">
        <v>85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45602</v>
      </c>
      <c r="F64" s="5" t="s">
        <v>199</v>
      </c>
      <c r="G64" s="5" t="s">
        <v>203</v>
      </c>
      <c r="H64" s="7">
        <v>43951</v>
      </c>
      <c r="I64" s="5">
        <v>24</v>
      </c>
      <c r="J64" s="5" t="s">
        <v>25</v>
      </c>
      <c r="K64" s="5" t="s">
        <v>201</v>
      </c>
      <c r="L64" s="5" t="s">
        <v>202</v>
      </c>
      <c r="M64" s="5">
        <v>8</v>
      </c>
      <c r="N64" s="8">
        <v>406816</v>
      </c>
      <c r="O64" s="5" t="s">
        <v>28</v>
      </c>
      <c r="P64" s="5" t="s">
        <v>29</v>
      </c>
      <c r="Q64" s="5" t="s">
        <v>84</v>
      </c>
      <c r="R64" s="5" t="s">
        <v>85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47539</v>
      </c>
      <c r="F65" s="5" t="s">
        <v>182</v>
      </c>
      <c r="G65" s="5" t="s">
        <v>204</v>
      </c>
      <c r="H65" s="7">
        <v>43951</v>
      </c>
      <c r="I65" s="5">
        <v>24</v>
      </c>
      <c r="J65" s="5" t="s">
        <v>25</v>
      </c>
      <c r="K65" s="5" t="s">
        <v>205</v>
      </c>
      <c r="L65" s="5" t="s">
        <v>206</v>
      </c>
      <c r="M65" s="5">
        <v>2</v>
      </c>
      <c r="N65" s="8">
        <v>184858</v>
      </c>
      <c r="O65" s="5" t="s">
        <v>28</v>
      </c>
      <c r="P65" s="5" t="s">
        <v>29</v>
      </c>
      <c r="Q65" s="5" t="s">
        <v>84</v>
      </c>
      <c r="R65" s="5" t="s">
        <v>85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40455</v>
      </c>
      <c r="F66" s="5" t="s">
        <v>103</v>
      </c>
      <c r="G66" s="5" t="s">
        <v>204</v>
      </c>
      <c r="H66" s="7">
        <v>43951</v>
      </c>
      <c r="I66" s="5">
        <v>24</v>
      </c>
      <c r="J66" s="5" t="s">
        <v>25</v>
      </c>
      <c r="K66" s="5" t="s">
        <v>205</v>
      </c>
      <c r="L66" s="5" t="s">
        <v>206</v>
      </c>
      <c r="M66" s="5">
        <v>4</v>
      </c>
      <c r="N66" s="8">
        <v>360844</v>
      </c>
      <c r="O66" s="5" t="s">
        <v>28</v>
      </c>
      <c r="P66" s="5" t="s">
        <v>29</v>
      </c>
      <c r="Q66" s="5" t="s">
        <v>84</v>
      </c>
      <c r="R66" s="5" t="s">
        <v>85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47422</v>
      </c>
      <c r="F67" s="5" t="s">
        <v>125</v>
      </c>
      <c r="G67" s="5" t="s">
        <v>207</v>
      </c>
      <c r="H67" s="7">
        <v>43951</v>
      </c>
      <c r="I67" s="5">
        <v>24</v>
      </c>
      <c r="J67" s="5" t="s">
        <v>25</v>
      </c>
      <c r="K67" s="5" t="s">
        <v>105</v>
      </c>
      <c r="L67" s="5" t="s">
        <v>106</v>
      </c>
      <c r="M67" s="5">
        <v>4</v>
      </c>
      <c r="N67" s="8">
        <v>550420</v>
      </c>
      <c r="O67" s="5" t="s">
        <v>28</v>
      </c>
      <c r="P67" s="5" t="s">
        <v>29</v>
      </c>
      <c r="Q67" s="5" t="s">
        <v>84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40497</v>
      </c>
      <c r="F68" s="5" t="s">
        <v>174</v>
      </c>
      <c r="G68" s="5" t="s">
        <v>208</v>
      </c>
      <c r="H68" s="7">
        <v>43951</v>
      </c>
      <c r="I68" s="5">
        <v>24</v>
      </c>
      <c r="J68" s="5" t="s">
        <v>25</v>
      </c>
      <c r="K68" s="5" t="s">
        <v>176</v>
      </c>
      <c r="L68" s="5" t="s">
        <v>177</v>
      </c>
      <c r="M68" s="5">
        <v>20</v>
      </c>
      <c r="N68" s="8">
        <v>4715800</v>
      </c>
      <c r="O68" s="5" t="s">
        <v>28</v>
      </c>
      <c r="P68" s="5" t="s">
        <v>29</v>
      </c>
      <c r="Q68" s="5" t="s">
        <v>84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40049</v>
      </c>
      <c r="F69" s="5" t="s">
        <v>54</v>
      </c>
      <c r="G69" s="5" t="s">
        <v>209</v>
      </c>
      <c r="H69" s="7">
        <v>43966</v>
      </c>
      <c r="I69" s="5">
        <v>24</v>
      </c>
      <c r="J69" s="5" t="s">
        <v>25</v>
      </c>
      <c r="K69" s="5" t="s">
        <v>61</v>
      </c>
      <c r="L69" s="5" t="s">
        <v>62</v>
      </c>
      <c r="M69" s="5">
        <v>-4</v>
      </c>
      <c r="N69" s="8">
        <v>-671028</v>
      </c>
      <c r="O69" s="5" t="s">
        <v>28</v>
      </c>
      <c r="P69" s="5" t="s">
        <v>210</v>
      </c>
      <c r="Q69" s="5" t="s">
        <v>30</v>
      </c>
      <c r="R69" s="5" t="s">
        <v>85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50656</v>
      </c>
      <c r="F70" s="5" t="s">
        <v>115</v>
      </c>
      <c r="G70" s="5" t="s">
        <v>211</v>
      </c>
      <c r="H70" s="7">
        <v>43969</v>
      </c>
      <c r="I70" s="5">
        <v>24</v>
      </c>
      <c r="J70" s="5" t="s">
        <v>25</v>
      </c>
      <c r="K70" s="5" t="s">
        <v>212</v>
      </c>
      <c r="L70" s="5" t="s">
        <v>213</v>
      </c>
      <c r="M70" s="5">
        <v>-1</v>
      </c>
      <c r="N70" s="8">
        <v>-157303</v>
      </c>
      <c r="O70" s="5" t="s">
        <v>28</v>
      </c>
      <c r="P70" s="5" t="s">
        <v>210</v>
      </c>
      <c r="Q70" s="5" t="s">
        <v>30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46666</v>
      </c>
      <c r="F71" s="5" t="s">
        <v>214</v>
      </c>
      <c r="G71" s="5" t="s">
        <v>215</v>
      </c>
      <c r="H71" s="7">
        <v>43971</v>
      </c>
      <c r="I71" s="5">
        <v>24</v>
      </c>
      <c r="J71" s="5" t="s">
        <v>25</v>
      </c>
      <c r="K71" s="5" t="s">
        <v>216</v>
      </c>
      <c r="L71" s="5" t="s">
        <v>217</v>
      </c>
      <c r="M71" s="5">
        <v>-6</v>
      </c>
      <c r="N71" s="8">
        <v>-992226</v>
      </c>
      <c r="O71" s="5" t="s">
        <v>28</v>
      </c>
      <c r="P71" s="5" t="s">
        <v>210</v>
      </c>
      <c r="Q71" s="5" t="s">
        <v>30</v>
      </c>
      <c r="R71" s="5" t="s">
        <v>85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50612</v>
      </c>
      <c r="F72" s="5" t="s">
        <v>67</v>
      </c>
      <c r="G72" s="5" t="s">
        <v>218</v>
      </c>
      <c r="H72" s="7">
        <v>43977</v>
      </c>
      <c r="I72" s="5">
        <v>24</v>
      </c>
      <c r="J72" s="5" t="s">
        <v>25</v>
      </c>
      <c r="K72" s="5" t="s">
        <v>219</v>
      </c>
      <c r="L72" s="5" t="s">
        <v>220</v>
      </c>
      <c r="M72" s="5">
        <v>-4</v>
      </c>
      <c r="N72" s="8">
        <v>-503364</v>
      </c>
      <c r="O72" s="5" t="s">
        <v>28</v>
      </c>
      <c r="P72" s="5" t="s">
        <v>210</v>
      </c>
      <c r="Q72" s="5" t="s">
        <v>30</v>
      </c>
      <c r="R72" s="5" t="s">
        <v>85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50612</v>
      </c>
      <c r="F73" s="5" t="s">
        <v>67</v>
      </c>
      <c r="G73" s="5" t="s">
        <v>221</v>
      </c>
      <c r="H73" s="7">
        <v>43978</v>
      </c>
      <c r="I73" s="5">
        <v>24</v>
      </c>
      <c r="J73" s="5" t="s">
        <v>25</v>
      </c>
      <c r="K73" s="5" t="s">
        <v>152</v>
      </c>
      <c r="L73" s="5" t="s">
        <v>153</v>
      </c>
      <c r="M73" s="5">
        <v>-4</v>
      </c>
      <c r="N73" s="8">
        <v>-467596</v>
      </c>
      <c r="O73" s="5" t="s">
        <v>28</v>
      </c>
      <c r="P73" s="5" t="s">
        <v>210</v>
      </c>
      <c r="Q73" s="5" t="s">
        <v>30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50657</v>
      </c>
      <c r="F74" s="5" t="s">
        <v>156</v>
      </c>
      <c r="G74" s="5" t="s">
        <v>222</v>
      </c>
      <c r="H74" s="7">
        <v>43955</v>
      </c>
      <c r="I74" s="5">
        <v>24</v>
      </c>
      <c r="J74" s="5" t="s">
        <v>25</v>
      </c>
      <c r="K74" s="5" t="s">
        <v>223</v>
      </c>
      <c r="L74" s="5" t="s">
        <v>224</v>
      </c>
      <c r="M74" s="5">
        <v>4</v>
      </c>
      <c r="N74" s="8">
        <v>467864</v>
      </c>
      <c r="O74" s="5" t="s">
        <v>28</v>
      </c>
      <c r="P74" s="5" t="s">
        <v>210</v>
      </c>
      <c r="Q74" s="5" t="s">
        <v>84</v>
      </c>
      <c r="R74" s="5" t="s">
        <v>85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47539</v>
      </c>
      <c r="F75" s="5" t="s">
        <v>182</v>
      </c>
      <c r="G75" s="5" t="s">
        <v>225</v>
      </c>
      <c r="H75" s="7">
        <v>43955</v>
      </c>
      <c r="I75" s="5">
        <v>24</v>
      </c>
      <c r="J75" s="5" t="s">
        <v>25</v>
      </c>
      <c r="K75" s="5" t="s">
        <v>226</v>
      </c>
      <c r="L75" s="5" t="s">
        <v>227</v>
      </c>
      <c r="M75" s="5">
        <v>20</v>
      </c>
      <c r="N75" s="8">
        <v>1848580</v>
      </c>
      <c r="O75" s="5" t="s">
        <v>28</v>
      </c>
      <c r="P75" s="5" t="s">
        <v>210</v>
      </c>
      <c r="Q75" s="5" t="s">
        <v>84</v>
      </c>
      <c r="R75" s="5" t="s">
        <v>31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50657</v>
      </c>
      <c r="F76" s="5" t="s">
        <v>156</v>
      </c>
      <c r="G76" s="5" t="s">
        <v>228</v>
      </c>
      <c r="H76" s="7">
        <v>43955</v>
      </c>
      <c r="I76" s="5">
        <v>24</v>
      </c>
      <c r="J76" s="5" t="s">
        <v>25</v>
      </c>
      <c r="K76" s="5" t="s">
        <v>186</v>
      </c>
      <c r="L76" s="5" t="s">
        <v>187</v>
      </c>
      <c r="M76" s="5">
        <v>25</v>
      </c>
      <c r="N76" s="8">
        <v>2802325</v>
      </c>
      <c r="O76" s="5" t="s">
        <v>28</v>
      </c>
      <c r="P76" s="5" t="s">
        <v>210</v>
      </c>
      <c r="Q76" s="5" t="s">
        <v>84</v>
      </c>
      <c r="R76" s="5" t="s">
        <v>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50663</v>
      </c>
      <c r="F77" s="5" t="s">
        <v>229</v>
      </c>
      <c r="G77" s="5" t="s">
        <v>230</v>
      </c>
      <c r="H77" s="7">
        <v>43955</v>
      </c>
      <c r="I77" s="5">
        <v>24</v>
      </c>
      <c r="J77" s="5" t="s">
        <v>25</v>
      </c>
      <c r="K77" s="5" t="s">
        <v>231</v>
      </c>
      <c r="L77" s="5" t="s">
        <v>232</v>
      </c>
      <c r="M77" s="5">
        <v>2</v>
      </c>
      <c r="N77" s="8">
        <v>270572</v>
      </c>
      <c r="O77" s="5" t="s">
        <v>28</v>
      </c>
      <c r="P77" s="5" t="s">
        <v>210</v>
      </c>
      <c r="Q77" s="5" t="s">
        <v>84</v>
      </c>
      <c r="R77" s="5" t="s">
        <v>85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40038</v>
      </c>
      <c r="F78" s="5" t="s">
        <v>233</v>
      </c>
      <c r="G78" s="5" t="s">
        <v>234</v>
      </c>
      <c r="H78" s="7">
        <v>43955</v>
      </c>
      <c r="I78" s="5">
        <v>24</v>
      </c>
      <c r="J78" s="5" t="s">
        <v>25</v>
      </c>
      <c r="K78" s="5" t="s">
        <v>235</v>
      </c>
      <c r="L78" s="5" t="s">
        <v>236</v>
      </c>
      <c r="M78" s="5">
        <v>4</v>
      </c>
      <c r="N78" s="8">
        <v>638220</v>
      </c>
      <c r="O78" s="5" t="s">
        <v>28</v>
      </c>
      <c r="P78" s="5" t="s">
        <v>210</v>
      </c>
      <c r="Q78" s="5" t="s">
        <v>84</v>
      </c>
      <c r="R78" s="5" t="s">
        <v>85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50888</v>
      </c>
      <c r="F79" s="5" t="s">
        <v>237</v>
      </c>
      <c r="G79" s="5" t="s">
        <v>238</v>
      </c>
      <c r="H79" s="7">
        <v>43956</v>
      </c>
      <c r="I79" s="5">
        <v>24</v>
      </c>
      <c r="J79" s="5" t="s">
        <v>25</v>
      </c>
      <c r="K79" s="5" t="s">
        <v>239</v>
      </c>
      <c r="L79" s="5" t="s">
        <v>240</v>
      </c>
      <c r="M79" s="5">
        <v>2</v>
      </c>
      <c r="N79" s="8">
        <v>522908</v>
      </c>
      <c r="O79" s="5" t="s">
        <v>28</v>
      </c>
      <c r="P79" s="5" t="s">
        <v>210</v>
      </c>
      <c r="Q79" s="5" t="s">
        <v>84</v>
      </c>
      <c r="R79" s="5" t="s">
        <v>85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40143</v>
      </c>
      <c r="F80" s="5" t="s">
        <v>178</v>
      </c>
      <c r="G80" s="5" t="s">
        <v>241</v>
      </c>
      <c r="H80" s="7">
        <v>43956</v>
      </c>
      <c r="I80" s="5">
        <v>24</v>
      </c>
      <c r="J80" s="5" t="s">
        <v>25</v>
      </c>
      <c r="K80" s="5" t="s">
        <v>105</v>
      </c>
      <c r="L80" s="5" t="s">
        <v>106</v>
      </c>
      <c r="M80" s="5">
        <v>4</v>
      </c>
      <c r="N80" s="8">
        <v>465752</v>
      </c>
      <c r="O80" s="5" t="s">
        <v>28</v>
      </c>
      <c r="P80" s="5" t="s">
        <v>210</v>
      </c>
      <c r="Q80" s="5" t="s">
        <v>84</v>
      </c>
      <c r="R80" s="5" t="s">
        <v>31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47303</v>
      </c>
      <c r="F81" s="5" t="s">
        <v>242</v>
      </c>
      <c r="G81" s="5" t="s">
        <v>243</v>
      </c>
      <c r="H81" s="7">
        <v>43956</v>
      </c>
      <c r="I81" s="5">
        <v>24</v>
      </c>
      <c r="J81" s="5" t="s">
        <v>25</v>
      </c>
      <c r="K81" s="5" t="s">
        <v>201</v>
      </c>
      <c r="L81" s="5" t="s">
        <v>202</v>
      </c>
      <c r="M81" s="5">
        <v>2</v>
      </c>
      <c r="N81" s="8">
        <v>400120</v>
      </c>
      <c r="O81" s="5" t="s">
        <v>28</v>
      </c>
      <c r="P81" s="5" t="s">
        <v>210</v>
      </c>
      <c r="Q81" s="5" t="s">
        <v>84</v>
      </c>
      <c r="R81" s="5" t="s">
        <v>85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47531</v>
      </c>
      <c r="F82" s="5" t="s">
        <v>73</v>
      </c>
      <c r="G82" s="5" t="s">
        <v>243</v>
      </c>
      <c r="H82" s="7">
        <v>43956</v>
      </c>
      <c r="I82" s="5">
        <v>24</v>
      </c>
      <c r="J82" s="5" t="s">
        <v>25</v>
      </c>
      <c r="K82" s="5" t="s">
        <v>201</v>
      </c>
      <c r="L82" s="5" t="s">
        <v>202</v>
      </c>
      <c r="M82" s="5">
        <v>1</v>
      </c>
      <c r="N82" s="8">
        <v>129723</v>
      </c>
      <c r="O82" s="5" t="s">
        <v>28</v>
      </c>
      <c r="P82" s="5" t="s">
        <v>210</v>
      </c>
      <c r="Q82" s="5" t="s">
        <v>84</v>
      </c>
      <c r="R82" s="5" t="s">
        <v>85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47404</v>
      </c>
      <c r="F83" s="5" t="s">
        <v>244</v>
      </c>
      <c r="G83" s="5" t="s">
        <v>245</v>
      </c>
      <c r="H83" s="7">
        <v>43957</v>
      </c>
      <c r="I83" s="5">
        <v>24</v>
      </c>
      <c r="J83" s="5" t="s">
        <v>25</v>
      </c>
      <c r="K83" s="5" t="s">
        <v>216</v>
      </c>
      <c r="L83" s="5" t="s">
        <v>217</v>
      </c>
      <c r="M83" s="5">
        <v>4</v>
      </c>
      <c r="N83" s="8">
        <v>403332</v>
      </c>
      <c r="O83" s="5" t="s">
        <v>28</v>
      </c>
      <c r="P83" s="5" t="s">
        <v>210</v>
      </c>
      <c r="Q83" s="5" t="s">
        <v>84</v>
      </c>
      <c r="R83" s="5" t="s">
        <v>85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40039</v>
      </c>
      <c r="F84" s="5" t="s">
        <v>246</v>
      </c>
      <c r="G84" s="5" t="s">
        <v>245</v>
      </c>
      <c r="H84" s="7">
        <v>43957</v>
      </c>
      <c r="I84" s="5">
        <v>24</v>
      </c>
      <c r="J84" s="5" t="s">
        <v>25</v>
      </c>
      <c r="K84" s="5" t="s">
        <v>216</v>
      </c>
      <c r="L84" s="5" t="s">
        <v>217</v>
      </c>
      <c r="M84" s="5">
        <v>4</v>
      </c>
      <c r="N84" s="8">
        <v>267796</v>
      </c>
      <c r="O84" s="5" t="s">
        <v>28</v>
      </c>
      <c r="P84" s="5" t="s">
        <v>210</v>
      </c>
      <c r="Q84" s="5" t="s">
        <v>84</v>
      </c>
      <c r="R84" s="5" t="s">
        <v>85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47563</v>
      </c>
      <c r="F85" s="5" t="s">
        <v>247</v>
      </c>
      <c r="G85" s="5" t="s">
        <v>245</v>
      </c>
      <c r="H85" s="7">
        <v>43957</v>
      </c>
      <c r="I85" s="5">
        <v>24</v>
      </c>
      <c r="J85" s="5" t="s">
        <v>25</v>
      </c>
      <c r="K85" s="5" t="s">
        <v>216</v>
      </c>
      <c r="L85" s="5" t="s">
        <v>217</v>
      </c>
      <c r="M85" s="5">
        <v>4</v>
      </c>
      <c r="N85" s="8">
        <v>354424</v>
      </c>
      <c r="O85" s="5" t="s">
        <v>28</v>
      </c>
      <c r="P85" s="5" t="s">
        <v>210</v>
      </c>
      <c r="Q85" s="5" t="s">
        <v>84</v>
      </c>
      <c r="R85" s="5" t="s">
        <v>85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50878</v>
      </c>
      <c r="F86" s="5" t="s">
        <v>248</v>
      </c>
      <c r="G86" s="5" t="s">
        <v>245</v>
      </c>
      <c r="H86" s="7">
        <v>43957</v>
      </c>
      <c r="I86" s="5">
        <v>24</v>
      </c>
      <c r="J86" s="5" t="s">
        <v>25</v>
      </c>
      <c r="K86" s="5" t="s">
        <v>216</v>
      </c>
      <c r="L86" s="5" t="s">
        <v>217</v>
      </c>
      <c r="M86" s="5">
        <v>4</v>
      </c>
      <c r="N86" s="8">
        <v>249044</v>
      </c>
      <c r="O86" s="5" t="s">
        <v>28</v>
      </c>
      <c r="P86" s="5" t="s">
        <v>210</v>
      </c>
      <c r="Q86" s="5" t="s">
        <v>84</v>
      </c>
      <c r="R86" s="5" t="s">
        <v>85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46666</v>
      </c>
      <c r="F87" s="5" t="s">
        <v>214</v>
      </c>
      <c r="G87" s="5" t="s">
        <v>245</v>
      </c>
      <c r="H87" s="7">
        <v>43957</v>
      </c>
      <c r="I87" s="5">
        <v>24</v>
      </c>
      <c r="J87" s="5" t="s">
        <v>25</v>
      </c>
      <c r="K87" s="5" t="s">
        <v>216</v>
      </c>
      <c r="L87" s="5" t="s">
        <v>217</v>
      </c>
      <c r="M87" s="5">
        <v>6</v>
      </c>
      <c r="N87" s="8">
        <v>992226</v>
      </c>
      <c r="O87" s="5" t="s">
        <v>28</v>
      </c>
      <c r="P87" s="5" t="s">
        <v>210</v>
      </c>
      <c r="Q87" s="5" t="s">
        <v>84</v>
      </c>
      <c r="R87" s="5" t="s">
        <v>85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50479</v>
      </c>
      <c r="F88" s="5" t="s">
        <v>249</v>
      </c>
      <c r="G88" s="5" t="s">
        <v>245</v>
      </c>
      <c r="H88" s="7">
        <v>43957</v>
      </c>
      <c r="I88" s="5">
        <v>24</v>
      </c>
      <c r="J88" s="5" t="s">
        <v>25</v>
      </c>
      <c r="K88" s="5" t="s">
        <v>216</v>
      </c>
      <c r="L88" s="5" t="s">
        <v>217</v>
      </c>
      <c r="M88" s="5">
        <v>3</v>
      </c>
      <c r="N88" s="8">
        <v>340917</v>
      </c>
      <c r="O88" s="5" t="s">
        <v>154</v>
      </c>
      <c r="P88" s="5" t="s">
        <v>210</v>
      </c>
      <c r="Q88" s="5" t="s">
        <v>84</v>
      </c>
      <c r="R88" s="5" t="s">
        <v>85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3974</v>
      </c>
      <c r="F89" s="5" t="s">
        <v>250</v>
      </c>
      <c r="G89" s="5" t="s">
        <v>245</v>
      </c>
      <c r="H89" s="7">
        <v>43957</v>
      </c>
      <c r="I89" s="5">
        <v>24</v>
      </c>
      <c r="J89" s="5" t="s">
        <v>25</v>
      </c>
      <c r="K89" s="5" t="s">
        <v>216</v>
      </c>
      <c r="L89" s="5" t="s">
        <v>217</v>
      </c>
      <c r="M89" s="5">
        <v>1</v>
      </c>
      <c r="N89" s="8">
        <v>133403</v>
      </c>
      <c r="O89" s="5" t="s">
        <v>154</v>
      </c>
      <c r="P89" s="5" t="s">
        <v>210</v>
      </c>
      <c r="Q89" s="5" t="s">
        <v>84</v>
      </c>
      <c r="R89" s="5" t="s">
        <v>85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40271</v>
      </c>
      <c r="F90" s="5" t="s">
        <v>140</v>
      </c>
      <c r="G90" s="5" t="s">
        <v>251</v>
      </c>
      <c r="H90" s="7">
        <v>43957</v>
      </c>
      <c r="I90" s="5">
        <v>24</v>
      </c>
      <c r="J90" s="5" t="s">
        <v>25</v>
      </c>
      <c r="K90" s="5" t="s">
        <v>252</v>
      </c>
      <c r="L90" s="5" t="s">
        <v>253</v>
      </c>
      <c r="M90" s="5">
        <v>4</v>
      </c>
      <c r="N90" s="8">
        <v>1140976</v>
      </c>
      <c r="O90" s="5" t="s">
        <v>28</v>
      </c>
      <c r="P90" s="5" t="s">
        <v>210</v>
      </c>
      <c r="Q90" s="5" t="s">
        <v>84</v>
      </c>
      <c r="R90" s="5" t="s">
        <v>85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47462</v>
      </c>
      <c r="F91" s="5" t="s">
        <v>254</v>
      </c>
      <c r="G91" s="5" t="s">
        <v>255</v>
      </c>
      <c r="H91" s="7">
        <v>43958</v>
      </c>
      <c r="I91" s="5">
        <v>24</v>
      </c>
      <c r="J91" s="5" t="s">
        <v>25</v>
      </c>
      <c r="K91" s="5" t="s">
        <v>256</v>
      </c>
      <c r="L91" s="5" t="s">
        <v>257</v>
      </c>
      <c r="M91" s="5">
        <v>2</v>
      </c>
      <c r="N91" s="8">
        <v>305026</v>
      </c>
      <c r="O91" s="5" t="s">
        <v>28</v>
      </c>
      <c r="P91" s="5" t="s">
        <v>210</v>
      </c>
      <c r="Q91" s="5" t="s">
        <v>84</v>
      </c>
      <c r="R91" s="5" t="s">
        <v>85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40050</v>
      </c>
      <c r="F92" s="5" t="s">
        <v>258</v>
      </c>
      <c r="G92" s="5" t="s">
        <v>259</v>
      </c>
      <c r="H92" s="7">
        <v>43959</v>
      </c>
      <c r="I92" s="5">
        <v>24</v>
      </c>
      <c r="J92" s="5" t="s">
        <v>25</v>
      </c>
      <c r="K92" s="5" t="s">
        <v>260</v>
      </c>
      <c r="L92" s="5" t="s">
        <v>261</v>
      </c>
      <c r="M92" s="5">
        <v>2</v>
      </c>
      <c r="N92" s="8">
        <v>419010</v>
      </c>
      <c r="O92" s="5" t="s">
        <v>28</v>
      </c>
      <c r="P92" s="5" t="s">
        <v>210</v>
      </c>
      <c r="Q92" s="5" t="s">
        <v>84</v>
      </c>
      <c r="R92" s="5" t="s">
        <v>85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50936</v>
      </c>
      <c r="F93" s="5" t="s">
        <v>262</v>
      </c>
      <c r="G93" s="5" t="s">
        <v>259</v>
      </c>
      <c r="H93" s="7">
        <v>43959</v>
      </c>
      <c r="I93" s="5">
        <v>24</v>
      </c>
      <c r="J93" s="5" t="s">
        <v>25</v>
      </c>
      <c r="K93" s="5" t="s">
        <v>260</v>
      </c>
      <c r="L93" s="5" t="s">
        <v>261</v>
      </c>
      <c r="M93" s="5">
        <v>8</v>
      </c>
      <c r="N93" s="8">
        <v>1750256</v>
      </c>
      <c r="O93" s="5" t="s">
        <v>28</v>
      </c>
      <c r="P93" s="5" t="s">
        <v>210</v>
      </c>
      <c r="Q93" s="5" t="s">
        <v>84</v>
      </c>
      <c r="R93" s="5" t="s">
        <v>85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40954</v>
      </c>
      <c r="F94" s="5" t="s">
        <v>263</v>
      </c>
      <c r="G94" s="5" t="s">
        <v>264</v>
      </c>
      <c r="H94" s="7">
        <v>43959</v>
      </c>
      <c r="I94" s="5">
        <v>24</v>
      </c>
      <c r="J94" s="5" t="s">
        <v>25</v>
      </c>
      <c r="K94" s="5" t="s">
        <v>105</v>
      </c>
      <c r="L94" s="5" t="s">
        <v>106</v>
      </c>
      <c r="M94" s="5">
        <v>4</v>
      </c>
      <c r="N94" s="8">
        <v>259740</v>
      </c>
      <c r="O94" s="5" t="s">
        <v>28</v>
      </c>
      <c r="P94" s="5" t="s">
        <v>210</v>
      </c>
      <c r="Q94" s="5" t="s">
        <v>84</v>
      </c>
      <c r="R94" s="5" t="s">
        <v>31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45622</v>
      </c>
      <c r="F95" s="5" t="s">
        <v>265</v>
      </c>
      <c r="G95" s="5" t="s">
        <v>266</v>
      </c>
      <c r="H95" s="7">
        <v>43959</v>
      </c>
      <c r="I95" s="5">
        <v>24</v>
      </c>
      <c r="J95" s="5" t="s">
        <v>25</v>
      </c>
      <c r="K95" s="5" t="s">
        <v>267</v>
      </c>
      <c r="L95" s="5" t="s">
        <v>268</v>
      </c>
      <c r="M95" s="5">
        <v>2</v>
      </c>
      <c r="N95" s="8">
        <v>389564</v>
      </c>
      <c r="O95" s="5" t="s">
        <v>28</v>
      </c>
      <c r="P95" s="5" t="s">
        <v>210</v>
      </c>
      <c r="Q95" s="5" t="s">
        <v>84</v>
      </c>
      <c r="R95" s="5" t="s">
        <v>85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40211</v>
      </c>
      <c r="F96" s="5" t="s">
        <v>137</v>
      </c>
      <c r="G96" s="5" t="s">
        <v>269</v>
      </c>
      <c r="H96" s="7">
        <v>43959</v>
      </c>
      <c r="I96" s="5">
        <v>24</v>
      </c>
      <c r="J96" s="5" t="s">
        <v>25</v>
      </c>
      <c r="K96" s="5" t="s">
        <v>105</v>
      </c>
      <c r="L96" s="5" t="s">
        <v>106</v>
      </c>
      <c r="M96" s="5">
        <v>2</v>
      </c>
      <c r="N96" s="8">
        <v>139148</v>
      </c>
      <c r="O96" s="5" t="s">
        <v>28</v>
      </c>
      <c r="P96" s="5" t="s">
        <v>210</v>
      </c>
      <c r="Q96" s="5" t="s">
        <v>84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51274</v>
      </c>
      <c r="F97" s="5" t="s">
        <v>270</v>
      </c>
      <c r="G97" s="5" t="s">
        <v>271</v>
      </c>
      <c r="H97" s="7">
        <v>43959</v>
      </c>
      <c r="I97" s="5">
        <v>24</v>
      </c>
      <c r="J97" s="5" t="s">
        <v>25</v>
      </c>
      <c r="K97" s="5" t="s">
        <v>105</v>
      </c>
      <c r="L97" s="5" t="s">
        <v>106</v>
      </c>
      <c r="M97" s="5">
        <v>2</v>
      </c>
      <c r="N97" s="8">
        <v>142628</v>
      </c>
      <c r="O97" s="5" t="s">
        <v>28</v>
      </c>
      <c r="P97" s="5" t="s">
        <v>210</v>
      </c>
      <c r="Q97" s="5" t="s">
        <v>84</v>
      </c>
      <c r="R97" s="5" t="s">
        <v>31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47303</v>
      </c>
      <c r="F98" s="5" t="s">
        <v>242</v>
      </c>
      <c r="G98" s="5" t="s">
        <v>272</v>
      </c>
      <c r="H98" s="7">
        <v>43962</v>
      </c>
      <c r="I98" s="5">
        <v>24</v>
      </c>
      <c r="J98" s="5" t="s">
        <v>25</v>
      </c>
      <c r="K98" s="5" t="s">
        <v>212</v>
      </c>
      <c r="L98" s="5" t="s">
        <v>213</v>
      </c>
      <c r="M98" s="5">
        <v>2</v>
      </c>
      <c r="N98" s="8">
        <v>413026</v>
      </c>
      <c r="O98" s="5" t="s">
        <v>28</v>
      </c>
      <c r="P98" s="5" t="s">
        <v>210</v>
      </c>
      <c r="Q98" s="5" t="s">
        <v>84</v>
      </c>
      <c r="R98" s="5" t="s">
        <v>31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47303</v>
      </c>
      <c r="F99" s="5" t="s">
        <v>242</v>
      </c>
      <c r="G99" s="5" t="s">
        <v>273</v>
      </c>
      <c r="H99" s="7">
        <v>43962</v>
      </c>
      <c r="I99" s="5">
        <v>24</v>
      </c>
      <c r="J99" s="5" t="s">
        <v>25</v>
      </c>
      <c r="K99" s="5" t="s">
        <v>212</v>
      </c>
      <c r="L99" s="5" t="s">
        <v>213</v>
      </c>
      <c r="M99" s="5">
        <v>1</v>
      </c>
      <c r="N99" s="8">
        <v>206513</v>
      </c>
      <c r="O99" s="5" t="s">
        <v>28</v>
      </c>
      <c r="P99" s="5" t="s">
        <v>210</v>
      </c>
      <c r="Q99" s="5" t="s">
        <v>84</v>
      </c>
      <c r="R99" s="5" t="s">
        <v>31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50612</v>
      </c>
      <c r="F100" s="5" t="s">
        <v>67</v>
      </c>
      <c r="G100" s="5" t="s">
        <v>274</v>
      </c>
      <c r="H100" s="7">
        <v>43962</v>
      </c>
      <c r="I100" s="5">
        <v>24</v>
      </c>
      <c r="J100" s="5" t="s">
        <v>25</v>
      </c>
      <c r="K100" s="5" t="s">
        <v>180</v>
      </c>
      <c r="L100" s="5" t="s">
        <v>181</v>
      </c>
      <c r="M100" s="5">
        <v>2</v>
      </c>
      <c r="N100" s="8">
        <v>243816</v>
      </c>
      <c r="O100" s="5" t="s">
        <v>28</v>
      </c>
      <c r="P100" s="5" t="s">
        <v>210</v>
      </c>
      <c r="Q100" s="5" t="s">
        <v>84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50907</v>
      </c>
      <c r="F101" s="5" t="s">
        <v>275</v>
      </c>
      <c r="G101" s="5" t="s">
        <v>276</v>
      </c>
      <c r="H101" s="7">
        <v>43963</v>
      </c>
      <c r="I101" s="5">
        <v>24</v>
      </c>
      <c r="J101" s="5" t="s">
        <v>25</v>
      </c>
      <c r="K101" s="5" t="s">
        <v>277</v>
      </c>
      <c r="L101" s="5" t="s">
        <v>278</v>
      </c>
      <c r="M101" s="5">
        <v>16</v>
      </c>
      <c r="N101" s="8">
        <v>2686256</v>
      </c>
      <c r="O101" s="5" t="s">
        <v>28</v>
      </c>
      <c r="P101" s="5" t="s">
        <v>210</v>
      </c>
      <c r="Q101" s="5" t="s">
        <v>84</v>
      </c>
      <c r="R101" s="5" t="s">
        <v>85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40049</v>
      </c>
      <c r="F102" s="5" t="s">
        <v>54</v>
      </c>
      <c r="G102" s="5" t="s">
        <v>279</v>
      </c>
      <c r="H102" s="7">
        <v>43963</v>
      </c>
      <c r="I102" s="5">
        <v>24</v>
      </c>
      <c r="J102" s="5" t="s">
        <v>25</v>
      </c>
      <c r="K102" s="5" t="s">
        <v>61</v>
      </c>
      <c r="L102" s="5" t="s">
        <v>62</v>
      </c>
      <c r="M102" s="5">
        <v>4</v>
      </c>
      <c r="N102" s="8">
        <v>671028</v>
      </c>
      <c r="O102" s="5" t="s">
        <v>28</v>
      </c>
      <c r="P102" s="5" t="s">
        <v>210</v>
      </c>
      <c r="Q102" s="5" t="s">
        <v>84</v>
      </c>
      <c r="R102" s="5" t="s">
        <v>31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280</v>
      </c>
      <c r="F103" s="5" t="s">
        <v>281</v>
      </c>
      <c r="G103" s="5" t="s">
        <v>282</v>
      </c>
      <c r="H103" s="7">
        <v>43963</v>
      </c>
      <c r="I103" s="5">
        <v>24</v>
      </c>
      <c r="J103" s="5" t="s">
        <v>25</v>
      </c>
      <c r="K103" s="5" t="s">
        <v>260</v>
      </c>
      <c r="L103" s="5" t="s">
        <v>261</v>
      </c>
      <c r="M103" s="5">
        <v>2</v>
      </c>
      <c r="N103" s="8">
        <v>156488</v>
      </c>
      <c r="O103" s="5" t="s">
        <v>47</v>
      </c>
      <c r="P103" s="5" t="s">
        <v>210</v>
      </c>
      <c r="Q103" s="5" t="s">
        <v>84</v>
      </c>
      <c r="R103" s="5" t="s">
        <v>85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40430</v>
      </c>
      <c r="F104" s="5" t="s">
        <v>283</v>
      </c>
      <c r="G104" s="5" t="s">
        <v>284</v>
      </c>
      <c r="H104" s="7">
        <v>43964</v>
      </c>
      <c r="I104" s="5">
        <v>24</v>
      </c>
      <c r="J104" s="5" t="s">
        <v>25</v>
      </c>
      <c r="K104" s="5" t="s">
        <v>285</v>
      </c>
      <c r="L104" s="5" t="s">
        <v>286</v>
      </c>
      <c r="M104" s="5">
        <v>4</v>
      </c>
      <c r="N104" s="8">
        <v>131060</v>
      </c>
      <c r="O104" s="5" t="s">
        <v>28</v>
      </c>
      <c r="P104" s="5" t="s">
        <v>210</v>
      </c>
      <c r="Q104" s="5" t="s">
        <v>84</v>
      </c>
      <c r="R104" s="5" t="s">
        <v>85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50658</v>
      </c>
      <c r="F105" s="5" t="s">
        <v>287</v>
      </c>
      <c r="G105" s="5" t="s">
        <v>288</v>
      </c>
      <c r="H105" s="7">
        <v>43964</v>
      </c>
      <c r="I105" s="5">
        <v>24</v>
      </c>
      <c r="J105" s="5" t="s">
        <v>25</v>
      </c>
      <c r="K105" s="5" t="s">
        <v>201</v>
      </c>
      <c r="L105" s="5" t="s">
        <v>202</v>
      </c>
      <c r="M105" s="5">
        <v>8</v>
      </c>
      <c r="N105" s="8">
        <v>1006528</v>
      </c>
      <c r="O105" s="5" t="s">
        <v>28</v>
      </c>
      <c r="P105" s="5" t="s">
        <v>210</v>
      </c>
      <c r="Q105" s="5" t="s">
        <v>84</v>
      </c>
      <c r="R105" s="5" t="s">
        <v>85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4310</v>
      </c>
      <c r="F106" s="5" t="s">
        <v>289</v>
      </c>
      <c r="G106" s="5" t="s">
        <v>290</v>
      </c>
      <c r="H106" s="7">
        <v>43964</v>
      </c>
      <c r="I106" s="5">
        <v>24</v>
      </c>
      <c r="J106" s="5" t="s">
        <v>25</v>
      </c>
      <c r="K106" s="5" t="s">
        <v>291</v>
      </c>
      <c r="L106" s="5" t="s">
        <v>292</v>
      </c>
      <c r="M106" s="5">
        <v>2</v>
      </c>
      <c r="N106" s="8">
        <v>111312</v>
      </c>
      <c r="O106" s="5" t="s">
        <v>154</v>
      </c>
      <c r="P106" s="5" t="s">
        <v>210</v>
      </c>
      <c r="Q106" s="5" t="s">
        <v>84</v>
      </c>
      <c r="R106" s="5" t="s">
        <v>85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59</v>
      </c>
      <c r="F107" s="5" t="s">
        <v>293</v>
      </c>
      <c r="G107" s="5" t="s">
        <v>290</v>
      </c>
      <c r="H107" s="7">
        <v>43964</v>
      </c>
      <c r="I107" s="5">
        <v>24</v>
      </c>
      <c r="J107" s="5" t="s">
        <v>25</v>
      </c>
      <c r="K107" s="5" t="s">
        <v>291</v>
      </c>
      <c r="L107" s="5" t="s">
        <v>292</v>
      </c>
      <c r="M107" s="5">
        <v>1</v>
      </c>
      <c r="N107" s="8">
        <v>25202</v>
      </c>
      <c r="O107" s="5" t="s">
        <v>154</v>
      </c>
      <c r="P107" s="5" t="s">
        <v>210</v>
      </c>
      <c r="Q107" s="5" t="s">
        <v>84</v>
      </c>
      <c r="R107" s="5" t="s">
        <v>85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47289</v>
      </c>
      <c r="F108" s="5" t="s">
        <v>146</v>
      </c>
      <c r="G108" s="5" t="s">
        <v>294</v>
      </c>
      <c r="H108" s="7">
        <v>43964</v>
      </c>
      <c r="I108" s="5">
        <v>24</v>
      </c>
      <c r="J108" s="5" t="s">
        <v>25</v>
      </c>
      <c r="K108" s="5" t="s">
        <v>295</v>
      </c>
      <c r="L108" s="5" t="s">
        <v>296</v>
      </c>
      <c r="M108" s="5">
        <v>2</v>
      </c>
      <c r="N108" s="8">
        <v>295244</v>
      </c>
      <c r="O108" s="5" t="s">
        <v>28</v>
      </c>
      <c r="P108" s="5" t="s">
        <v>210</v>
      </c>
      <c r="Q108" s="5" t="s">
        <v>84</v>
      </c>
      <c r="R108" s="5" t="s">
        <v>85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47418</v>
      </c>
      <c r="F109" s="5" t="s">
        <v>297</v>
      </c>
      <c r="G109" s="5" t="s">
        <v>298</v>
      </c>
      <c r="H109" s="7">
        <v>43964</v>
      </c>
      <c r="I109" s="5">
        <v>24</v>
      </c>
      <c r="J109" s="5" t="s">
        <v>25</v>
      </c>
      <c r="K109" s="5" t="s">
        <v>299</v>
      </c>
      <c r="L109" s="5" t="s">
        <v>300</v>
      </c>
      <c r="M109" s="5">
        <v>2</v>
      </c>
      <c r="N109" s="8">
        <v>400094</v>
      </c>
      <c r="O109" s="5" t="s">
        <v>28</v>
      </c>
      <c r="P109" s="5" t="s">
        <v>210</v>
      </c>
      <c r="Q109" s="5" t="s">
        <v>84</v>
      </c>
      <c r="R109" s="5" t="s">
        <v>85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40497</v>
      </c>
      <c r="F110" s="5" t="s">
        <v>174</v>
      </c>
      <c r="G110" s="5" t="s">
        <v>301</v>
      </c>
      <c r="H110" s="7">
        <v>43965</v>
      </c>
      <c r="I110" s="5">
        <v>24</v>
      </c>
      <c r="J110" s="5" t="s">
        <v>25</v>
      </c>
      <c r="K110" s="5" t="s">
        <v>302</v>
      </c>
      <c r="L110" s="5" t="s">
        <v>303</v>
      </c>
      <c r="M110" s="5">
        <v>20</v>
      </c>
      <c r="N110" s="8">
        <v>4510780</v>
      </c>
      <c r="O110" s="5" t="s">
        <v>28</v>
      </c>
      <c r="P110" s="5" t="s">
        <v>210</v>
      </c>
      <c r="Q110" s="5" t="s">
        <v>84</v>
      </c>
      <c r="R110" s="5" t="s">
        <v>31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36021</v>
      </c>
      <c r="F111" s="5" t="s">
        <v>183</v>
      </c>
      <c r="G111" s="5" t="s">
        <v>304</v>
      </c>
      <c r="H111" s="7">
        <v>43965</v>
      </c>
      <c r="I111" s="5">
        <v>24</v>
      </c>
      <c r="J111" s="5" t="s">
        <v>25</v>
      </c>
      <c r="K111" s="5" t="s">
        <v>305</v>
      </c>
      <c r="L111" s="5" t="s">
        <v>306</v>
      </c>
      <c r="M111" s="5">
        <v>1</v>
      </c>
      <c r="N111" s="8">
        <v>36966</v>
      </c>
      <c r="O111" s="5" t="s">
        <v>28</v>
      </c>
      <c r="P111" s="5" t="s">
        <v>210</v>
      </c>
      <c r="Q111" s="5" t="s">
        <v>84</v>
      </c>
      <c r="R111" s="5" t="s">
        <v>85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47289</v>
      </c>
      <c r="F112" s="5" t="s">
        <v>146</v>
      </c>
      <c r="G112" s="5" t="s">
        <v>304</v>
      </c>
      <c r="H112" s="7">
        <v>43965</v>
      </c>
      <c r="I112" s="5">
        <v>24</v>
      </c>
      <c r="J112" s="5" t="s">
        <v>25</v>
      </c>
      <c r="K112" s="5" t="s">
        <v>305</v>
      </c>
      <c r="L112" s="5" t="s">
        <v>306</v>
      </c>
      <c r="M112" s="5">
        <v>1</v>
      </c>
      <c r="N112" s="8">
        <v>147622</v>
      </c>
      <c r="O112" s="5" t="s">
        <v>28</v>
      </c>
      <c r="P112" s="5" t="s">
        <v>210</v>
      </c>
      <c r="Q112" s="5" t="s">
        <v>84</v>
      </c>
      <c r="R112" s="5" t="s">
        <v>85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47543</v>
      </c>
      <c r="F113" s="5" t="s">
        <v>307</v>
      </c>
      <c r="G113" s="5" t="s">
        <v>308</v>
      </c>
      <c r="H113" s="7">
        <v>43965</v>
      </c>
      <c r="I113" s="5">
        <v>24</v>
      </c>
      <c r="J113" s="5" t="s">
        <v>25</v>
      </c>
      <c r="K113" s="5" t="s">
        <v>291</v>
      </c>
      <c r="L113" s="5" t="s">
        <v>292</v>
      </c>
      <c r="M113" s="5">
        <v>2</v>
      </c>
      <c r="N113" s="8">
        <v>584522</v>
      </c>
      <c r="O113" s="5" t="s">
        <v>28</v>
      </c>
      <c r="P113" s="5" t="s">
        <v>210</v>
      </c>
      <c r="Q113" s="5" t="s">
        <v>84</v>
      </c>
      <c r="R113" s="5" t="s">
        <v>85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40038</v>
      </c>
      <c r="F114" s="5" t="s">
        <v>233</v>
      </c>
      <c r="G114" s="5" t="s">
        <v>309</v>
      </c>
      <c r="H114" s="7">
        <v>43965</v>
      </c>
      <c r="I114" s="5">
        <v>24</v>
      </c>
      <c r="J114" s="5" t="s">
        <v>25</v>
      </c>
      <c r="K114" s="5" t="s">
        <v>310</v>
      </c>
      <c r="L114" s="5" t="s">
        <v>311</v>
      </c>
      <c r="M114" s="5">
        <v>4</v>
      </c>
      <c r="N114" s="8">
        <v>631428</v>
      </c>
      <c r="O114" s="5" t="s">
        <v>28</v>
      </c>
      <c r="P114" s="5" t="s">
        <v>210</v>
      </c>
      <c r="Q114" s="5" t="s">
        <v>84</v>
      </c>
      <c r="R114" s="5" t="s">
        <v>85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40455</v>
      </c>
      <c r="F115" s="5" t="s">
        <v>103</v>
      </c>
      <c r="G115" s="5" t="s">
        <v>312</v>
      </c>
      <c r="H115" s="7">
        <v>43965</v>
      </c>
      <c r="I115" s="5">
        <v>24</v>
      </c>
      <c r="J115" s="5" t="s">
        <v>25</v>
      </c>
      <c r="K115" s="5" t="s">
        <v>105</v>
      </c>
      <c r="L115" s="5" t="s">
        <v>106</v>
      </c>
      <c r="M115" s="5">
        <v>23</v>
      </c>
      <c r="N115" s="8">
        <v>1626882</v>
      </c>
      <c r="O115" s="5" t="s">
        <v>28</v>
      </c>
      <c r="P115" s="5" t="s">
        <v>210</v>
      </c>
      <c r="Q115" s="5" t="s">
        <v>84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51272</v>
      </c>
      <c r="F116" s="5" t="s">
        <v>313</v>
      </c>
      <c r="G116" s="5" t="s">
        <v>314</v>
      </c>
      <c r="H116" s="7">
        <v>43965</v>
      </c>
      <c r="I116" s="5">
        <v>24</v>
      </c>
      <c r="J116" s="5" t="s">
        <v>25</v>
      </c>
      <c r="K116" s="5" t="s">
        <v>105</v>
      </c>
      <c r="L116" s="5" t="s">
        <v>106</v>
      </c>
      <c r="M116" s="5">
        <v>2</v>
      </c>
      <c r="N116" s="8">
        <v>111316</v>
      </c>
      <c r="O116" s="5" t="s">
        <v>28</v>
      </c>
      <c r="P116" s="5" t="s">
        <v>210</v>
      </c>
      <c r="Q116" s="5" t="s">
        <v>84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51272</v>
      </c>
      <c r="F117" s="5" t="s">
        <v>313</v>
      </c>
      <c r="G117" s="5" t="s">
        <v>315</v>
      </c>
      <c r="H117" s="7">
        <v>43965</v>
      </c>
      <c r="I117" s="5">
        <v>24</v>
      </c>
      <c r="J117" s="5" t="s">
        <v>25</v>
      </c>
      <c r="K117" s="5" t="s">
        <v>105</v>
      </c>
      <c r="L117" s="5" t="s">
        <v>106</v>
      </c>
      <c r="M117" s="5">
        <v>2</v>
      </c>
      <c r="N117" s="8">
        <v>111316</v>
      </c>
      <c r="O117" s="5" t="s">
        <v>28</v>
      </c>
      <c r="P117" s="5" t="s">
        <v>210</v>
      </c>
      <c r="Q117" s="5" t="s">
        <v>84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40049</v>
      </c>
      <c r="F118" s="5" t="s">
        <v>54</v>
      </c>
      <c r="G118" s="5" t="s">
        <v>316</v>
      </c>
      <c r="H118" s="7">
        <v>43966</v>
      </c>
      <c r="I118" s="5">
        <v>24</v>
      </c>
      <c r="J118" s="5" t="s">
        <v>25</v>
      </c>
      <c r="K118" s="5" t="s">
        <v>61</v>
      </c>
      <c r="L118" s="5" t="s">
        <v>62</v>
      </c>
      <c r="M118" s="5">
        <v>4</v>
      </c>
      <c r="N118" s="8">
        <v>671028</v>
      </c>
      <c r="O118" s="5" t="s">
        <v>28</v>
      </c>
      <c r="P118" s="5" t="s">
        <v>210</v>
      </c>
      <c r="Q118" s="5" t="s">
        <v>84</v>
      </c>
      <c r="R118" s="5" t="s">
        <v>85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68</v>
      </c>
      <c r="F119" s="5" t="s">
        <v>150</v>
      </c>
      <c r="G119" s="5" t="s">
        <v>317</v>
      </c>
      <c r="H119" s="7">
        <v>43966</v>
      </c>
      <c r="I119" s="5">
        <v>24</v>
      </c>
      <c r="J119" s="5" t="s">
        <v>25</v>
      </c>
      <c r="K119" s="5" t="s">
        <v>318</v>
      </c>
      <c r="L119" s="5" t="s">
        <v>319</v>
      </c>
      <c r="M119" s="5">
        <v>1</v>
      </c>
      <c r="N119" s="8">
        <v>271421</v>
      </c>
      <c r="O119" s="5" t="s">
        <v>154</v>
      </c>
      <c r="P119" s="5" t="s">
        <v>210</v>
      </c>
      <c r="Q119" s="5" t="s">
        <v>84</v>
      </c>
      <c r="R119" s="5" t="s">
        <v>85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69</v>
      </c>
      <c r="F120" s="5" t="s">
        <v>320</v>
      </c>
      <c r="G120" s="5" t="s">
        <v>317</v>
      </c>
      <c r="H120" s="7">
        <v>43966</v>
      </c>
      <c r="I120" s="5">
        <v>24</v>
      </c>
      <c r="J120" s="5" t="s">
        <v>25</v>
      </c>
      <c r="K120" s="5" t="s">
        <v>318</v>
      </c>
      <c r="L120" s="5" t="s">
        <v>319</v>
      </c>
      <c r="M120" s="5">
        <v>2</v>
      </c>
      <c r="N120" s="8">
        <v>402336</v>
      </c>
      <c r="O120" s="5" t="s">
        <v>154</v>
      </c>
      <c r="P120" s="5" t="s">
        <v>210</v>
      </c>
      <c r="Q120" s="5" t="s">
        <v>84</v>
      </c>
      <c r="R120" s="5" t="s">
        <v>85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68</v>
      </c>
      <c r="F121" s="5" t="s">
        <v>150</v>
      </c>
      <c r="G121" s="5" t="s">
        <v>321</v>
      </c>
      <c r="H121" s="7">
        <v>43966</v>
      </c>
      <c r="I121" s="5">
        <v>24</v>
      </c>
      <c r="J121" s="5" t="s">
        <v>25</v>
      </c>
      <c r="K121" s="5" t="s">
        <v>318</v>
      </c>
      <c r="L121" s="5" t="s">
        <v>319</v>
      </c>
      <c r="M121" s="5">
        <v>1</v>
      </c>
      <c r="N121" s="8">
        <v>271421</v>
      </c>
      <c r="O121" s="5" t="s">
        <v>154</v>
      </c>
      <c r="P121" s="5" t="s">
        <v>210</v>
      </c>
      <c r="Q121" s="5" t="s">
        <v>84</v>
      </c>
      <c r="R121" s="5" t="s">
        <v>85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40497</v>
      </c>
      <c r="F122" s="5" t="s">
        <v>174</v>
      </c>
      <c r="G122" s="5" t="s">
        <v>322</v>
      </c>
      <c r="H122" s="7">
        <v>43966</v>
      </c>
      <c r="I122" s="5">
        <v>24</v>
      </c>
      <c r="J122" s="5" t="s">
        <v>25</v>
      </c>
      <c r="K122" s="5" t="s">
        <v>323</v>
      </c>
      <c r="L122" s="5" t="s">
        <v>324</v>
      </c>
      <c r="M122" s="5">
        <v>20</v>
      </c>
      <c r="N122" s="8">
        <v>4767060</v>
      </c>
      <c r="O122" s="5" t="s">
        <v>28</v>
      </c>
      <c r="P122" s="5" t="s">
        <v>210</v>
      </c>
      <c r="Q122" s="5" t="s">
        <v>84</v>
      </c>
      <c r="R122" s="5" t="s">
        <v>85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50612</v>
      </c>
      <c r="F123" s="5" t="s">
        <v>67</v>
      </c>
      <c r="G123" s="5" t="s">
        <v>325</v>
      </c>
      <c r="H123" s="7">
        <v>43969</v>
      </c>
      <c r="I123" s="5">
        <v>24</v>
      </c>
      <c r="J123" s="5" t="s">
        <v>25</v>
      </c>
      <c r="K123" s="5" t="s">
        <v>219</v>
      </c>
      <c r="L123" s="5" t="s">
        <v>220</v>
      </c>
      <c r="M123" s="5">
        <v>4</v>
      </c>
      <c r="N123" s="8">
        <v>503364</v>
      </c>
      <c r="O123" s="5" t="s">
        <v>28</v>
      </c>
      <c r="P123" s="5" t="s">
        <v>210</v>
      </c>
      <c r="Q123" s="5" t="s">
        <v>84</v>
      </c>
      <c r="R123" s="5" t="s">
        <v>85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50653</v>
      </c>
      <c r="F124" s="5" t="s">
        <v>326</v>
      </c>
      <c r="G124" s="5" t="s">
        <v>327</v>
      </c>
      <c r="H124" s="7">
        <v>43969</v>
      </c>
      <c r="I124" s="5">
        <v>24</v>
      </c>
      <c r="J124" s="5" t="s">
        <v>25</v>
      </c>
      <c r="K124" s="5" t="s">
        <v>212</v>
      </c>
      <c r="L124" s="5" t="s">
        <v>213</v>
      </c>
      <c r="M124" s="5">
        <v>1</v>
      </c>
      <c r="N124" s="8">
        <v>141168</v>
      </c>
      <c r="O124" s="5" t="s">
        <v>28</v>
      </c>
      <c r="P124" s="5" t="s">
        <v>210</v>
      </c>
      <c r="Q124" s="5" t="s">
        <v>84</v>
      </c>
      <c r="R124" s="5" t="s">
        <v>85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13208</v>
      </c>
      <c r="F125" s="5" t="s">
        <v>328</v>
      </c>
      <c r="G125" s="5" t="s">
        <v>329</v>
      </c>
      <c r="H125" s="7">
        <v>43969</v>
      </c>
      <c r="I125" s="5">
        <v>24</v>
      </c>
      <c r="J125" s="5" t="s">
        <v>25</v>
      </c>
      <c r="K125" s="5" t="s">
        <v>330</v>
      </c>
      <c r="L125" s="5" t="s">
        <v>331</v>
      </c>
      <c r="M125" s="5">
        <v>10</v>
      </c>
      <c r="N125" s="8">
        <v>184790</v>
      </c>
      <c r="O125" s="5" t="s">
        <v>47</v>
      </c>
      <c r="P125" s="5" t="s">
        <v>210</v>
      </c>
      <c r="Q125" s="5" t="s">
        <v>84</v>
      </c>
      <c r="R125" s="5" t="s">
        <v>31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47289</v>
      </c>
      <c r="F126" s="5" t="s">
        <v>146</v>
      </c>
      <c r="G126" s="5" t="s">
        <v>332</v>
      </c>
      <c r="H126" s="7">
        <v>43970</v>
      </c>
      <c r="I126" s="5">
        <v>24</v>
      </c>
      <c r="J126" s="5" t="s">
        <v>25</v>
      </c>
      <c r="K126" s="5" t="s">
        <v>201</v>
      </c>
      <c r="L126" s="5" t="s">
        <v>202</v>
      </c>
      <c r="M126" s="5">
        <v>2</v>
      </c>
      <c r="N126" s="8">
        <v>286018</v>
      </c>
      <c r="O126" s="5" t="s">
        <v>28</v>
      </c>
      <c r="P126" s="5" t="s">
        <v>210</v>
      </c>
      <c r="Q126" s="5" t="s">
        <v>84</v>
      </c>
      <c r="R126" s="5" t="s">
        <v>85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47539</v>
      </c>
      <c r="F127" s="5" t="s">
        <v>182</v>
      </c>
      <c r="G127" s="5" t="s">
        <v>333</v>
      </c>
      <c r="H127" s="7">
        <v>43970</v>
      </c>
      <c r="I127" s="5">
        <v>24</v>
      </c>
      <c r="J127" s="5" t="s">
        <v>25</v>
      </c>
      <c r="K127" s="5" t="s">
        <v>334</v>
      </c>
      <c r="L127" s="5" t="s">
        <v>335</v>
      </c>
      <c r="M127" s="5">
        <v>2</v>
      </c>
      <c r="N127" s="8">
        <v>184858</v>
      </c>
      <c r="O127" s="5" t="s">
        <v>28</v>
      </c>
      <c r="P127" s="5" t="s">
        <v>210</v>
      </c>
      <c r="Q127" s="5" t="s">
        <v>84</v>
      </c>
      <c r="R127" s="5" t="s">
        <v>85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50912</v>
      </c>
      <c r="F128" s="5" t="s">
        <v>194</v>
      </c>
      <c r="G128" s="5" t="s">
        <v>336</v>
      </c>
      <c r="H128" s="7">
        <v>43970</v>
      </c>
      <c r="I128" s="5">
        <v>24</v>
      </c>
      <c r="J128" s="5" t="s">
        <v>25</v>
      </c>
      <c r="K128" s="5" t="s">
        <v>105</v>
      </c>
      <c r="L128" s="5" t="s">
        <v>106</v>
      </c>
      <c r="M128" s="5">
        <v>16</v>
      </c>
      <c r="N128" s="8">
        <v>3751136</v>
      </c>
      <c r="O128" s="5" t="s">
        <v>28</v>
      </c>
      <c r="P128" s="5" t="s">
        <v>210</v>
      </c>
      <c r="Q128" s="5" t="s">
        <v>84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50653</v>
      </c>
      <c r="F129" s="5" t="s">
        <v>326</v>
      </c>
      <c r="G129" s="5" t="s">
        <v>336</v>
      </c>
      <c r="H129" s="7">
        <v>43970</v>
      </c>
      <c r="I129" s="5">
        <v>24</v>
      </c>
      <c r="J129" s="5" t="s">
        <v>25</v>
      </c>
      <c r="K129" s="5" t="s">
        <v>105</v>
      </c>
      <c r="L129" s="5" t="s">
        <v>106</v>
      </c>
      <c r="M129" s="5">
        <v>5</v>
      </c>
      <c r="N129" s="8">
        <v>656430</v>
      </c>
      <c r="O129" s="5" t="s">
        <v>28</v>
      </c>
      <c r="P129" s="5" t="s">
        <v>210</v>
      </c>
      <c r="Q129" s="5" t="s">
        <v>84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40497</v>
      </c>
      <c r="F130" s="5" t="s">
        <v>174</v>
      </c>
      <c r="G130" s="5" t="s">
        <v>337</v>
      </c>
      <c r="H130" s="7">
        <v>43971</v>
      </c>
      <c r="I130" s="5">
        <v>24</v>
      </c>
      <c r="J130" s="5" t="s">
        <v>25</v>
      </c>
      <c r="K130" s="5" t="s">
        <v>302</v>
      </c>
      <c r="L130" s="5" t="s">
        <v>303</v>
      </c>
      <c r="M130" s="5">
        <v>20</v>
      </c>
      <c r="N130" s="8">
        <v>4510780</v>
      </c>
      <c r="O130" s="5" t="s">
        <v>28</v>
      </c>
      <c r="P130" s="5" t="s">
        <v>210</v>
      </c>
      <c r="Q130" s="5" t="s">
        <v>84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47534</v>
      </c>
      <c r="F131" s="5" t="s">
        <v>338</v>
      </c>
      <c r="G131" s="5" t="s">
        <v>339</v>
      </c>
      <c r="H131" s="7">
        <v>43971</v>
      </c>
      <c r="I131" s="5">
        <v>24</v>
      </c>
      <c r="J131" s="5" t="s">
        <v>25</v>
      </c>
      <c r="K131" s="5" t="s">
        <v>340</v>
      </c>
      <c r="L131" s="5" t="s">
        <v>341</v>
      </c>
      <c r="M131" s="5">
        <v>2</v>
      </c>
      <c r="N131" s="8">
        <v>484994</v>
      </c>
      <c r="O131" s="5" t="s">
        <v>28</v>
      </c>
      <c r="P131" s="5" t="s">
        <v>210</v>
      </c>
      <c r="Q131" s="5" t="s">
        <v>84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40850</v>
      </c>
      <c r="F132" s="5" t="s">
        <v>108</v>
      </c>
      <c r="G132" s="5" t="s">
        <v>342</v>
      </c>
      <c r="H132" s="7">
        <v>43971</v>
      </c>
      <c r="I132" s="5">
        <v>24</v>
      </c>
      <c r="J132" s="5" t="s">
        <v>25</v>
      </c>
      <c r="K132" s="5" t="s">
        <v>216</v>
      </c>
      <c r="L132" s="5" t="s">
        <v>217</v>
      </c>
      <c r="M132" s="5">
        <v>10</v>
      </c>
      <c r="N132" s="8">
        <v>279760</v>
      </c>
      <c r="O132" s="5" t="s">
        <v>28</v>
      </c>
      <c r="P132" s="5" t="s">
        <v>210</v>
      </c>
      <c r="Q132" s="5" t="s">
        <v>84</v>
      </c>
      <c r="R132" s="5" t="s">
        <v>85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50878</v>
      </c>
      <c r="F133" s="5" t="s">
        <v>248</v>
      </c>
      <c r="G133" s="5" t="s">
        <v>342</v>
      </c>
      <c r="H133" s="7">
        <v>43971</v>
      </c>
      <c r="I133" s="5">
        <v>24</v>
      </c>
      <c r="J133" s="5" t="s">
        <v>25</v>
      </c>
      <c r="K133" s="5" t="s">
        <v>216</v>
      </c>
      <c r="L133" s="5" t="s">
        <v>217</v>
      </c>
      <c r="M133" s="5">
        <v>12</v>
      </c>
      <c r="N133" s="8">
        <v>707808</v>
      </c>
      <c r="O133" s="5" t="s">
        <v>28</v>
      </c>
      <c r="P133" s="5" t="s">
        <v>210</v>
      </c>
      <c r="Q133" s="5" t="s">
        <v>84</v>
      </c>
      <c r="R133" s="5" t="s">
        <v>85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50912</v>
      </c>
      <c r="F134" s="5" t="s">
        <v>194</v>
      </c>
      <c r="G134" s="5" t="s">
        <v>343</v>
      </c>
      <c r="H134" s="7">
        <v>43973</v>
      </c>
      <c r="I134" s="5">
        <v>24</v>
      </c>
      <c r="J134" s="5" t="s">
        <v>25</v>
      </c>
      <c r="K134" s="5" t="s">
        <v>148</v>
      </c>
      <c r="L134" s="5" t="s">
        <v>149</v>
      </c>
      <c r="M134" s="5">
        <v>12</v>
      </c>
      <c r="N134" s="8">
        <v>2813352</v>
      </c>
      <c r="O134" s="5" t="s">
        <v>28</v>
      </c>
      <c r="P134" s="5" t="s">
        <v>210</v>
      </c>
      <c r="Q134" s="5" t="s">
        <v>84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47531</v>
      </c>
      <c r="F135" s="5" t="s">
        <v>73</v>
      </c>
      <c r="G135" s="5" t="s">
        <v>344</v>
      </c>
      <c r="H135" s="7">
        <v>43973</v>
      </c>
      <c r="I135" s="5">
        <v>24</v>
      </c>
      <c r="J135" s="5" t="s">
        <v>25</v>
      </c>
      <c r="K135" s="5" t="s">
        <v>345</v>
      </c>
      <c r="L135" s="5" t="s">
        <v>346</v>
      </c>
      <c r="M135" s="5">
        <v>9</v>
      </c>
      <c r="N135" s="8">
        <v>1154952</v>
      </c>
      <c r="O135" s="5" t="s">
        <v>28</v>
      </c>
      <c r="P135" s="5" t="s">
        <v>210</v>
      </c>
      <c r="Q135" s="5" t="s">
        <v>84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50653</v>
      </c>
      <c r="F136" s="5" t="s">
        <v>326</v>
      </c>
      <c r="G136" s="5" t="s">
        <v>347</v>
      </c>
      <c r="H136" s="7">
        <v>43973</v>
      </c>
      <c r="I136" s="5">
        <v>24</v>
      </c>
      <c r="J136" s="5" t="s">
        <v>25</v>
      </c>
      <c r="K136" s="5" t="s">
        <v>148</v>
      </c>
      <c r="L136" s="5" t="s">
        <v>149</v>
      </c>
      <c r="M136" s="5">
        <v>4</v>
      </c>
      <c r="N136" s="8">
        <v>519500</v>
      </c>
      <c r="O136" s="5" t="s">
        <v>28</v>
      </c>
      <c r="P136" s="5" t="s">
        <v>210</v>
      </c>
      <c r="Q136" s="5" t="s">
        <v>84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50663</v>
      </c>
      <c r="F137" s="5" t="s">
        <v>229</v>
      </c>
      <c r="G137" s="5" t="s">
        <v>348</v>
      </c>
      <c r="H137" s="7">
        <v>43973</v>
      </c>
      <c r="I137" s="5">
        <v>24</v>
      </c>
      <c r="J137" s="5" t="s">
        <v>25</v>
      </c>
      <c r="K137" s="5" t="s">
        <v>349</v>
      </c>
      <c r="L137" s="5" t="s">
        <v>350</v>
      </c>
      <c r="M137" s="5">
        <v>8</v>
      </c>
      <c r="N137" s="8">
        <v>1006528</v>
      </c>
      <c r="O137" s="5" t="s">
        <v>28</v>
      </c>
      <c r="P137" s="5" t="s">
        <v>210</v>
      </c>
      <c r="Q137" s="5" t="s">
        <v>84</v>
      </c>
      <c r="R137" s="5" t="s">
        <v>85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50935</v>
      </c>
      <c r="F138" s="5" t="s">
        <v>351</v>
      </c>
      <c r="G138" s="5" t="s">
        <v>352</v>
      </c>
      <c r="H138" s="7">
        <v>43974</v>
      </c>
      <c r="I138" s="5">
        <v>24</v>
      </c>
      <c r="J138" s="5" t="s">
        <v>25</v>
      </c>
      <c r="K138" s="5" t="s">
        <v>40</v>
      </c>
      <c r="L138" s="5" t="s">
        <v>41</v>
      </c>
      <c r="M138" s="5">
        <v>2</v>
      </c>
      <c r="N138" s="8">
        <v>339162</v>
      </c>
      <c r="O138" s="5" t="s">
        <v>28</v>
      </c>
      <c r="P138" s="5" t="s">
        <v>210</v>
      </c>
      <c r="Q138" s="5" t="s">
        <v>84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40662</v>
      </c>
      <c r="F139" s="5" t="s">
        <v>121</v>
      </c>
      <c r="G139" s="5" t="s">
        <v>352</v>
      </c>
      <c r="H139" s="7">
        <v>43974</v>
      </c>
      <c r="I139" s="5">
        <v>24</v>
      </c>
      <c r="J139" s="5" t="s">
        <v>25</v>
      </c>
      <c r="K139" s="5" t="s">
        <v>40</v>
      </c>
      <c r="L139" s="5" t="s">
        <v>41</v>
      </c>
      <c r="M139" s="5">
        <v>2</v>
      </c>
      <c r="N139" s="8">
        <v>301496</v>
      </c>
      <c r="O139" s="5" t="s">
        <v>28</v>
      </c>
      <c r="P139" s="5" t="s">
        <v>210</v>
      </c>
      <c r="Q139" s="5" t="s">
        <v>84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40036</v>
      </c>
      <c r="F140" s="5" t="s">
        <v>188</v>
      </c>
      <c r="G140" s="5" t="s">
        <v>353</v>
      </c>
      <c r="H140" s="7">
        <v>43977</v>
      </c>
      <c r="I140" s="5">
        <v>24</v>
      </c>
      <c r="J140" s="5" t="s">
        <v>25</v>
      </c>
      <c r="K140" s="5" t="s">
        <v>219</v>
      </c>
      <c r="L140" s="5" t="s">
        <v>220</v>
      </c>
      <c r="M140" s="5">
        <v>8</v>
      </c>
      <c r="N140" s="8">
        <v>1086856</v>
      </c>
      <c r="O140" s="5" t="s">
        <v>28</v>
      </c>
      <c r="P140" s="5" t="s">
        <v>210</v>
      </c>
      <c r="Q140" s="5" t="s">
        <v>84</v>
      </c>
      <c r="R140" s="5" t="s">
        <v>85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50657</v>
      </c>
      <c r="F141" s="5" t="s">
        <v>156</v>
      </c>
      <c r="G141" s="5" t="s">
        <v>354</v>
      </c>
      <c r="H141" s="7">
        <v>43977</v>
      </c>
      <c r="I141" s="5">
        <v>24</v>
      </c>
      <c r="J141" s="5" t="s">
        <v>25</v>
      </c>
      <c r="K141" s="5" t="s">
        <v>201</v>
      </c>
      <c r="L141" s="5" t="s">
        <v>202</v>
      </c>
      <c r="M141" s="5">
        <v>8</v>
      </c>
      <c r="N141" s="8">
        <v>896744</v>
      </c>
      <c r="O141" s="5" t="s">
        <v>28</v>
      </c>
      <c r="P141" s="5" t="s">
        <v>210</v>
      </c>
      <c r="Q141" s="5" t="s">
        <v>84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51174</v>
      </c>
      <c r="F142" s="5" t="s">
        <v>355</v>
      </c>
      <c r="G142" s="5" t="s">
        <v>356</v>
      </c>
      <c r="H142" s="7">
        <v>43977</v>
      </c>
      <c r="I142" s="5">
        <v>24</v>
      </c>
      <c r="J142" s="5" t="s">
        <v>25</v>
      </c>
      <c r="K142" s="5" t="s">
        <v>105</v>
      </c>
      <c r="L142" s="5" t="s">
        <v>106</v>
      </c>
      <c r="M142" s="5">
        <v>2</v>
      </c>
      <c r="N142" s="8">
        <v>223512</v>
      </c>
      <c r="O142" s="5" t="s">
        <v>28</v>
      </c>
      <c r="P142" s="5" t="s">
        <v>210</v>
      </c>
      <c r="Q142" s="5" t="s">
        <v>84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50657</v>
      </c>
      <c r="F143" s="5" t="s">
        <v>156</v>
      </c>
      <c r="G143" s="5" t="s">
        <v>357</v>
      </c>
      <c r="H143" s="7">
        <v>43977</v>
      </c>
      <c r="I143" s="5">
        <v>24</v>
      </c>
      <c r="J143" s="5" t="s">
        <v>25</v>
      </c>
      <c r="K143" s="5" t="s">
        <v>201</v>
      </c>
      <c r="L143" s="5" t="s">
        <v>202</v>
      </c>
      <c r="M143" s="5">
        <v>10</v>
      </c>
      <c r="N143" s="8">
        <v>1120930</v>
      </c>
      <c r="O143" s="5" t="s">
        <v>28</v>
      </c>
      <c r="P143" s="5" t="s">
        <v>210</v>
      </c>
      <c r="Q143" s="5" t="s">
        <v>84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50612</v>
      </c>
      <c r="F144" s="5" t="s">
        <v>67</v>
      </c>
      <c r="G144" s="5" t="s">
        <v>358</v>
      </c>
      <c r="H144" s="7">
        <v>43978</v>
      </c>
      <c r="I144" s="5">
        <v>24</v>
      </c>
      <c r="J144" s="5" t="s">
        <v>25</v>
      </c>
      <c r="K144" s="5" t="s">
        <v>359</v>
      </c>
      <c r="L144" s="5" t="s">
        <v>360</v>
      </c>
      <c r="M144" s="5">
        <v>1</v>
      </c>
      <c r="N144" s="8">
        <v>125841</v>
      </c>
      <c r="O144" s="5" t="s">
        <v>28</v>
      </c>
      <c r="P144" s="5" t="s">
        <v>210</v>
      </c>
      <c r="Q144" s="5" t="s">
        <v>84</v>
      </c>
      <c r="R144" s="5" t="s">
        <v>85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361</v>
      </c>
      <c r="F145" s="5" t="s">
        <v>362</v>
      </c>
      <c r="G145" s="5" t="s">
        <v>363</v>
      </c>
      <c r="H145" s="7">
        <v>43978</v>
      </c>
      <c r="I145" s="5">
        <v>24</v>
      </c>
      <c r="J145" s="5" t="s">
        <v>25</v>
      </c>
      <c r="K145" s="5" t="s">
        <v>364</v>
      </c>
      <c r="L145" s="5" t="s">
        <v>365</v>
      </c>
      <c r="M145" s="5">
        <v>16</v>
      </c>
      <c r="N145" s="8">
        <v>93984</v>
      </c>
      <c r="O145" s="5" t="s">
        <v>47</v>
      </c>
      <c r="P145" s="5" t="s">
        <v>210</v>
      </c>
      <c r="Q145" s="5" t="s">
        <v>84</v>
      </c>
      <c r="R145" s="5" t="s">
        <v>85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366</v>
      </c>
      <c r="F146" s="5" t="s">
        <v>328</v>
      </c>
      <c r="G146" s="5" t="s">
        <v>363</v>
      </c>
      <c r="H146" s="7">
        <v>43978</v>
      </c>
      <c r="I146" s="5">
        <v>24</v>
      </c>
      <c r="J146" s="5" t="s">
        <v>25</v>
      </c>
      <c r="K146" s="5" t="s">
        <v>364</v>
      </c>
      <c r="L146" s="5" t="s">
        <v>365</v>
      </c>
      <c r="M146" s="5">
        <v>4</v>
      </c>
      <c r="N146" s="8">
        <v>55464</v>
      </c>
      <c r="O146" s="5" t="s">
        <v>47</v>
      </c>
      <c r="P146" s="5" t="s">
        <v>210</v>
      </c>
      <c r="Q146" s="5" t="s">
        <v>84</v>
      </c>
      <c r="R146" s="5" t="s">
        <v>85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73</v>
      </c>
      <c r="F147" s="5" t="s">
        <v>367</v>
      </c>
      <c r="G147" s="5" t="s">
        <v>368</v>
      </c>
      <c r="H147" s="7">
        <v>43978</v>
      </c>
      <c r="I147" s="5">
        <v>24</v>
      </c>
      <c r="J147" s="5" t="s">
        <v>25</v>
      </c>
      <c r="K147" s="5" t="s">
        <v>364</v>
      </c>
      <c r="L147" s="5" t="s">
        <v>365</v>
      </c>
      <c r="M147" s="5">
        <v>1</v>
      </c>
      <c r="N147" s="8">
        <v>12597</v>
      </c>
      <c r="O147" s="5" t="s">
        <v>154</v>
      </c>
      <c r="P147" s="5" t="s">
        <v>210</v>
      </c>
      <c r="Q147" s="5" t="s">
        <v>84</v>
      </c>
      <c r="R147" s="5" t="s">
        <v>85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369</v>
      </c>
      <c r="F148" s="5" t="s">
        <v>370</v>
      </c>
      <c r="G148" s="5" t="s">
        <v>371</v>
      </c>
      <c r="H148" s="7">
        <v>43978</v>
      </c>
      <c r="I148" s="5">
        <v>24</v>
      </c>
      <c r="J148" s="5" t="s">
        <v>25</v>
      </c>
      <c r="K148" s="5" t="s">
        <v>372</v>
      </c>
      <c r="L148" s="5" t="s">
        <v>373</v>
      </c>
      <c r="M148" s="5">
        <v>1</v>
      </c>
      <c r="N148" s="8">
        <v>67218</v>
      </c>
      <c r="O148" s="5" t="s">
        <v>47</v>
      </c>
      <c r="P148" s="5" t="s">
        <v>210</v>
      </c>
      <c r="Q148" s="5" t="s">
        <v>84</v>
      </c>
      <c r="R148" s="5" t="s">
        <v>85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47238</v>
      </c>
      <c r="F149" s="5" t="s">
        <v>374</v>
      </c>
      <c r="G149" s="5" t="s">
        <v>375</v>
      </c>
      <c r="H149" s="7">
        <v>43978</v>
      </c>
      <c r="I149" s="5">
        <v>24</v>
      </c>
      <c r="J149" s="5" t="s">
        <v>25</v>
      </c>
      <c r="K149" s="5" t="s">
        <v>105</v>
      </c>
      <c r="L149" s="5" t="s">
        <v>106</v>
      </c>
      <c r="M149" s="5">
        <v>8</v>
      </c>
      <c r="N149" s="8">
        <v>542680</v>
      </c>
      <c r="O149" s="5" t="s">
        <v>28</v>
      </c>
      <c r="P149" s="5" t="s">
        <v>210</v>
      </c>
      <c r="Q149" s="5" t="s">
        <v>84</v>
      </c>
      <c r="R149" s="5" t="s">
        <v>31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47238</v>
      </c>
      <c r="F150" s="5" t="s">
        <v>374</v>
      </c>
      <c r="G150" s="5" t="s">
        <v>376</v>
      </c>
      <c r="H150" s="7">
        <v>43978</v>
      </c>
      <c r="I150" s="5">
        <v>24</v>
      </c>
      <c r="J150" s="5" t="s">
        <v>25</v>
      </c>
      <c r="K150" s="5" t="s">
        <v>105</v>
      </c>
      <c r="L150" s="5" t="s">
        <v>106</v>
      </c>
      <c r="M150" s="5">
        <v>4</v>
      </c>
      <c r="N150" s="8">
        <v>271340</v>
      </c>
      <c r="O150" s="5" t="s">
        <v>28</v>
      </c>
      <c r="P150" s="5" t="s">
        <v>210</v>
      </c>
      <c r="Q150" s="5" t="s">
        <v>84</v>
      </c>
      <c r="R150" s="5" t="s">
        <v>31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47238</v>
      </c>
      <c r="F151" s="5" t="s">
        <v>374</v>
      </c>
      <c r="G151" s="5" t="s">
        <v>377</v>
      </c>
      <c r="H151" s="7">
        <v>43978</v>
      </c>
      <c r="I151" s="5">
        <v>24</v>
      </c>
      <c r="J151" s="5" t="s">
        <v>25</v>
      </c>
      <c r="K151" s="5" t="s">
        <v>105</v>
      </c>
      <c r="L151" s="5" t="s">
        <v>106</v>
      </c>
      <c r="M151" s="5">
        <v>4</v>
      </c>
      <c r="N151" s="8">
        <v>271340</v>
      </c>
      <c r="O151" s="5" t="s">
        <v>28</v>
      </c>
      <c r="P151" s="5" t="s">
        <v>210</v>
      </c>
      <c r="Q151" s="5" t="s">
        <v>84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40271</v>
      </c>
      <c r="F152" s="5" t="s">
        <v>140</v>
      </c>
      <c r="G152" s="5" t="s">
        <v>378</v>
      </c>
      <c r="H152" s="7">
        <v>43978</v>
      </c>
      <c r="I152" s="5">
        <v>24</v>
      </c>
      <c r="J152" s="5" t="s">
        <v>25</v>
      </c>
      <c r="K152" s="5" t="s">
        <v>201</v>
      </c>
      <c r="L152" s="5" t="s">
        <v>202</v>
      </c>
      <c r="M152" s="5">
        <v>1</v>
      </c>
      <c r="N152" s="8">
        <v>282177</v>
      </c>
      <c r="O152" s="5" t="s">
        <v>28</v>
      </c>
      <c r="P152" s="5" t="s">
        <v>210</v>
      </c>
      <c r="Q152" s="5" t="s">
        <v>84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47590</v>
      </c>
      <c r="F153" s="5" t="s">
        <v>119</v>
      </c>
      <c r="G153" s="5" t="s">
        <v>379</v>
      </c>
      <c r="H153" s="7">
        <v>43978</v>
      </c>
      <c r="I153" s="5">
        <v>24</v>
      </c>
      <c r="J153" s="5" t="s">
        <v>25</v>
      </c>
      <c r="K153" s="5" t="s">
        <v>201</v>
      </c>
      <c r="L153" s="5" t="s">
        <v>202</v>
      </c>
      <c r="M153" s="5">
        <v>2</v>
      </c>
      <c r="N153" s="8">
        <v>159244</v>
      </c>
      <c r="O153" s="5" t="s">
        <v>28</v>
      </c>
      <c r="P153" s="5" t="s">
        <v>210</v>
      </c>
      <c r="Q153" s="5" t="s">
        <v>84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44513</v>
      </c>
      <c r="F154" s="5" t="s">
        <v>380</v>
      </c>
      <c r="G154" s="5" t="s">
        <v>381</v>
      </c>
      <c r="H154" s="7">
        <v>43978</v>
      </c>
      <c r="I154" s="5">
        <v>24</v>
      </c>
      <c r="J154" s="5" t="s">
        <v>25</v>
      </c>
      <c r="K154" s="5" t="s">
        <v>382</v>
      </c>
      <c r="L154" s="5" t="s">
        <v>383</v>
      </c>
      <c r="M154" s="5">
        <v>2</v>
      </c>
      <c r="N154" s="8">
        <v>192724</v>
      </c>
      <c r="O154" s="5" t="s">
        <v>28</v>
      </c>
      <c r="P154" s="5" t="s">
        <v>210</v>
      </c>
      <c r="Q154" s="5" t="s">
        <v>84</v>
      </c>
      <c r="R154" s="5" t="s">
        <v>85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59</v>
      </c>
      <c r="F155" s="5" t="s">
        <v>293</v>
      </c>
      <c r="G155" s="5" t="s">
        <v>384</v>
      </c>
      <c r="H155" s="7">
        <v>43979</v>
      </c>
      <c r="I155" s="5">
        <v>24</v>
      </c>
      <c r="J155" s="5" t="s">
        <v>25</v>
      </c>
      <c r="K155" s="5" t="s">
        <v>385</v>
      </c>
      <c r="L155" s="5" t="s">
        <v>386</v>
      </c>
      <c r="M155" s="5">
        <v>1</v>
      </c>
      <c r="N155" s="8">
        <v>26042</v>
      </c>
      <c r="O155" s="5" t="s">
        <v>154</v>
      </c>
      <c r="P155" s="5" t="s">
        <v>210</v>
      </c>
      <c r="Q155" s="5" t="s">
        <v>84</v>
      </c>
      <c r="R155" s="5" t="s">
        <v>85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40497</v>
      </c>
      <c r="F156" s="5" t="s">
        <v>174</v>
      </c>
      <c r="G156" s="5" t="s">
        <v>387</v>
      </c>
      <c r="H156" s="7">
        <v>43979</v>
      </c>
      <c r="I156" s="5">
        <v>24</v>
      </c>
      <c r="J156" s="5" t="s">
        <v>25</v>
      </c>
      <c r="K156" s="5" t="s">
        <v>302</v>
      </c>
      <c r="L156" s="5" t="s">
        <v>303</v>
      </c>
      <c r="M156" s="5">
        <v>20</v>
      </c>
      <c r="N156" s="8">
        <v>4510780</v>
      </c>
      <c r="O156" s="5" t="s">
        <v>28</v>
      </c>
      <c r="P156" s="5" t="s">
        <v>210</v>
      </c>
      <c r="Q156" s="5" t="s">
        <v>84</v>
      </c>
      <c r="R156" s="5" t="s">
        <v>31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47402</v>
      </c>
      <c r="F157" s="5" t="s">
        <v>388</v>
      </c>
      <c r="G157" s="5" t="s">
        <v>389</v>
      </c>
      <c r="H157" s="7">
        <v>43979</v>
      </c>
      <c r="I157" s="5">
        <v>24</v>
      </c>
      <c r="J157" s="5" t="s">
        <v>25</v>
      </c>
      <c r="K157" s="5" t="s">
        <v>390</v>
      </c>
      <c r="L157" s="5" t="s">
        <v>391</v>
      </c>
      <c r="M157" s="5">
        <v>4</v>
      </c>
      <c r="N157" s="8">
        <v>383968</v>
      </c>
      <c r="O157" s="5" t="s">
        <v>28</v>
      </c>
      <c r="P157" s="5" t="s">
        <v>210</v>
      </c>
      <c r="Q157" s="5" t="s">
        <v>84</v>
      </c>
      <c r="R157" s="5" t="s">
        <v>85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57</v>
      </c>
      <c r="F158" s="5" t="s">
        <v>392</v>
      </c>
      <c r="G158" s="5" t="s">
        <v>393</v>
      </c>
      <c r="H158" s="7">
        <v>43979</v>
      </c>
      <c r="I158" s="5">
        <v>24</v>
      </c>
      <c r="J158" s="5" t="s">
        <v>25</v>
      </c>
      <c r="K158" s="5" t="s">
        <v>394</v>
      </c>
      <c r="L158" s="5" t="s">
        <v>395</v>
      </c>
      <c r="M158" s="5">
        <v>1</v>
      </c>
      <c r="N158" s="8">
        <v>32765</v>
      </c>
      <c r="O158" s="5" t="s">
        <v>154</v>
      </c>
      <c r="P158" s="5" t="s">
        <v>210</v>
      </c>
      <c r="Q158" s="5" t="s">
        <v>84</v>
      </c>
      <c r="R158" s="5" t="s">
        <v>85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40036</v>
      </c>
      <c r="F159" s="5" t="s">
        <v>188</v>
      </c>
      <c r="G159" s="5" t="s">
        <v>396</v>
      </c>
      <c r="H159" s="7">
        <v>43979</v>
      </c>
      <c r="I159" s="5">
        <v>24</v>
      </c>
      <c r="J159" s="5" t="s">
        <v>25</v>
      </c>
      <c r="K159" s="5" t="s">
        <v>397</v>
      </c>
      <c r="L159" s="5" t="s">
        <v>398</v>
      </c>
      <c r="M159" s="5">
        <v>2</v>
      </c>
      <c r="N159" s="8">
        <v>277496</v>
      </c>
      <c r="O159" s="5" t="s">
        <v>28</v>
      </c>
      <c r="P159" s="5" t="s">
        <v>210</v>
      </c>
      <c r="Q159" s="5" t="s">
        <v>84</v>
      </c>
      <c r="R159" s="5" t="s">
        <v>85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79093</v>
      </c>
      <c r="F160" s="5" t="s">
        <v>399</v>
      </c>
      <c r="G160" s="5" t="s">
        <v>396</v>
      </c>
      <c r="H160" s="7">
        <v>43979</v>
      </c>
      <c r="I160" s="5">
        <v>24</v>
      </c>
      <c r="J160" s="5" t="s">
        <v>25</v>
      </c>
      <c r="K160" s="5" t="s">
        <v>397</v>
      </c>
      <c r="L160" s="5" t="s">
        <v>398</v>
      </c>
      <c r="M160" s="5">
        <v>1</v>
      </c>
      <c r="N160" s="8">
        <v>7613</v>
      </c>
      <c r="O160" s="5" t="s">
        <v>47</v>
      </c>
      <c r="P160" s="5" t="s">
        <v>210</v>
      </c>
      <c r="Q160" s="5" t="s">
        <v>84</v>
      </c>
      <c r="R160" s="5" t="s">
        <v>85</v>
      </c>
      <c r="S160" s="5" t="s">
        <v>47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40884</v>
      </c>
      <c r="F161" s="5" t="s">
        <v>400</v>
      </c>
      <c r="G161" s="5" t="s">
        <v>401</v>
      </c>
      <c r="H161" s="7">
        <v>43979</v>
      </c>
      <c r="I161" s="5">
        <v>24</v>
      </c>
      <c r="J161" s="5" t="s">
        <v>25</v>
      </c>
      <c r="K161" s="5" t="s">
        <v>402</v>
      </c>
      <c r="L161" s="5" t="s">
        <v>403</v>
      </c>
      <c r="M161" s="5">
        <v>16</v>
      </c>
      <c r="N161" s="8">
        <v>2075568</v>
      </c>
      <c r="O161" s="5" t="s">
        <v>28</v>
      </c>
      <c r="P161" s="5" t="s">
        <v>210</v>
      </c>
      <c r="Q161" s="5" t="s">
        <v>84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40070</v>
      </c>
      <c r="F162" s="5" t="s">
        <v>404</v>
      </c>
      <c r="G162" s="5" t="s">
        <v>401</v>
      </c>
      <c r="H162" s="7">
        <v>43979</v>
      </c>
      <c r="I162" s="5">
        <v>24</v>
      </c>
      <c r="J162" s="5" t="s">
        <v>25</v>
      </c>
      <c r="K162" s="5" t="s">
        <v>402</v>
      </c>
      <c r="L162" s="5" t="s">
        <v>403</v>
      </c>
      <c r="M162" s="5">
        <v>8</v>
      </c>
      <c r="N162" s="8">
        <v>1236912</v>
      </c>
      <c r="O162" s="5" t="s">
        <v>28</v>
      </c>
      <c r="P162" s="5" t="s">
        <v>210</v>
      </c>
      <c r="Q162" s="5" t="s">
        <v>84</v>
      </c>
      <c r="R162" s="5" t="s">
        <v>31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40039</v>
      </c>
      <c r="F163" s="5" t="s">
        <v>246</v>
      </c>
      <c r="G163" s="5" t="s">
        <v>401</v>
      </c>
      <c r="H163" s="7">
        <v>43979</v>
      </c>
      <c r="I163" s="5">
        <v>24</v>
      </c>
      <c r="J163" s="5" t="s">
        <v>25</v>
      </c>
      <c r="K163" s="5" t="s">
        <v>402</v>
      </c>
      <c r="L163" s="5" t="s">
        <v>403</v>
      </c>
      <c r="M163" s="5">
        <v>4</v>
      </c>
      <c r="N163" s="8">
        <v>235260</v>
      </c>
      <c r="O163" s="5" t="s">
        <v>28</v>
      </c>
      <c r="P163" s="5" t="s">
        <v>210</v>
      </c>
      <c r="Q163" s="5" t="s">
        <v>84</v>
      </c>
      <c r="R163" s="5" t="s">
        <v>31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40494</v>
      </c>
      <c r="F164" s="5" t="s">
        <v>405</v>
      </c>
      <c r="G164" s="5" t="s">
        <v>406</v>
      </c>
      <c r="H164" s="7">
        <v>43981</v>
      </c>
      <c r="I164" s="5">
        <v>24</v>
      </c>
      <c r="J164" s="5" t="s">
        <v>25</v>
      </c>
      <c r="K164" s="5" t="s">
        <v>239</v>
      </c>
      <c r="L164" s="5" t="s">
        <v>240</v>
      </c>
      <c r="M164" s="5">
        <v>4</v>
      </c>
      <c r="N164" s="8">
        <v>631900</v>
      </c>
      <c r="O164" s="5" t="s">
        <v>28</v>
      </c>
      <c r="P164" s="5" t="s">
        <v>210</v>
      </c>
      <c r="Q164" s="5" t="s">
        <v>84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2020_06_08583868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2020-07-01T17:35:59Z</dcterms:created>
  <dcterms:modified xsi:type="dcterms:W3CDTF">2020-07-01T17:36:00Z</dcterms:modified>
</cp:coreProperties>
</file>