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04E1FFAB-D481-4792-A192-614615003D3A}" xr6:coauthVersionLast="41" xr6:coauthVersionMax="41" xr10:uidLastSave="{00000000-0000-0000-0000-000000000000}"/>
  <bookViews>
    <workbookView xWindow="-120" yWindow="-120" windowWidth="20730" windowHeight="11160" xr2:uid="{FCCBFA17-EAC6-4624-9A05-9BD0CA25F842}"/>
  </bookViews>
  <sheets>
    <sheet name="2020_06_0952200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<sst xmlns="http://schemas.openxmlformats.org/spreadsheetml/2006/main" count="3483" uniqueCount="707">
  <si>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</si>
  <si>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</si>
  <si>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</si>
  <si>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</si>
  <si>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</si>
  <si>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</si>
  <si>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</si>
  <si>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</si>
  <si>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</si>
  <si>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</si>
  <si>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</si>
  <si>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</si>
  <si>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</si>
  <si>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</si>
  <si>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</si>
  <si>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</si>
  <si>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</si>
  <si>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</si>
  <si>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</si>
  <si>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2020_06_09522003</t>
  </si>
  <si>
    <t xml:space="preserve">VERGARA VIDAL JOSE ALFONSO                   </t>
  </si>
  <si>
    <t>R1</t>
  </si>
  <si>
    <t>09522003-7</t>
  </si>
  <si>
    <t xml:space="preserve">11R22.5 16PR 148/145M AT27S AUSTO </t>
  </si>
  <si>
    <t>CV-A-0000-00152177</t>
  </si>
  <si>
    <t xml:space="preserve">TALCA </t>
  </si>
  <si>
    <t>0076551298-0-0</t>
  </si>
  <si>
    <t xml:space="preserve">ARILE,MOVIMIENTO DE TIERRA SPA </t>
  </si>
  <si>
    <t>Neumaticos</t>
  </si>
  <si>
    <t>Otros meses</t>
  </si>
  <si>
    <t>Nota Crédito</t>
  </si>
  <si>
    <t>Venta Pendiente</t>
  </si>
  <si>
    <t xml:space="preserve">295/80R22.5 16PR 150/147M CR976A GOODR </t>
  </si>
  <si>
    <t>CV-A-0000-00152194</t>
  </si>
  <si>
    <t>0010836714-8-0</t>
  </si>
  <si>
    <t xml:space="preserve">BRAVO CASTRO HERNAN ANTONIO </t>
  </si>
  <si>
    <t>Nombre</t>
  </si>
  <si>
    <t xml:space="preserve">V2156 </t>
  </si>
  <si>
    <t xml:space="preserve">SOPORTE CARDAN 70 M/M COMPLETO </t>
  </si>
  <si>
    <t>CV-A-0000-00152273</t>
  </si>
  <si>
    <t>0076434782-K-0</t>
  </si>
  <si>
    <t xml:space="preserve">TRANSPORTES PAMELA DEL PILAR SEPULVEDA C </t>
  </si>
  <si>
    <t>Repuestos</t>
  </si>
  <si>
    <t xml:space="preserve">V4135 </t>
  </si>
  <si>
    <t xml:space="preserve">VISCOSO ASPA VENTILADOR TERMOSTATICO </t>
  </si>
  <si>
    <t>CV-A-0000-00152365</t>
  </si>
  <si>
    <t>0010886771-K-0</t>
  </si>
  <si>
    <t xml:space="preserve">SANCHEZ LORCA DAVID MAMERTO </t>
  </si>
  <si>
    <t>Cod Vendedor</t>
  </si>
  <si>
    <t xml:space="preserve">C4044 </t>
  </si>
  <si>
    <t>LLANTA 7.5X22.5 DISCO EUROPEO (10 HOYOS)</t>
  </si>
  <si>
    <t>CV-A-0000-00152382</t>
  </si>
  <si>
    <t>0076431297-K-0</t>
  </si>
  <si>
    <t xml:space="preserve">SOC, COMERC.MUNOZ E HIJO SPA </t>
  </si>
  <si>
    <t>Rut</t>
  </si>
  <si>
    <t xml:space="preserve">C1076 </t>
  </si>
  <si>
    <t xml:space="preserve">CHICHARRA DE FRENO UNIVERSAL 10E 3P </t>
  </si>
  <si>
    <t>CV-A-0000-00152499</t>
  </si>
  <si>
    <t>0076451074-7-0</t>
  </si>
  <si>
    <t xml:space="preserve">TRANSP. DANILO SEPULVEDA VELOZO IRL </t>
  </si>
  <si>
    <t>Mes Pago</t>
  </si>
  <si>
    <t xml:space="preserve">FAROL TRASERO IZQ LED ENCHUFE 7 PIN </t>
  </si>
  <si>
    <t>CV-A-0000-00152518</t>
  </si>
  <si>
    <t>0076656560-3-0</t>
  </si>
  <si>
    <t xml:space="preserve">TRANSPORTES ROSALES LTDA </t>
  </si>
  <si>
    <t xml:space="preserve">FILTRO LUBRICANTE TECFIL </t>
  </si>
  <si>
    <t>CV-A-0000-00191696</t>
  </si>
  <si>
    <t>0004981090-3-0</t>
  </si>
  <si>
    <t xml:space="preserve">MEDINA INOSTROZA BENIGNO DEL C </t>
  </si>
  <si>
    <t xml:space="preserve">ASIENTO VALVULA ESCAPE </t>
  </si>
  <si>
    <t>CV-A-0000-00191731</t>
  </si>
  <si>
    <t>0076228673-4-0</t>
  </si>
  <si>
    <t xml:space="preserve">ALEJANDRO SANHUEZA TRANSPORTE EIRL </t>
  </si>
  <si>
    <t>COMISION REPUESTOS</t>
  </si>
  <si>
    <t>Tabla de Cumplimiento Repuestos</t>
  </si>
  <si>
    <t xml:space="preserve">1200R24 18PR 158/155F SET CB972 GOODR </t>
  </si>
  <si>
    <t>CV-A-0000-00191734</t>
  </si>
  <si>
    <t>0013371877-K-0</t>
  </si>
  <si>
    <t xml:space="preserve">CIFUENTES GONZALEZ CARLOS ALBERTO </t>
  </si>
  <si>
    <t>VENTA TOTAL PERIODO ACTUAL</t>
  </si>
  <si>
    <t>Ventas</t>
  </si>
  <si>
    <t>% Comisión</t>
  </si>
  <si>
    <t xml:space="preserve">11R22.5 16PR 148/145L CM993W GOODR </t>
  </si>
  <si>
    <t>CV-A-0000-00191740</t>
  </si>
  <si>
    <t>0076697049-4-0</t>
  </si>
  <si>
    <t xml:space="preserve">TRANSP MARIA ANGELICA AREVALO EIRL </t>
  </si>
  <si>
    <t>VENTA NORMAL</t>
  </si>
  <si>
    <t>Desde</t>
  </si>
  <si>
    <t>Hasta</t>
  </si>
  <si>
    <t xml:space="preserve">245/75R16 10PR 120/116Q POWER ROVER M/T </t>
  </si>
  <si>
    <t>CV-A-0000-00203567</t>
  </si>
  <si>
    <t>0010814017-8-0</t>
  </si>
  <si>
    <t xml:space="preserve">LUNA CONSTENLA LUIS ALBERTO </t>
  </si>
  <si>
    <t>COMISION NORMAL (%)</t>
  </si>
  <si>
    <t>o mas</t>
  </si>
  <si>
    <t xml:space="preserve">MANILLA EXTERIOR PUERTA C/LLAVE </t>
  </si>
  <si>
    <t>CV-A-0000-00203635</t>
  </si>
  <si>
    <t>0011984018-K-0</t>
  </si>
  <si>
    <t xml:space="preserve">LETELIER VALENZUELA LUIS ALEJO </t>
  </si>
  <si>
    <t>COMISION NORMAL ($)</t>
  </si>
  <si>
    <t xml:space="preserve">V0593 </t>
  </si>
  <si>
    <t xml:space="preserve">REGULADOR FRENO DER Z-CAM T/BARQUILLO </t>
  </si>
  <si>
    <t>CV-A-0000-00211564</t>
  </si>
  <si>
    <t>0076164807-1-0</t>
  </si>
  <si>
    <t xml:space="preserve">TRANSEDUAR LTDA </t>
  </si>
  <si>
    <t xml:space="preserve">11R22.5 16PR 148/145M CR926DW GOODR </t>
  </si>
  <si>
    <t>CV-A-0000-00211714</t>
  </si>
  <si>
    <t>0012165776-7-0</t>
  </si>
  <si>
    <t xml:space="preserve">RECABAL SALAZAR MARIA MAGDALENA </t>
  </si>
  <si>
    <t>TOTAL COMISION REPUESTOS</t>
  </si>
  <si>
    <t xml:space="preserve">CHICHARRA F/AIRE TRAS.DER. </t>
  </si>
  <si>
    <t>CV-A-0000-00214043</t>
  </si>
  <si>
    <t>0013505384-8-0</t>
  </si>
  <si>
    <t xml:space="preserve">MORALES OLIVARES ESTEBAN ALEJANDRO </t>
  </si>
  <si>
    <t>VENTA POR DOCUMENTAR  A LA FECHA DE CORTE</t>
  </si>
  <si>
    <t xml:space="preserve">V2991 </t>
  </si>
  <si>
    <t xml:space="preserve">FILTRO AIRE MAHLE </t>
  </si>
  <si>
    <t>CV-A-0000-00215862</t>
  </si>
  <si>
    <t>0077053644-8-0</t>
  </si>
  <si>
    <t xml:space="preserve">SOC. TRANSP. VALENZUELA Y CIA LTDA </t>
  </si>
  <si>
    <t xml:space="preserve">U1484 </t>
  </si>
  <si>
    <t xml:space="preserve">BOMBA PETROLEO ENTRA.Y SALID. 14X1.5 </t>
  </si>
  <si>
    <t>CV-A-0000-00216658</t>
  </si>
  <si>
    <t>0015920743-9-0</t>
  </si>
  <si>
    <t xml:space="preserve">URIBE FIGUEROA BERNABE </t>
  </si>
  <si>
    <t xml:space="preserve">MKF03 </t>
  </si>
  <si>
    <t xml:space="preserve">KIT FILTROS MERCEDES BENZ LO 812 </t>
  </si>
  <si>
    <t>CV-A-0000-00216688</t>
  </si>
  <si>
    <t>0008094021-1-0</t>
  </si>
  <si>
    <t xml:space="preserve">VALENZUELA GONZALEZ JORGE ENRIQUE </t>
  </si>
  <si>
    <t>COMISION NEUMATICOS, LUBRICANTES, BATERIAS Y REMOLQUE</t>
  </si>
  <si>
    <t>Tabla de Cumplimiento Neumaticos, Lubricantes, Baterias y Remolques</t>
  </si>
  <si>
    <t xml:space="preserve">TAPA ESTANQUE PETROLEO C/LLAVE 60MM </t>
  </si>
  <si>
    <t>CV-A-0000-00216880</t>
  </si>
  <si>
    <t>0077055001-7-0</t>
  </si>
  <si>
    <t xml:space="preserve">COM. JOSELUIS FAUNDEZ EIRL </t>
  </si>
  <si>
    <t xml:space="preserve">PASTILLA FRENO DEL.TRAS.(JGO) </t>
  </si>
  <si>
    <t>CV-A-0000-00217683</t>
  </si>
  <si>
    <t>0012785078-K-0</t>
  </si>
  <si>
    <t xml:space="preserve">VARGAS LABRIN FABIAN </t>
  </si>
  <si>
    <t>CV-A-0000-00217785</t>
  </si>
  <si>
    <t>0014341790-5-0</t>
  </si>
  <si>
    <t xml:space="preserve">GONZALEZ VILLAGRA JUAN PABLO </t>
  </si>
  <si>
    <t>CV-A-0000-00217850</t>
  </si>
  <si>
    <t>0077800530-1-0</t>
  </si>
  <si>
    <t xml:space="preserve">COSELFE LTDA. </t>
  </si>
  <si>
    <t xml:space="preserve">EURODIESEL E-4 15W40 CI-4 BL 19 LT </t>
  </si>
  <si>
    <t>FV-A-0000-02100066</t>
  </si>
  <si>
    <t>0076366238-1-0</t>
  </si>
  <si>
    <t xml:space="preserve">TRANSPORTES SANTA ROSA SPA </t>
  </si>
  <si>
    <t>Lubricantes</t>
  </si>
  <si>
    <t>Factura</t>
  </si>
  <si>
    <t xml:space="preserve">BT034 </t>
  </si>
  <si>
    <t xml:space="preserve">BAT. DARK BEAR 170 AMP (+ -) 1080 CCA </t>
  </si>
  <si>
    <t>FV-A-0000-02101188</t>
  </si>
  <si>
    <t>TOTAL COMISION NEU / LUB / BAT / REM</t>
  </si>
  <si>
    <t xml:space="preserve">ASPA VENTILADOR C/VISCO </t>
  </si>
  <si>
    <t>FV-A-0000-02157941</t>
  </si>
  <si>
    <t>0088277600-K-0</t>
  </si>
  <si>
    <t xml:space="preserve">DEMARCO S.A. </t>
  </si>
  <si>
    <t xml:space="preserve">FILTRO AIRE DONALDSON "ESC" </t>
  </si>
  <si>
    <t>FV-A-0000-02166563</t>
  </si>
  <si>
    <t>Venta Normal</t>
  </si>
  <si>
    <t>FV-A-0000-02166757</t>
  </si>
  <si>
    <t>0076980990-2-0</t>
  </si>
  <si>
    <t xml:space="preserve">TRANSP.LUISA TAPIA BAEZA E.I.R.L </t>
  </si>
  <si>
    <t>PERNO RUEDA TRA.COMP.22X110 LL32(T.ALTA)</t>
  </si>
  <si>
    <t>FV-A-0000-02166840</t>
  </si>
  <si>
    <t>COMISION SERVICIOS</t>
  </si>
  <si>
    <t>Tabla de Cumplimiento Servicios</t>
  </si>
  <si>
    <t xml:space="preserve">245/75R16 10PR 120/116Q SL369 GOODR </t>
  </si>
  <si>
    <t>FV-A-0000-02168567</t>
  </si>
  <si>
    <t>Comisión</t>
  </si>
  <si>
    <t>CHICHARRA FRENO TRAS.DER.(SEGUNDO PUENTE</t>
  </si>
  <si>
    <t>FV-A-0000-02170450</t>
  </si>
  <si>
    <t>CHICHARRA FRENO TRAS.DER.(PRIMER PUENTE)</t>
  </si>
  <si>
    <t>TOTAL VARIABLE</t>
  </si>
  <si>
    <t xml:space="preserve">12R22.5 16PR 150/147F CB972 GOODR </t>
  </si>
  <si>
    <t>FV-A-0000-02171173</t>
  </si>
  <si>
    <t>0076197409-2-0</t>
  </si>
  <si>
    <t xml:space="preserve">TRANSPORTES PULLAULLAO LTDA </t>
  </si>
  <si>
    <t xml:space="preserve">1200R24 18PR 158/155F SET CB972E GOODR </t>
  </si>
  <si>
    <t>FV-A-0000-02171218</t>
  </si>
  <si>
    <t>FV-A-0000-02171266</t>
  </si>
  <si>
    <t>TOTAL COMISION SERVICIOS</t>
  </si>
  <si>
    <t xml:space="preserve">BT031 </t>
  </si>
  <si>
    <t xml:space="preserve">BAT. DARK BEAR 150 AMP (- +) 840 CCA </t>
  </si>
  <si>
    <t>FV-A-0000-02173614</t>
  </si>
  <si>
    <t>0076312151-8-0</t>
  </si>
  <si>
    <t xml:space="preserve">TRANSMAQJP SPA </t>
  </si>
  <si>
    <t>FV-A-0000-02175306</t>
  </si>
  <si>
    <t xml:space="preserve">S2749 </t>
  </si>
  <si>
    <t xml:space="preserve">FAROL DELANTERO IZQ. C/INTERM. </t>
  </si>
  <si>
    <t>FV-A-0000-02179793</t>
  </si>
  <si>
    <t>0012606852-2-0</t>
  </si>
  <si>
    <t xml:space="preserve">MEDEL BERNAL SANDRO ANTONIO </t>
  </si>
  <si>
    <t xml:space="preserve">S2750 </t>
  </si>
  <si>
    <t xml:space="preserve">FAROL DELANTERO DER. C/INTERM. </t>
  </si>
  <si>
    <t xml:space="preserve">S3708 </t>
  </si>
  <si>
    <t xml:space="preserve">FOCO TRASERO SCANIA SERIE 4 DERECHO </t>
  </si>
  <si>
    <t xml:space="preserve">S3726 </t>
  </si>
  <si>
    <t xml:space="preserve">FOCO TRASERO SCANIA SERIE 4 IZQUIERDO </t>
  </si>
  <si>
    <t xml:space="preserve">315/80R22.5 18PR 154/151M CR926B GOODR </t>
  </si>
  <si>
    <t>FV-A-0000-02179799</t>
  </si>
  <si>
    <t>0012965059-1-0</t>
  </si>
  <si>
    <t xml:space="preserve">CANALES GALLARDO CRISTIAN FABIAN </t>
  </si>
  <si>
    <t xml:space="preserve">V0095 </t>
  </si>
  <si>
    <t>EJE REGULADOR FRENO Z-CAM PUNTAS C/PINON</t>
  </si>
  <si>
    <t>FV-A-0000-02180654</t>
  </si>
  <si>
    <t>0076303448-8-0</t>
  </si>
  <si>
    <t xml:space="preserve">SOC. DE TRANSPORTES ISRAEL YEVENES ANDAU </t>
  </si>
  <si>
    <t>FV-A-0000-02180658</t>
  </si>
  <si>
    <t>0076509765-7-0</t>
  </si>
  <si>
    <t xml:space="preserve">TRANSPORTES EL GUAICO SPA </t>
  </si>
  <si>
    <t>FV-A-0000-02180669</t>
  </si>
  <si>
    <t>FV-A-0000-02180691</t>
  </si>
  <si>
    <t>FV-A-0000-02181058</t>
  </si>
  <si>
    <t>0009166970-6-0</t>
  </si>
  <si>
    <t xml:space="preserve">DIAZ DIAZ JOSE SEGUNDO </t>
  </si>
  <si>
    <t xml:space="preserve">V2144 </t>
  </si>
  <si>
    <t xml:space="preserve">CRUCETA CARDAN DADO 52X147 C/SEGURO </t>
  </si>
  <si>
    <t>BV-A-0000-00292968</t>
  </si>
  <si>
    <t>0012101792-K-0</t>
  </si>
  <si>
    <t xml:space="preserve">GUTIERREZ RIVERA ZUFELINA DEL CARMEN </t>
  </si>
  <si>
    <t>Actual</t>
  </si>
  <si>
    <t>Boleta</t>
  </si>
  <si>
    <t xml:space="preserve">V0371 </t>
  </si>
  <si>
    <t xml:space="preserve">BULBO PRESION ACEITE MOTOR </t>
  </si>
  <si>
    <t>CV-A-0000-00220778</t>
  </si>
  <si>
    <t xml:space="preserve">12R22.5 18PR 152/149L MD777 GOODR </t>
  </si>
  <si>
    <t>CV-A-0000-00220869</t>
  </si>
  <si>
    <t>0006112160-9-0</t>
  </si>
  <si>
    <t xml:space="preserve">OPAZO SEPULVEDA VICTORINO MEDIN </t>
  </si>
  <si>
    <t xml:space="preserve">295/80R22.5 18PR 152/149M AT27 AUSTO </t>
  </si>
  <si>
    <t>CV-A-0000-00220871</t>
  </si>
  <si>
    <t>0015598536-4-0</t>
  </si>
  <si>
    <t xml:space="preserve">VALENZUELA TORO DANIEL JESUS </t>
  </si>
  <si>
    <t>CV-A-0000-00220955</t>
  </si>
  <si>
    <t>0077024655-5-0</t>
  </si>
  <si>
    <t xml:space="preserve">M Y S INGENIERIA Y CONTRUCCION SPA </t>
  </si>
  <si>
    <t>CV-A-0000-00221045</t>
  </si>
  <si>
    <t xml:space="preserve">295/80R22.5 18PR 152/149M AT115 AUSTO </t>
  </si>
  <si>
    <t>CV-A-0000-00221046</t>
  </si>
  <si>
    <t>0008527827-4-0</t>
  </si>
  <si>
    <t xml:space="preserve">SEPULVEDA MUENA HECTOR HUMBERTO </t>
  </si>
  <si>
    <t>CV-A-0000-00221143</t>
  </si>
  <si>
    <t>0013206054-1-0</t>
  </si>
  <si>
    <t xml:space="preserve">GONZALEZ CACERES OLIVIA DE LAS ROSAS </t>
  </si>
  <si>
    <t xml:space="preserve">295/80R22.5 18PR 152/149L MD738W GOODR </t>
  </si>
  <si>
    <t>CV-A-0000-00221338</t>
  </si>
  <si>
    <t>0076806219-6-0</t>
  </si>
  <si>
    <t xml:space="preserve">TRANSP. EL SOCASO SPA </t>
  </si>
  <si>
    <t xml:space="preserve">11R22.5 16PR 148/145J DSR668 DOUBL </t>
  </si>
  <si>
    <t>CV-A-0000-00221644</t>
  </si>
  <si>
    <t xml:space="preserve">19.5L-24 12PR EL23 GOODR </t>
  </si>
  <si>
    <t>CV-A-0000-00221685</t>
  </si>
  <si>
    <t>0076085169-8-0</t>
  </si>
  <si>
    <t xml:space="preserve">SOCIEDAD DE SERVICIOS INDUSTRIALES LIMIT </t>
  </si>
  <si>
    <t xml:space="preserve">C5074 </t>
  </si>
  <si>
    <t>CINTA C/RATCHET 2" C/GANCHO TIPO JJ 9MTS</t>
  </si>
  <si>
    <t>FV-A-0000-02181359</t>
  </si>
  <si>
    <t>0009288997-1-0</t>
  </si>
  <si>
    <t xml:space="preserve">MANCILLA PONCE JOSE RICARDO </t>
  </si>
  <si>
    <t xml:space="preserve">FILTRO COMBUSTIBLE TECFIL </t>
  </si>
  <si>
    <t>FV-A-0000-02181400</t>
  </si>
  <si>
    <t>0006642006-K-0</t>
  </si>
  <si>
    <t xml:space="preserve">NU¤EZ CONTRERA DAGO HUMBERTO </t>
  </si>
  <si>
    <t xml:space="preserve">WILLIAMS HYDRAULIC AW 68 BALDE 19 LT </t>
  </si>
  <si>
    <t>FV-A-0000-02181428</t>
  </si>
  <si>
    <t>0076348764-4-0</t>
  </si>
  <si>
    <t xml:space="preserve">SERV AGRIC. ELIAS CASTRO MEDEL EIRL </t>
  </si>
  <si>
    <t>RIMULA R4X 15W40 CI-4/E7/DH-1 BALDE 20LT</t>
  </si>
  <si>
    <t>FV-A-0000-02181437</t>
  </si>
  <si>
    <t>0076856065-K-0</t>
  </si>
  <si>
    <t xml:space="preserve">SERVICIOS DE MANTENCION INTEGRAL AUTOMOT </t>
  </si>
  <si>
    <t xml:space="preserve">W0089 </t>
  </si>
  <si>
    <t xml:space="preserve">VALVULA ADMISION STD 45 GRADO </t>
  </si>
  <si>
    <t>FV-A-0000-02181599</t>
  </si>
  <si>
    <t>0005774548-7-0</t>
  </si>
  <si>
    <t xml:space="preserve">ILUFI QUIROZ RICARDO HERNAN </t>
  </si>
  <si>
    <t>FV-A-0000-02181725</t>
  </si>
  <si>
    <t>LLANTA 8.25X22.5 10H TUB.LISO DISCO EURO</t>
  </si>
  <si>
    <t>FV-A-0000-02181877</t>
  </si>
  <si>
    <t>0009555752-K-0</t>
  </si>
  <si>
    <t xml:space="preserve">YANEZ LEIVA JUAN CARLOS </t>
  </si>
  <si>
    <t xml:space="preserve">W5152 </t>
  </si>
  <si>
    <t xml:space="preserve">VALVULA RETENCION AIRE RESERVATORIO </t>
  </si>
  <si>
    <t>FV-A-0000-02181882</t>
  </si>
  <si>
    <t>0012787556-1-0</t>
  </si>
  <si>
    <t xml:space="preserve">GAJARDO GOMEZ CESAR ALEJANDRO </t>
  </si>
  <si>
    <t>FV-A-0000-02182166</t>
  </si>
  <si>
    <t>FV-A-0000-02182173</t>
  </si>
  <si>
    <t>0008558395-6-0</t>
  </si>
  <si>
    <t xml:space="preserve">ACUNA FUENTES HECTOR HENRIQUEZ </t>
  </si>
  <si>
    <t xml:space="preserve">E1155 </t>
  </si>
  <si>
    <t xml:space="preserve">VALVULA SELENOIDE </t>
  </si>
  <si>
    <t>FV-A-0000-02182182</t>
  </si>
  <si>
    <t>0076850441-5-0</t>
  </si>
  <si>
    <t xml:space="preserve">SOC.MAQUINARIA JL SPA </t>
  </si>
  <si>
    <t>FV-A-0000-02182197</t>
  </si>
  <si>
    <t>0076169071-K-0</t>
  </si>
  <si>
    <t xml:space="preserve">SOTO TAPIA ESTEBAN ALEJANDRO TRANPORTES </t>
  </si>
  <si>
    <t xml:space="preserve">11R22.5 16PR 148/145M AT35S AUSTO </t>
  </si>
  <si>
    <t>FV-A-0000-02182310</t>
  </si>
  <si>
    <t>0077045538-3-0</t>
  </si>
  <si>
    <t xml:space="preserve">TRANP. BAEZA BARRUETO HERMANO LTDA </t>
  </si>
  <si>
    <t>245/75R16 10PR 120/116S GIANTSAVER MAZZI</t>
  </si>
  <si>
    <t>FV-A-0000-02182369</t>
  </si>
  <si>
    <t xml:space="preserve">12.5/80-18 14PR EL53 TL R4 GOODR </t>
  </si>
  <si>
    <t xml:space="preserve">W1572 </t>
  </si>
  <si>
    <t xml:space="preserve">VALVULA ESCAPE STD </t>
  </si>
  <si>
    <t>FV-A-0000-02182453</t>
  </si>
  <si>
    <t xml:space="preserve">W0221 </t>
  </si>
  <si>
    <t xml:space="preserve">GUIA VALVULA ADM/ESC S/REBAJE "ESC" </t>
  </si>
  <si>
    <t>FV-A-0000-02182480</t>
  </si>
  <si>
    <t>0014055586-K-0</t>
  </si>
  <si>
    <t xml:space="preserve">VALDES GONZALEZ CRISTIAN RODRIGO </t>
  </si>
  <si>
    <t>FV-A-0000-02182554</t>
  </si>
  <si>
    <t>0006334049-9-0</t>
  </si>
  <si>
    <t xml:space="preserve">GONZALEZ DIAZ JUAN ANIBAL </t>
  </si>
  <si>
    <t xml:space="preserve">C4012 </t>
  </si>
  <si>
    <t xml:space="preserve">RODTO MAZA KHM218248HM218210 </t>
  </si>
  <si>
    <t>FV-A-0000-02182754</t>
  </si>
  <si>
    <t>0007733886-1-0</t>
  </si>
  <si>
    <t xml:space="preserve">ORTIZ CASTILLO LUIS ADOLFO </t>
  </si>
  <si>
    <t xml:space="preserve">TAMBOR TRASERO S/MAZA </t>
  </si>
  <si>
    <t>FV-A-0000-02182868</t>
  </si>
  <si>
    <t xml:space="preserve">C1012 </t>
  </si>
  <si>
    <t xml:space="preserve">PULMON FRENO DOBLE 24/24 </t>
  </si>
  <si>
    <t>FV-A-0000-02183026</t>
  </si>
  <si>
    <t>0076380411-9-0</t>
  </si>
  <si>
    <t xml:space="preserve">TRANS.Y COMPRAVENTA DE INSUMOS IVAN CORR </t>
  </si>
  <si>
    <t xml:space="preserve">U1923 </t>
  </si>
  <si>
    <t>FV-A-0000-02183098</t>
  </si>
  <si>
    <t>0014345643-9-0</t>
  </si>
  <si>
    <t xml:space="preserve">FIGUEROA NAVARRO RODRIGO ANDRES </t>
  </si>
  <si>
    <t xml:space="preserve">BT029 </t>
  </si>
  <si>
    <t>BAT. DARK BEAR 100 AMP(- +)700 CCA PERNO</t>
  </si>
  <si>
    <t>FV-A-0000-02183526</t>
  </si>
  <si>
    <t>0076585553-5-0</t>
  </si>
  <si>
    <t xml:space="preserve">SOC.DE TRANSPORTES GARRIDO SPA </t>
  </si>
  <si>
    <t>FV-A-0000-02183628</t>
  </si>
  <si>
    <t>FV-A-0000-02183631</t>
  </si>
  <si>
    <t>0076361920-6-0</t>
  </si>
  <si>
    <t xml:space="preserve">SOC. DE TRANSPORTES OPAZO Y CIA. LTDA. </t>
  </si>
  <si>
    <t xml:space="preserve">295/80R22.5 18PR 152/149L MD777 GOODR </t>
  </si>
  <si>
    <t>FV-A-0000-02183898</t>
  </si>
  <si>
    <t>0011175766-6-0</t>
  </si>
  <si>
    <t xml:space="preserve">SANCHEZ COFRE HERNAN GONZALO </t>
  </si>
  <si>
    <t xml:space="preserve">295/80R22.5 18PR 152/149L CR926D GOODR </t>
  </si>
  <si>
    <t xml:space="preserve">C2261 </t>
  </si>
  <si>
    <t>FOCO LED 4" ROJO MULTIVOLTAJE DE SENALER</t>
  </si>
  <si>
    <t>FV-A-0000-02183976</t>
  </si>
  <si>
    <t>0013722241-8-0</t>
  </si>
  <si>
    <t xml:space="preserve">RAMIREZ SOTO JORGE EDUARDO </t>
  </si>
  <si>
    <t>FV-A-0000-02184055</t>
  </si>
  <si>
    <t>0013786590-4-0</t>
  </si>
  <si>
    <t xml:space="preserve">ROCO VERDUGO WILSON NIBALDO </t>
  </si>
  <si>
    <t xml:space="preserve">295/80R22.5 18PR 152/149M AT127S AUSTO </t>
  </si>
  <si>
    <t xml:space="preserve">295/80R22.5 18PR 152/149M AT161 GOODR </t>
  </si>
  <si>
    <t xml:space="preserve">S3730 </t>
  </si>
  <si>
    <t xml:space="preserve">VALVULA PROTEC 4 CIRCUIT. COJALI </t>
  </si>
  <si>
    <t xml:space="preserve">BT027 </t>
  </si>
  <si>
    <t xml:space="preserve">BAT. DARK BEAR 100 AMP (- +) 700 CCA </t>
  </si>
  <si>
    <t>FV-A-0000-02184529</t>
  </si>
  <si>
    <t>FV-A-0000-02184561</t>
  </si>
  <si>
    <t>0076505768-K-0</t>
  </si>
  <si>
    <t xml:space="preserve">CARMAX SPA </t>
  </si>
  <si>
    <t>FV-A-0000-02184568</t>
  </si>
  <si>
    <t>FV-A-0000-02184603</t>
  </si>
  <si>
    <t xml:space="preserve">315/80R22.5 18PR 154/151M CR976A GOODR </t>
  </si>
  <si>
    <t>FV-A-0000-02184624</t>
  </si>
  <si>
    <t>0076062976-6-0</t>
  </si>
  <si>
    <t xml:space="preserve">COMERCIAL Y TRANSPORTE L &amp; L LTDA </t>
  </si>
  <si>
    <t xml:space="preserve">12R22.5 18PR 152/149L AT557 GOODR </t>
  </si>
  <si>
    <t>FV-A-0000-02184628</t>
  </si>
  <si>
    <t>FV-A-0000-02184632</t>
  </si>
  <si>
    <t xml:space="preserve">315/80R22.5 156/150L CHS3 CONTI </t>
  </si>
  <si>
    <t>FV-A-0000-02184734</t>
  </si>
  <si>
    <t>0008652984-K-0</t>
  </si>
  <si>
    <t xml:space="preserve">YANEZ PEREZ GERARDO ATILIANO </t>
  </si>
  <si>
    <t>FV-A-0000-02184750</t>
  </si>
  <si>
    <t xml:space="preserve">215/75R17.5 16PR 135/133J CR960A GOODR </t>
  </si>
  <si>
    <t>FV-A-0000-02184847</t>
  </si>
  <si>
    <t>0076834726-3-0</t>
  </si>
  <si>
    <t xml:space="preserve">DISTRIBUIDORA CASTRO SPA </t>
  </si>
  <si>
    <t xml:space="preserve">12R22.5 18PR 152/149L AT27 AUSTO </t>
  </si>
  <si>
    <t>FV-A-0000-02185426</t>
  </si>
  <si>
    <t>0076075046-8-0</t>
  </si>
  <si>
    <t xml:space="preserve">SOC. DE TRANSPORTES LA OBRA LTDA </t>
  </si>
  <si>
    <t xml:space="preserve">C3067 </t>
  </si>
  <si>
    <t>PULMON SUSPENSION 1T15M-9/9101 B.METALIC</t>
  </si>
  <si>
    <t>FV-A-0000-02185687</t>
  </si>
  <si>
    <t>0076005498-4-0</t>
  </si>
  <si>
    <t xml:space="preserve">TRANSPORTES LOYOLA LTDA </t>
  </si>
  <si>
    <t>FV-A-0000-02185886</t>
  </si>
  <si>
    <t>FV-A-0000-02186007</t>
  </si>
  <si>
    <t>FV-A-0000-02186189</t>
  </si>
  <si>
    <t>0015136046-7-0</t>
  </si>
  <si>
    <t xml:space="preserve">LARA DIAZ FERNANDO ALEXIS </t>
  </si>
  <si>
    <t>FV-A-0000-02186275</t>
  </si>
  <si>
    <t>0076953004-5-0</t>
  </si>
  <si>
    <t xml:space="preserve">SERRV. Y REPUESTOS AUTOMOTRICES LOS TRIN </t>
  </si>
  <si>
    <t>FV-A-0000-02186602</t>
  </si>
  <si>
    <t>0008528168-2-0</t>
  </si>
  <si>
    <t xml:space="preserve">NU¤EZ GARRIDO LUIS ABHAAM </t>
  </si>
  <si>
    <t>FV-A-0000-02186747</t>
  </si>
  <si>
    <t>0007557462-2-0</t>
  </si>
  <si>
    <t xml:space="preserve">SOTO GONZALEZ AURELIO ENRIQUE </t>
  </si>
  <si>
    <t xml:space="preserve">V4201 </t>
  </si>
  <si>
    <t xml:space="preserve">DEPOSITO AGUA (RADIADOR) </t>
  </si>
  <si>
    <t>FV-A-0000-02186780</t>
  </si>
  <si>
    <t>0076999019-4-0</t>
  </si>
  <si>
    <t xml:space="preserve">SERVICIO DE TRANSPORTES ALPASAR </t>
  </si>
  <si>
    <t xml:space="preserve">V0732 </t>
  </si>
  <si>
    <t>AMORTIGUADOR CABINA TRAS.C/FUELLE OJO/OJ</t>
  </si>
  <si>
    <t>FV-A-0000-02186782</t>
  </si>
  <si>
    <t xml:space="preserve">S3569 </t>
  </si>
  <si>
    <t xml:space="preserve">DISCO FRENO DELANTERO/TRASERO 430 M/M </t>
  </si>
  <si>
    <t>FV-A-0000-02186817</t>
  </si>
  <si>
    <t>0076280346-1-0</t>
  </si>
  <si>
    <t xml:space="preserve">TRANSPORTES ULISES OPAZO CARRASCO EIRL </t>
  </si>
  <si>
    <t xml:space="preserve">S4259 </t>
  </si>
  <si>
    <t xml:space="preserve">PRENSA EMBRAGUE C/DISCO Y RODTO. 430MM </t>
  </si>
  <si>
    <t xml:space="preserve">V1530 </t>
  </si>
  <si>
    <t xml:space="preserve">DISCO FRENO VENTILADO DEL/TRAS 43X23CM </t>
  </si>
  <si>
    <t xml:space="preserve">HYDRAULIC AW ISO 68 BL 19 LT </t>
  </si>
  <si>
    <t>FV-A-0000-02186942</t>
  </si>
  <si>
    <t>0077967380-4-0</t>
  </si>
  <si>
    <t xml:space="preserve">SOC. TELEVISIVA CABLE STA JUANA </t>
  </si>
  <si>
    <t xml:space="preserve">215/75R17.5 16PR MD738 GOODR </t>
  </si>
  <si>
    <t>FV-A-0000-02187015</t>
  </si>
  <si>
    <t>0015138930-9-0</t>
  </si>
  <si>
    <t xml:space="preserve">HERNADEZ GARRIDO EDUARDO PATRICIO </t>
  </si>
  <si>
    <t xml:space="preserve">11R22.5 16PR 148/145L MD738 GOODR </t>
  </si>
  <si>
    <t>FV-A-0000-02187159</t>
  </si>
  <si>
    <t>0010858543-9-0</t>
  </si>
  <si>
    <t xml:space="preserve">MONTECINOS VILCHES CRISTIAN EGIDIO </t>
  </si>
  <si>
    <t xml:space="preserve">HK150 </t>
  </si>
  <si>
    <t>BAT MF160G51 150 AMP (-+) 1000 CCA HANKO</t>
  </si>
  <si>
    <t>FV-A-0000-02187171</t>
  </si>
  <si>
    <t>0079586200-5-0</t>
  </si>
  <si>
    <t xml:space="preserve">AUTOMOTORA SANTA MARIA LTDA. </t>
  </si>
  <si>
    <t xml:space="preserve">V4940 </t>
  </si>
  <si>
    <t xml:space="preserve">BALATA FRENO DEL/TRAS JGO.200MM 8 </t>
  </si>
  <si>
    <t>FV-A-0000-02187202</t>
  </si>
  <si>
    <t>0005367231-0-0</t>
  </si>
  <si>
    <t xml:space="preserve">URRUTIA BRAVO GABRIEL ANTONIO </t>
  </si>
  <si>
    <t xml:space="preserve">295/80R22.5 152/148M HS3 CONTI </t>
  </si>
  <si>
    <t>FV-A-0000-02187299</t>
  </si>
  <si>
    <t>0079836190-2-0</t>
  </si>
  <si>
    <t xml:space="preserve">SOC. TRANSP. Y ASERRADERO BENJAMIN MUNOZ </t>
  </si>
  <si>
    <t>FV-A-0000-02187585</t>
  </si>
  <si>
    <t xml:space="preserve">FILTRO SEPARADOR TECFIL </t>
  </si>
  <si>
    <t>FV-A-0000-02187640</t>
  </si>
  <si>
    <t>0076732121-K-0</t>
  </si>
  <si>
    <t xml:space="preserve">TRANSPORTES MEDEL SPA </t>
  </si>
  <si>
    <t xml:space="preserve">295/80R22.5 154/149M FUEL MAX LHS GOODY </t>
  </si>
  <si>
    <t>FV-A-0000-02187801</t>
  </si>
  <si>
    <t>0076094610-9-0</t>
  </si>
  <si>
    <t xml:space="preserve">SOC.CORONADO Y SIERPES LTDA </t>
  </si>
  <si>
    <t>FV-A-0000-02187836</t>
  </si>
  <si>
    <t>FV-A-0000-02187837</t>
  </si>
  <si>
    <t>FV-A-0000-02187884</t>
  </si>
  <si>
    <t>0076090009-5-0</t>
  </si>
  <si>
    <t xml:space="preserve">EMEGE MAQUINARIAS EIRL </t>
  </si>
  <si>
    <t xml:space="preserve">215/75R17.5 16PR 135/133J CM986W GOODR </t>
  </si>
  <si>
    <t>FV-A-0000-02187896</t>
  </si>
  <si>
    <t>0008302331-7-0</t>
  </si>
  <si>
    <t xml:space="preserve">DIAZ RUIZ JUAN CONSTANTINO </t>
  </si>
  <si>
    <t xml:space="preserve">11R22.5 16PR 148/145J CB972W GOODR </t>
  </si>
  <si>
    <t>FV-A-0000-02188083</t>
  </si>
  <si>
    <t>0012522306-0-0</t>
  </si>
  <si>
    <t xml:space="preserve">VALDES MUNOZ FRANCISCO ALEJANDRO </t>
  </si>
  <si>
    <t>FV-A-0000-02188494</t>
  </si>
  <si>
    <t>FV-A-0000-02188599</t>
  </si>
  <si>
    <t xml:space="preserve">V1555 </t>
  </si>
  <si>
    <t xml:space="preserve">FOCO MAYOR DERECHO (OPTICO ALARGADO) </t>
  </si>
  <si>
    <t>FV-A-0000-02188672</t>
  </si>
  <si>
    <t>0012543585-8-0</t>
  </si>
  <si>
    <t xml:space="preserve">ALEGRIA MEDEL ADOLFO ENRIQUE </t>
  </si>
  <si>
    <t xml:space="preserve">V1537 </t>
  </si>
  <si>
    <t xml:space="preserve">FOCO MAYOR IZQUIERDO (OPTICO ALARGADO) </t>
  </si>
  <si>
    <t xml:space="preserve">FILTRO CABINA DONALDSON </t>
  </si>
  <si>
    <t xml:space="preserve">V3523 </t>
  </si>
  <si>
    <t xml:space="preserve">FOCO TRASERO IZQ. </t>
  </si>
  <si>
    <t>FV-A-0000-02188680</t>
  </si>
  <si>
    <t xml:space="preserve">ADBLUE BY ADQUIM BIDON 20 LTS </t>
  </si>
  <si>
    <t>FV-A-0000-02188779</t>
  </si>
  <si>
    <t>FV-A-0000-02189164</t>
  </si>
  <si>
    <t>0008805723-6-0</t>
  </si>
  <si>
    <t xml:space="preserve">CANALES GALLARDO PABLO ARNALDO </t>
  </si>
  <si>
    <t xml:space="preserve">BT032 </t>
  </si>
  <si>
    <t xml:space="preserve">BAT. DARK BEAR 150 AMP (- +) 1000 CCA </t>
  </si>
  <si>
    <t>FV-A-0000-02189165</t>
  </si>
  <si>
    <t>0007882747-5-0</t>
  </si>
  <si>
    <t xml:space="preserve">FIGUEROA HORMAZABAL LEONTINA DEL CARMEN </t>
  </si>
  <si>
    <t xml:space="preserve">12R22.5 18PR 152/149M DSR668 DOUBL </t>
  </si>
  <si>
    <t>FV-A-0000-02189383</t>
  </si>
  <si>
    <t xml:space="preserve">C1191 </t>
  </si>
  <si>
    <t xml:space="preserve">VALVULA ACOPLE SERVICIO AUTOM M16 </t>
  </si>
  <si>
    <t>FV-A-0000-02189606</t>
  </si>
  <si>
    <t>0009438899-6-0</t>
  </si>
  <si>
    <t xml:space="preserve">CASTRO MEJIAS ANA MARIA </t>
  </si>
  <si>
    <t>FV-A-0000-02189680</t>
  </si>
  <si>
    <t>HIGH PERFORMANCE20W50GT WP-5 CH-4 BL19LT</t>
  </si>
  <si>
    <t>FV-A-0000-02189693</t>
  </si>
  <si>
    <t>0012913501-8-0</t>
  </si>
  <si>
    <t xml:space="preserve">DONOSO FLORES JUAN DAVID </t>
  </si>
  <si>
    <t>FV-A-0000-02189806</t>
  </si>
  <si>
    <t>0076689903-K-0</t>
  </si>
  <si>
    <t xml:space="preserve">MIGUEL ANTONIO MOYA EIRL </t>
  </si>
  <si>
    <t xml:space="preserve">FAROL DELANTERO IZQUIERDO </t>
  </si>
  <si>
    <t>FV-A-0000-02189988</t>
  </si>
  <si>
    <t xml:space="preserve">FAROL DELANTERO DERECHO </t>
  </si>
  <si>
    <t xml:space="preserve">295/80R22.5 18PR 152/149K AT208 AUSTO </t>
  </si>
  <si>
    <t>FV-A-0000-02190226</t>
  </si>
  <si>
    <t>0017030071-8-0</t>
  </si>
  <si>
    <t xml:space="preserve">VALDES AREVALO RICARDO ANDRES </t>
  </si>
  <si>
    <t xml:space="preserve">VIDRIO FAROL DELANTERO DERECHO </t>
  </si>
  <si>
    <t>FV-A-0000-02190384</t>
  </si>
  <si>
    <t>0014290240-0-0</t>
  </si>
  <si>
    <t xml:space="preserve">PARADA CANCINO JAVIER SEGUNDO </t>
  </si>
  <si>
    <t>REFRIGERANTE ANTICONGELANTE -10BIDON 20L</t>
  </si>
  <si>
    <t>FV-A-0000-02190604</t>
  </si>
  <si>
    <t>0010936780-K-0</t>
  </si>
  <si>
    <t xml:space="preserve">CARRASCO QUINTANA SEGUNDO STANLISLAO </t>
  </si>
  <si>
    <t>FV-A-0000-02190750</t>
  </si>
  <si>
    <t>0059192590-3-0</t>
  </si>
  <si>
    <t xml:space="preserve">SONDEOS DE INVESTIGACION ALMERIENSES SL </t>
  </si>
  <si>
    <t>FV-A-0000-02190813</t>
  </si>
  <si>
    <t>FV-A-0000-02190814</t>
  </si>
  <si>
    <t>0076994151-7-0</t>
  </si>
  <si>
    <t xml:space="preserve">LUIS HERNAN ARAVENA HORMAZABAL EMP DE TR </t>
  </si>
  <si>
    <t>FV-A-0000-02190944</t>
  </si>
  <si>
    <t>0009522003-7-0</t>
  </si>
  <si>
    <t xml:space="preserve">VERGARA VIDAL JOSE ALFONSO </t>
  </si>
  <si>
    <t xml:space="preserve">295/80R22.5 18PR 154/149M GSR1W GOODR </t>
  </si>
  <si>
    <t>FV-A-0000-02191011</t>
  </si>
  <si>
    <t>0016542493-K-0</t>
  </si>
  <si>
    <t xml:space="preserve">CONTRERAS CABRERA LUIS ALEJANDRO </t>
  </si>
  <si>
    <t>FV-A-0000-02191095</t>
  </si>
  <si>
    <t>0076532901-9-0</t>
  </si>
  <si>
    <t xml:space="preserve">TRANSPORTES JOSE Y ENRIQUE SPA </t>
  </si>
  <si>
    <t xml:space="preserve">V1544 </t>
  </si>
  <si>
    <t>FOCO INTERMI.DER/IZQ BLANCO/NARANJA 3POL</t>
  </si>
  <si>
    <t>FV-A-0000-02191123</t>
  </si>
  <si>
    <t>0012520978-5-0</t>
  </si>
  <si>
    <t xml:space="preserve">ARAYA GAETE PABLO HERIBERTO </t>
  </si>
  <si>
    <t>FV-A-0000-02191140</t>
  </si>
  <si>
    <t>0009199486-0-0</t>
  </si>
  <si>
    <t xml:space="preserve">CARTER NORAMBUENA HECTOR ELISEO </t>
  </si>
  <si>
    <t>FV-A-0000-02191161</t>
  </si>
  <si>
    <t>FV-A-0000-02191168</t>
  </si>
  <si>
    <t>0008183699-K-0</t>
  </si>
  <si>
    <t xml:space="preserve">CANCINO GONZALEZ VICTOR ALEJANDRO </t>
  </si>
  <si>
    <t xml:space="preserve">WILLIAMS SUPER GEAR LUBE 80W90 GL-4 19L </t>
  </si>
  <si>
    <t xml:space="preserve">C1705 </t>
  </si>
  <si>
    <t xml:space="preserve">TAMBOR DE FRENO 7" 10 PERF. EURO </t>
  </si>
  <si>
    <t>FV-A-0000-02191180</t>
  </si>
  <si>
    <t xml:space="preserve">235/75R17.5 14PR 132/130M CR960A GOODR </t>
  </si>
  <si>
    <t>FV-A-0000-02191648</t>
  </si>
  <si>
    <t>0076224851-4-0</t>
  </si>
  <si>
    <t xml:space="preserve">TRANSPORTES LOS ANGELES SPA </t>
  </si>
  <si>
    <t>FV-A-0000-02191674</t>
  </si>
  <si>
    <t>FV-A-0000-02191680</t>
  </si>
  <si>
    <t>0017183994-7-0</t>
  </si>
  <si>
    <t xml:space="preserve">VERGARA JAQUE JOSE LUIS </t>
  </si>
  <si>
    <t>FV-A-0000-02191692</t>
  </si>
  <si>
    <t xml:space="preserve">V0453 </t>
  </si>
  <si>
    <t>GUARDAPOLVO REGULADOR FRENO Z-CAM (USA2)</t>
  </si>
  <si>
    <t xml:space="preserve">195/65R15 91H RP28 GOODR </t>
  </si>
  <si>
    <t>FV-A-0000-02191950</t>
  </si>
  <si>
    <t>0077961730-0-0</t>
  </si>
  <si>
    <t xml:space="preserve">COMERCIAL JAIME MARDONES HERRERA Y COMPA </t>
  </si>
  <si>
    <t xml:space="preserve">195/55R15 85V RP28 GOODR </t>
  </si>
  <si>
    <t xml:space="preserve">205/55R16 91V RP28 GOODR </t>
  </si>
  <si>
    <t xml:space="preserve">185/65R14 86H RP28 GOODR </t>
  </si>
  <si>
    <t xml:space="preserve">155/65R13 73T RP28 GOODR </t>
  </si>
  <si>
    <t xml:space="preserve">185R14C 8PR 102/100Q H188 GOODR </t>
  </si>
  <si>
    <t xml:space="preserve">500R12C 8PR 83/82P CR868 GOODR </t>
  </si>
  <si>
    <t>FV-A-0000-02192636</t>
  </si>
  <si>
    <t>0016270640-3-0</t>
  </si>
  <si>
    <t xml:space="preserve">GONZALEZ RAMIREZ VICTOR EUGENIO </t>
  </si>
  <si>
    <t xml:space="preserve">C5106 </t>
  </si>
  <si>
    <t xml:space="preserve">ENGANCHE DE CONTENEDOR (PINA) </t>
  </si>
  <si>
    <t>FV-A-0000-02192655</t>
  </si>
  <si>
    <t>FV-A-0000-02192666</t>
  </si>
  <si>
    <t>0076505536-9-0</t>
  </si>
  <si>
    <t xml:space="preserve">TOLVATAL SPA </t>
  </si>
  <si>
    <t>FV-A-0000-02192691</t>
  </si>
  <si>
    <t>0009953150-9-0</t>
  </si>
  <si>
    <t xml:space="preserve">GOMEZ VALENZUELA PEDRO PASCUAL </t>
  </si>
  <si>
    <t xml:space="preserve">S4085 </t>
  </si>
  <si>
    <t xml:space="preserve">TAPA BATERIA </t>
  </si>
  <si>
    <t>FV-A-0000-02192716</t>
  </si>
  <si>
    <t>0076025930-6-0</t>
  </si>
  <si>
    <t xml:space="preserve">COMERCIAL VIBRA LIMITADA </t>
  </si>
  <si>
    <t xml:space="preserve">VALVOLINE TURBO DIESEL 25W50 BL19 LT </t>
  </si>
  <si>
    <t>FV-A-0000-02192736</t>
  </si>
  <si>
    <t>0014324840-2-0</t>
  </si>
  <si>
    <t xml:space="preserve">OSORES OPAZO PATRICIO ALEJANDRO </t>
  </si>
  <si>
    <t xml:space="preserve">S0578 </t>
  </si>
  <si>
    <t>VALVULA RELE WABCO(3864297044)</t>
  </si>
  <si>
    <t>FV-A-0000-02193063</t>
  </si>
  <si>
    <t>FV-A-0000-02193191</t>
  </si>
  <si>
    <t xml:space="preserve">F0247 </t>
  </si>
  <si>
    <t xml:space="preserve">CILINDRO INF.EMBRAGUE </t>
  </si>
  <si>
    <t>FV-A-0000-02193291</t>
  </si>
  <si>
    <t>0077061133-4-0</t>
  </si>
  <si>
    <t xml:space="preserve">HRL TRANSPORTES EIRL </t>
  </si>
  <si>
    <t xml:space="preserve">31X10.50R15 6PR 109Q SL369 GOODR </t>
  </si>
  <si>
    <t>FV-A-0000-02193331</t>
  </si>
  <si>
    <t xml:space="preserve">195R15C 8PR 106/104R H188 GOODR </t>
  </si>
  <si>
    <t xml:space="preserve">255/70R22.5 16PR 140/137M CR976A GOODR </t>
  </si>
  <si>
    <t>FV-A-0000-02193512</t>
  </si>
  <si>
    <t>0076309221-6-0</t>
  </si>
  <si>
    <t xml:space="preserve">SOCIEDAD DE TRANSPORTES AGUILAR </t>
  </si>
  <si>
    <t>FV-A-0000-02193545</t>
  </si>
  <si>
    <t>FV-A-0000-02193597</t>
  </si>
  <si>
    <t xml:space="preserve">C1214 </t>
  </si>
  <si>
    <t>EJE DISCO EUROPEO R/PAREJOS 8"1820MM 13T</t>
  </si>
  <si>
    <t>FV-A-0000-02193621</t>
  </si>
  <si>
    <t>0008923301-1-0</t>
  </si>
  <si>
    <t xml:space="preserve">ARAVENA AVILA JOSE FRANCISCO </t>
  </si>
  <si>
    <t>FV-A-0000-02193721</t>
  </si>
  <si>
    <t>0084876900-2-0</t>
  </si>
  <si>
    <t xml:space="preserve">GLEMANS COMERCIO Y SERVICIOS LTDA. </t>
  </si>
  <si>
    <t xml:space="preserve">S3751 </t>
  </si>
  <si>
    <t xml:space="preserve">BOMBA AGUA 420 HP SCHADEK C/BASE "ESC" </t>
  </si>
  <si>
    <t>FV-A-0000-02193846</t>
  </si>
  <si>
    <t>FV-A-0000-02193969</t>
  </si>
  <si>
    <t xml:space="preserve">S8051 </t>
  </si>
  <si>
    <t xml:space="preserve">VISERA CABINA INFERIOR "ESC" </t>
  </si>
  <si>
    <t xml:space="preserve">V3460 </t>
  </si>
  <si>
    <t>PARACHOQUE INFERIOR/CENTRAL LATERAL IZQ.</t>
  </si>
  <si>
    <t>FV-A-0000-02194026</t>
  </si>
  <si>
    <t>FV-A-0000-02194258</t>
  </si>
  <si>
    <t xml:space="preserve">295/80R22.5 18PR 154/152M DSR08A DOUBL </t>
  </si>
  <si>
    <t>FV-A-0000-02194491</t>
  </si>
  <si>
    <t xml:space="preserve">C2136 </t>
  </si>
  <si>
    <t xml:space="preserve">PULMON LEVANTE 7410 </t>
  </si>
  <si>
    <t>FV-A-0000-02194499</t>
  </si>
  <si>
    <t>0012606961-8-0</t>
  </si>
  <si>
    <t xml:space="preserve">CANCINO MEDEL SANDRO ANTONIO </t>
  </si>
  <si>
    <t>FV-A-0000-02194510</t>
  </si>
  <si>
    <t>FV-A-0000-02194624</t>
  </si>
  <si>
    <t>0076318516-8-0</t>
  </si>
  <si>
    <t xml:space="preserve">TRANSPORTES CASTRO Y CANCINO LTDA </t>
  </si>
  <si>
    <t>FV-A-0000-02194681</t>
  </si>
  <si>
    <t xml:space="preserve">BOMBA AGUA (PARA 1 TERMOSTATO) </t>
  </si>
  <si>
    <t>FV-A-0000-02194785</t>
  </si>
  <si>
    <t>0017760189-6-0</t>
  </si>
  <si>
    <t xml:space="preserve">GARCIA CASTILLO ROBERTO </t>
  </si>
  <si>
    <t xml:space="preserve">TERMOSTATO 83 GRADOS </t>
  </si>
  <si>
    <t>FV-A-0000-02195270</t>
  </si>
  <si>
    <t xml:space="preserve">VISMAX SAE 25W60 CG-4 BL 19 LT </t>
  </si>
  <si>
    <t>FV-A-0000-02195286</t>
  </si>
  <si>
    <t>0076967618-K-0</t>
  </si>
  <si>
    <t xml:space="preserve">TRANSPORTES Y LIMPIEZA STA NILDA </t>
  </si>
  <si>
    <t xml:space="preserve">ADBLUE BY ADQUIM BIDON 10 LTS </t>
  </si>
  <si>
    <t>FV-A-0000-02195298</t>
  </si>
  <si>
    <t>0076490300-5-0</t>
  </si>
  <si>
    <t xml:space="preserve">MATERIAS PRIMAS CLAUDIA ESCOBAR SA </t>
  </si>
  <si>
    <t>FV-A-0000-02195343</t>
  </si>
  <si>
    <t>FV-A-0000-02195397</t>
  </si>
  <si>
    <t>FV-A-0000-02195398</t>
  </si>
  <si>
    <t>0076776582-7-0</t>
  </si>
  <si>
    <t xml:space="preserve">JUAN A VILLALOBOS GONZALEZ EIRL </t>
  </si>
  <si>
    <t>FV-A-0000-02195588</t>
  </si>
  <si>
    <t>FV-A-0000-02195628</t>
  </si>
  <si>
    <t>FV-A-0000-02196282</t>
  </si>
  <si>
    <t>FV-A-0000-02196356</t>
  </si>
  <si>
    <t>0076662149-K-0</t>
  </si>
  <si>
    <t xml:space="preserve">TRANSPORTES JORGE ESPARZA EIRL </t>
  </si>
  <si>
    <t>FV-A-0000-02196382</t>
  </si>
  <si>
    <t xml:space="preserve">11R22.5 16PR 148/145M AT127 AUSTO </t>
  </si>
  <si>
    <t>FV-A-0000-02196405</t>
  </si>
  <si>
    <t xml:space="preserve">V3461 </t>
  </si>
  <si>
    <t>PARACHOQUE INFERIOR/CENTRAL LATERAL DER.</t>
  </si>
  <si>
    <t>FV-A-0000-02196752</t>
  </si>
  <si>
    <t>0007351953-5-0</t>
  </si>
  <si>
    <t xml:space="preserve">AVILA ROCO MIGUEL ANTONIO </t>
  </si>
  <si>
    <t>FV-A-0000-02197125</t>
  </si>
  <si>
    <t>0076995465-1-0</t>
  </si>
  <si>
    <t xml:space="preserve">TRANSP.MOV.TIERRA JORGE ANDRES OSORES VA </t>
  </si>
  <si>
    <t>FV-A-0000-02197206</t>
  </si>
  <si>
    <t xml:space="preserve">19.5L-24 12PR SET R-4 GOODR </t>
  </si>
  <si>
    <t xml:space="preserve">C5255 </t>
  </si>
  <si>
    <t xml:space="preserve">PATA APOYO SEMIREMOLQUE JOST JUEGO </t>
  </si>
  <si>
    <t xml:space="preserve">C1562 </t>
  </si>
  <si>
    <t xml:space="preserve">LLANTA ARTILLERA TUBULAR 8.25X22.5 GRIS </t>
  </si>
  <si>
    <t xml:space="preserve">C2418 </t>
  </si>
  <si>
    <t xml:space="preserve">PERNO REY 2" KIT (ESPESOR 8MM) </t>
  </si>
  <si>
    <t>FV-A-0000-02197207</t>
  </si>
  <si>
    <t>FV-A-0000-02197295</t>
  </si>
  <si>
    <t>0076982423-5-0</t>
  </si>
  <si>
    <t xml:space="preserve">BAEZA TRANSPORTES SPA </t>
  </si>
  <si>
    <t xml:space="preserve">235/75R17.5 16PR MD738 GOODR </t>
  </si>
  <si>
    <t>FV-A-0000-02197390</t>
  </si>
  <si>
    <t>0076328442-5-0</t>
  </si>
  <si>
    <t xml:space="preserve">TRANSP, EDUARDO ROJAS TORRES </t>
  </si>
  <si>
    <t>FV-A-0000-02197403</t>
  </si>
  <si>
    <t xml:space="preserve">215/70R16C 6PR 108/106T SC328 GOODR </t>
  </si>
  <si>
    <t>FV-A-0000-02197436</t>
  </si>
  <si>
    <t xml:space="preserve">13R22.5 18PR 156/151F CB919 GOODR </t>
  </si>
  <si>
    <t>FV-A-0000-02197439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</si>
</sst>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0" xfId="0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42" fontId="4" fillId="0" borderId="0" xfId="2" applyFont="1"/>
    <xf numFmtId="42" fontId="4" fillId="0" borderId="0" xfId="0" applyNumberFormat="1" applyFont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3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1%20Macro%20Detalle%20Facturas%20Jun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7022128"/>
      <sheetName val="2020_06_07642559"/>
      <sheetName val="2020_06_08186073"/>
      <sheetName val="2020_06_08454066"/>
      <sheetName val="2020_06_08583868"/>
      <sheetName val="2020_06_08696608"/>
      <sheetName val="2020_06_09050054"/>
      <sheetName val="2020_06_09465502"/>
      <sheetName val="2020_06_09522003"/>
      <sheetName val="2020_06_09923652"/>
      <sheetName val="2020_06_09939941"/>
      <sheetName val="2020_06_10308569"/>
      <sheetName val="2020_06_10531678"/>
      <sheetName val="2020_06_11331606"/>
      <sheetName val="2020_06_11376107"/>
      <sheetName val="2020_06_11642869"/>
      <sheetName val="2020_06_12181305"/>
      <sheetName val="2020_06_12233748"/>
      <sheetName val="2020_06_12361758"/>
      <sheetName val="2020_06_12513252"/>
      <sheetName val="2020_06_12751886"/>
      <sheetName val="2020_06_13019613"/>
      <sheetName val="2020_06_13042860"/>
      <sheetName val="2020_06_13468487"/>
      <sheetName val="2020_06_13734802"/>
      <sheetName val="2020_06_13745305"/>
      <sheetName val="2020_06_14091721"/>
      <sheetName val="2020_06_14151321"/>
      <sheetName val="2020_06_14214693"/>
      <sheetName val="2020_06_14299120"/>
      <sheetName val="2020_06_14325933"/>
      <sheetName val="2020_06_14397938"/>
      <sheetName val="2020_06_14564262"/>
      <sheetName val="2020_06_14576869"/>
      <sheetName val="2020_06_15184119"/>
      <sheetName val="2020_06_15219446"/>
      <sheetName val="2020_06_15297806"/>
      <sheetName val="2020_06_15697716"/>
      <sheetName val="2020_06_15844468"/>
      <sheetName val="2020_06_16541254"/>
      <sheetName val="2020_06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29585-C6C7-4FCE-9CEF-5D23FD78EA2C}">
  <sheetPr codeName="Hoja10">
    <tabColor rgb="FFFF0000"/>
  </sheetPr>
  <dimension ref="A1:AG240"/>
  <sheetViews>
    <sheetView tabSelected="1" workbookViewId="0">
      <selection activeCell="W5" sqref="W5"/>
    </sheetView>
  </sheetViews>
  <sheetFormatPr baseColWidth="10" defaultRowHeight="15" x14ac:dyDescent="0.25"/>
  <cols>
    <col min="1" max="1" width="14.42578125" bestFit="1" customWidth="1"/>
    <col min="2" max="2" width="26.57031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85546875" bestFit="1" customWidth="1"/>
    <col min="7" max="7" width="15.140625" bestFit="1" customWidth="1"/>
    <col min="8" max="8" width="8.7109375" bestFit="1" customWidth="1"/>
    <col min="9" max="9" width="11.28515625" bestFit="1" customWidth="1"/>
    <col min="10" max="11" width="12.140625" bestFit="1" customWidth="1"/>
    <col min="12" max="12" width="33.57031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25.7109375" customWidth="1"/>
    <col min="22" max="22" width="27.42578125" bestFit="1" customWidth="1"/>
    <col min="23" max="23" width="10.7109375" customWidth="1"/>
    <col min="24" max="26" width="20.7109375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5">
      <c r="A2" s="6" t="s">
        <v>19</v>
      </c>
      <c r="B2" s="5" t="s">
        <v>20</v>
      </c>
      <c r="C2" s="5" t="s">
        <v>21</v>
      </c>
      <c r="D2" s="5" t="s">
        <v>22</v>
      </c>
      <c r="E2" s="5">
        <v>50657</v>
      </c>
      <c r="F2" s="5" t="s">
        <v>23</v>
      </c>
      <c r="G2" s="5" t="s">
        <v>24</v>
      </c>
      <c r="H2" s="7">
        <v>43252</v>
      </c>
      <c r="I2" s="5">
        <v>25</v>
      </c>
      <c r="J2" s="5" t="s">
        <v>25</v>
      </c>
      <c r="K2" s="5" t="s">
        <v>26</v>
      </c>
      <c r="L2" s="5" t="s">
        <v>27</v>
      </c>
      <c r="M2" s="5">
        <v>-1</v>
      </c>
      <c r="N2" s="8">
        <v>-99899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25">
      <c r="A3" s="6" t="s">
        <v>19</v>
      </c>
      <c r="B3" s="5" t="s">
        <v>20</v>
      </c>
      <c r="C3" s="5" t="s">
        <v>21</v>
      </c>
      <c r="D3" s="5" t="s">
        <v>22</v>
      </c>
      <c r="E3" s="5">
        <v>47531</v>
      </c>
      <c r="F3" s="5" t="s">
        <v>32</v>
      </c>
      <c r="G3" s="5" t="s">
        <v>33</v>
      </c>
      <c r="H3" s="7">
        <v>43264</v>
      </c>
      <c r="I3" s="5">
        <v>25</v>
      </c>
      <c r="J3" s="5" t="s">
        <v>25</v>
      </c>
      <c r="K3" s="5" t="s">
        <v>34</v>
      </c>
      <c r="L3" s="5" t="s">
        <v>35</v>
      </c>
      <c r="M3" s="5">
        <v>-1</v>
      </c>
      <c r="N3" s="8">
        <v>-115008</v>
      </c>
      <c r="O3" s="5" t="s">
        <v>28</v>
      </c>
      <c r="P3" s="5" t="s">
        <v>29</v>
      </c>
      <c r="Q3" s="5" t="s">
        <v>30</v>
      </c>
      <c r="R3" s="5" t="s">
        <v>31</v>
      </c>
      <c r="S3" s="5" t="s">
        <v>28</v>
      </c>
      <c r="T3" s="5"/>
      <c r="U3" s="9" t="s">
        <v>36</v>
      </c>
      <c r="V3" s="9" t="s">
        <v>20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5">
      <c r="A4" s="6" t="s">
        <v>19</v>
      </c>
      <c r="B4" s="5" t="s">
        <v>20</v>
      </c>
      <c r="C4" s="5" t="s">
        <v>21</v>
      </c>
      <c r="D4" s="5" t="s">
        <v>22</v>
      </c>
      <c r="E4" s="5" t="s">
        <v>37</v>
      </c>
      <c r="F4" s="5" t="s">
        <v>38</v>
      </c>
      <c r="G4" s="5" t="s">
        <v>39</v>
      </c>
      <c r="H4" s="7">
        <v>43309</v>
      </c>
      <c r="I4" s="5">
        <v>25</v>
      </c>
      <c r="J4" s="5" t="s">
        <v>25</v>
      </c>
      <c r="K4" s="5" t="s">
        <v>40</v>
      </c>
      <c r="L4" s="5" t="s">
        <v>41</v>
      </c>
      <c r="M4" s="5">
        <v>-1</v>
      </c>
      <c r="N4" s="8">
        <v>-65966</v>
      </c>
      <c r="O4" s="5" t="s">
        <v>42</v>
      </c>
      <c r="P4" s="5" t="s">
        <v>29</v>
      </c>
      <c r="Q4" s="5" t="s">
        <v>30</v>
      </c>
      <c r="R4" s="5" t="s">
        <v>31</v>
      </c>
      <c r="S4" s="5" t="s">
        <v>42</v>
      </c>
      <c r="T4" s="5"/>
      <c r="U4" s="9" t="s">
        <v>36</v>
      </c>
      <c r="V4" s="9" t="str">
        <f>+$B$2</f>
        <v xml:space="preserve">VERGARA VIDAL JOSE ALFONSO                   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A5" s="6" t="s">
        <v>19</v>
      </c>
      <c r="B5" s="5" t="s">
        <v>20</v>
      </c>
      <c r="C5" s="5" t="s">
        <v>21</v>
      </c>
      <c r="D5" s="5" t="s">
        <v>22</v>
      </c>
      <c r="E5" s="5" t="s">
        <v>43</v>
      </c>
      <c r="F5" s="5" t="s">
        <v>44</v>
      </c>
      <c r="G5" s="5" t="s">
        <v>45</v>
      </c>
      <c r="H5" s="7">
        <v>43368</v>
      </c>
      <c r="I5" s="5">
        <v>25</v>
      </c>
      <c r="J5" s="5" t="s">
        <v>25</v>
      </c>
      <c r="K5" s="5" t="s">
        <v>46</v>
      </c>
      <c r="L5" s="5" t="s">
        <v>47</v>
      </c>
      <c r="M5" s="5">
        <v>-1</v>
      </c>
      <c r="N5" s="8">
        <v>-259704</v>
      </c>
      <c r="O5" s="5" t="s">
        <v>42</v>
      </c>
      <c r="P5" s="5" t="s">
        <v>29</v>
      </c>
      <c r="Q5" s="5" t="s">
        <v>30</v>
      </c>
      <c r="R5" s="5" t="s">
        <v>31</v>
      </c>
      <c r="S5" s="5" t="s">
        <v>42</v>
      </c>
      <c r="T5" s="5"/>
      <c r="U5" s="9" t="s">
        <v>48</v>
      </c>
      <c r="V5" s="9" t="str">
        <f>+$C$2</f>
        <v>R1</v>
      </c>
      <c r="W5" s="5"/>
      <c r="X5" s="10"/>
      <c r="Y5" s="10"/>
      <c r="Z5" s="5"/>
      <c r="AA5" s="5"/>
      <c r="AB5" s="5"/>
      <c r="AC5" s="5"/>
      <c r="AD5" s="11"/>
      <c r="AE5" s="11"/>
      <c r="AF5" s="11"/>
      <c r="AG5" s="11"/>
    </row>
    <row r="6" spans="1:33" ht="15" customHeight="1" x14ac:dyDescent="0.25">
      <c r="A6" s="6" t="s">
        <v>19</v>
      </c>
      <c r="B6" s="5" t="s">
        <v>20</v>
      </c>
      <c r="C6" s="5" t="s">
        <v>21</v>
      </c>
      <c r="D6" s="5" t="s">
        <v>22</v>
      </c>
      <c r="E6" s="5" t="s">
        <v>49</v>
      </c>
      <c r="F6" s="5" t="s">
        <v>50</v>
      </c>
      <c r="G6" s="5" t="s">
        <v>51</v>
      </c>
      <c r="H6" s="7">
        <v>43375</v>
      </c>
      <c r="I6" s="5">
        <v>25</v>
      </c>
      <c r="J6" s="5" t="s">
        <v>25</v>
      </c>
      <c r="K6" s="5" t="s">
        <v>52</v>
      </c>
      <c r="L6" s="5" t="s">
        <v>53</v>
      </c>
      <c r="M6" s="5">
        <v>-1</v>
      </c>
      <c r="N6" s="8">
        <v>-41560</v>
      </c>
      <c r="O6" s="5" t="s">
        <v>28</v>
      </c>
      <c r="P6" s="5" t="s">
        <v>29</v>
      </c>
      <c r="Q6" s="5" t="s">
        <v>30</v>
      </c>
      <c r="R6" s="5" t="s">
        <v>31</v>
      </c>
      <c r="S6" s="5" t="s">
        <v>28</v>
      </c>
      <c r="T6" s="5"/>
      <c r="U6" s="9" t="s">
        <v>54</v>
      </c>
      <c r="V6" s="12" t="str">
        <f>+$D$2</f>
        <v>09522003-7</v>
      </c>
      <c r="W6" s="5"/>
      <c r="X6" s="5"/>
      <c r="Y6" s="10"/>
      <c r="Z6" s="5"/>
      <c r="AA6" s="5"/>
      <c r="AB6" s="5"/>
      <c r="AC6" s="11"/>
      <c r="AD6" s="5"/>
      <c r="AE6" s="5"/>
      <c r="AF6" s="5"/>
      <c r="AG6" s="5"/>
    </row>
    <row r="7" spans="1:33" x14ac:dyDescent="0.25">
      <c r="A7" s="6" t="s">
        <v>19</v>
      </c>
      <c r="B7" s="5" t="s">
        <v>20</v>
      </c>
      <c r="C7" s="5" t="s">
        <v>21</v>
      </c>
      <c r="D7" s="5" t="s">
        <v>22</v>
      </c>
      <c r="E7" s="5" t="s">
        <v>55</v>
      </c>
      <c r="F7" s="5" t="s">
        <v>56</v>
      </c>
      <c r="G7" s="5" t="s">
        <v>57</v>
      </c>
      <c r="H7" s="7">
        <v>43437</v>
      </c>
      <c r="I7" s="5">
        <v>25</v>
      </c>
      <c r="J7" s="5" t="s">
        <v>25</v>
      </c>
      <c r="K7" s="5" t="s">
        <v>58</v>
      </c>
      <c r="L7" s="5" t="s">
        <v>59</v>
      </c>
      <c r="M7" s="5">
        <v>-4</v>
      </c>
      <c r="N7" s="8">
        <v>-45468</v>
      </c>
      <c r="O7" s="5" t="s">
        <v>42</v>
      </c>
      <c r="P7" s="5" t="s">
        <v>29</v>
      </c>
      <c r="Q7" s="5" t="s">
        <v>30</v>
      </c>
      <c r="R7" s="5" t="s">
        <v>31</v>
      </c>
      <c r="S7" s="5" t="s">
        <v>28</v>
      </c>
      <c r="T7" s="5"/>
      <c r="U7" s="9" t="s">
        <v>60</v>
      </c>
      <c r="V7" s="13">
        <v>43983</v>
      </c>
      <c r="W7" s="5"/>
      <c r="X7" s="5"/>
      <c r="Y7" s="5"/>
      <c r="Z7" s="5"/>
      <c r="AA7" s="5"/>
      <c r="AB7" s="5"/>
      <c r="AC7" s="5"/>
      <c r="AD7" s="14"/>
      <c r="AE7" s="14"/>
      <c r="AF7" s="15"/>
      <c r="AG7" s="15"/>
    </row>
    <row r="8" spans="1:33" x14ac:dyDescent="0.25">
      <c r="A8" s="6" t="s">
        <v>19</v>
      </c>
      <c r="B8" s="5" t="s">
        <v>20</v>
      </c>
      <c r="C8" s="5" t="s">
        <v>21</v>
      </c>
      <c r="D8" s="5" t="s">
        <v>22</v>
      </c>
      <c r="E8" s="5">
        <v>25301</v>
      </c>
      <c r="F8" s="5" t="s">
        <v>61</v>
      </c>
      <c r="G8" s="5" t="s">
        <v>62</v>
      </c>
      <c r="H8" s="7">
        <v>43451</v>
      </c>
      <c r="I8" s="5">
        <v>25</v>
      </c>
      <c r="J8" s="5" t="s">
        <v>25</v>
      </c>
      <c r="K8" s="5" t="s">
        <v>63</v>
      </c>
      <c r="L8" s="5" t="s">
        <v>64</v>
      </c>
      <c r="M8" s="5">
        <v>-5</v>
      </c>
      <c r="N8" s="8">
        <v>-85295</v>
      </c>
      <c r="O8" s="5" t="s">
        <v>42</v>
      </c>
      <c r="P8" s="5" t="s">
        <v>29</v>
      </c>
      <c r="Q8" s="5" t="s">
        <v>30</v>
      </c>
      <c r="R8" s="5" t="s">
        <v>31</v>
      </c>
      <c r="S8" s="5" t="s">
        <v>42</v>
      </c>
      <c r="T8" s="5"/>
      <c r="U8" s="16"/>
      <c r="V8" s="17"/>
      <c r="W8" s="5"/>
      <c r="X8" s="5"/>
      <c r="Y8" s="5"/>
      <c r="Z8" s="5"/>
      <c r="AA8" s="5"/>
      <c r="AB8" s="5"/>
      <c r="AC8" s="11"/>
      <c r="AD8" s="14"/>
      <c r="AE8" s="14"/>
      <c r="AF8" s="15"/>
      <c r="AG8" s="15"/>
    </row>
    <row r="9" spans="1:33" x14ac:dyDescent="0.25">
      <c r="A9" s="6" t="s">
        <v>19</v>
      </c>
      <c r="B9" s="5" t="s">
        <v>20</v>
      </c>
      <c r="C9" s="5" t="s">
        <v>21</v>
      </c>
      <c r="D9" s="5" t="s">
        <v>22</v>
      </c>
      <c r="E9" s="5">
        <v>27119</v>
      </c>
      <c r="F9" s="5" t="s">
        <v>65</v>
      </c>
      <c r="G9" s="5" t="s">
        <v>66</v>
      </c>
      <c r="H9" s="7">
        <v>43483</v>
      </c>
      <c r="I9" s="5">
        <v>25</v>
      </c>
      <c r="J9" s="5" t="s">
        <v>25</v>
      </c>
      <c r="K9" s="5" t="s">
        <v>67</v>
      </c>
      <c r="L9" s="5" t="s">
        <v>68</v>
      </c>
      <c r="M9" s="5">
        <v>-1</v>
      </c>
      <c r="N9" s="8">
        <v>-5226</v>
      </c>
      <c r="O9" s="5" t="s">
        <v>42</v>
      </c>
      <c r="P9" s="5" t="s">
        <v>29</v>
      </c>
      <c r="Q9" s="5" t="s">
        <v>30</v>
      </c>
      <c r="R9" s="5" t="s">
        <v>31</v>
      </c>
      <c r="S9" s="5" t="s">
        <v>42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A10" s="6" t="s">
        <v>19</v>
      </c>
      <c r="B10" s="5" t="s">
        <v>20</v>
      </c>
      <c r="C10" s="5" t="s">
        <v>21</v>
      </c>
      <c r="D10" s="5" t="s">
        <v>22</v>
      </c>
      <c r="E10" s="5">
        <v>2128</v>
      </c>
      <c r="F10" s="5" t="s">
        <v>69</v>
      </c>
      <c r="G10" s="5" t="s">
        <v>70</v>
      </c>
      <c r="H10" s="7">
        <v>43500</v>
      </c>
      <c r="I10" s="5">
        <v>25</v>
      </c>
      <c r="J10" s="5" t="s">
        <v>25</v>
      </c>
      <c r="K10" s="5" t="s">
        <v>71</v>
      </c>
      <c r="L10" s="5" t="s">
        <v>72</v>
      </c>
      <c r="M10" s="5">
        <v>-12</v>
      </c>
      <c r="N10" s="8">
        <v>-30168</v>
      </c>
      <c r="O10" s="5" t="s">
        <v>42</v>
      </c>
      <c r="P10" s="5" t="s">
        <v>29</v>
      </c>
      <c r="Q10" s="5" t="s">
        <v>30</v>
      </c>
      <c r="R10" s="5" t="s">
        <v>31</v>
      </c>
      <c r="S10" s="5" t="s">
        <v>42</v>
      </c>
      <c r="T10" s="5"/>
      <c r="U10" s="18" t="s">
        <v>73</v>
      </c>
      <c r="V10" s="19"/>
      <c r="W10" s="5"/>
      <c r="X10" s="20" t="s">
        <v>74</v>
      </c>
      <c r="Y10" s="21"/>
      <c r="Z10" s="22"/>
      <c r="AA10" s="5"/>
      <c r="AB10" s="5"/>
      <c r="AC10" s="5"/>
      <c r="AD10" s="5"/>
      <c r="AE10" s="5"/>
      <c r="AF10" s="5"/>
      <c r="AG10" s="5"/>
    </row>
    <row r="11" spans="1:33" x14ac:dyDescent="0.25">
      <c r="A11" s="6" t="s">
        <v>19</v>
      </c>
      <c r="B11" s="5" t="s">
        <v>20</v>
      </c>
      <c r="C11" s="5" t="s">
        <v>21</v>
      </c>
      <c r="D11" s="5" t="s">
        <v>22</v>
      </c>
      <c r="E11" s="5">
        <v>40055</v>
      </c>
      <c r="F11" s="5" t="s">
        <v>75</v>
      </c>
      <c r="G11" s="5" t="s">
        <v>76</v>
      </c>
      <c r="H11" s="7">
        <v>43502</v>
      </c>
      <c r="I11" s="5">
        <v>25</v>
      </c>
      <c r="J11" s="5" t="s">
        <v>25</v>
      </c>
      <c r="K11" s="5" t="s">
        <v>77</v>
      </c>
      <c r="L11" s="5" t="s">
        <v>78</v>
      </c>
      <c r="M11" s="5">
        <v>-2</v>
      </c>
      <c r="N11" s="8">
        <v>-375944</v>
      </c>
      <c r="O11" s="5" t="s">
        <v>28</v>
      </c>
      <c r="P11" s="5" t="s">
        <v>29</v>
      </c>
      <c r="Q11" s="5" t="s">
        <v>30</v>
      </c>
      <c r="R11" s="5" t="s">
        <v>31</v>
      </c>
      <c r="S11" s="5" t="s">
        <v>28</v>
      </c>
      <c r="T11" s="5"/>
      <c r="U11" s="23" t="s">
        <v>79</v>
      </c>
      <c r="V11" s="24">
        <f>IF(SUMIFS(N2:N20000,S2:S20000,"Repuestos",P2:P20000,"Actual")&lt;0,0,SUMIFS(N2:N20000,S2:S20000,"Repuestos",P2:P20000,"Actual"))</f>
        <v>2678633</v>
      </c>
      <c r="W11" s="25"/>
      <c r="X11" s="20" t="s">
        <v>80</v>
      </c>
      <c r="Y11" s="22"/>
      <c r="Z11" s="26" t="s">
        <v>81</v>
      </c>
      <c r="AA11" s="5"/>
      <c r="AB11" s="5"/>
      <c r="AC11" s="5"/>
      <c r="AD11" s="5"/>
      <c r="AE11" s="5"/>
      <c r="AF11" s="5"/>
      <c r="AG11" s="5"/>
    </row>
    <row r="12" spans="1:33" x14ac:dyDescent="0.25">
      <c r="A12" s="6" t="s">
        <v>19</v>
      </c>
      <c r="B12" s="5" t="s">
        <v>20</v>
      </c>
      <c r="C12" s="5" t="s">
        <v>21</v>
      </c>
      <c r="D12" s="5" t="s">
        <v>22</v>
      </c>
      <c r="E12" s="5">
        <v>40052</v>
      </c>
      <c r="F12" s="5" t="s">
        <v>82</v>
      </c>
      <c r="G12" s="5" t="s">
        <v>83</v>
      </c>
      <c r="H12" s="7">
        <v>43505</v>
      </c>
      <c r="I12" s="5">
        <v>25</v>
      </c>
      <c r="J12" s="5" t="s">
        <v>25</v>
      </c>
      <c r="K12" s="5" t="s">
        <v>84</v>
      </c>
      <c r="L12" s="5" t="s">
        <v>85</v>
      </c>
      <c r="M12" s="5">
        <v>-1</v>
      </c>
      <c r="N12" s="8">
        <v>-142431</v>
      </c>
      <c r="O12" s="5" t="s">
        <v>28</v>
      </c>
      <c r="P12" s="5" t="s">
        <v>29</v>
      </c>
      <c r="Q12" s="5" t="s">
        <v>30</v>
      </c>
      <c r="R12" s="5" t="s">
        <v>31</v>
      </c>
      <c r="S12" s="5" t="s">
        <v>28</v>
      </c>
      <c r="T12" s="5"/>
      <c r="U12" s="23" t="s">
        <v>86</v>
      </c>
      <c r="V12" s="24">
        <f>IF(SUMIFS(N2:N20000,S2:S20000,"Repuestos",R2:R20000,"Venta Normal")&lt;0,0,SUMIFS(N2:N20000,S2:S20000,"Repuestos",R2:R20000,"Venta Normal"))</f>
        <v>3319999</v>
      </c>
      <c r="W12" s="25"/>
      <c r="X12" s="27" t="s">
        <v>87</v>
      </c>
      <c r="Y12" s="27" t="s">
        <v>88</v>
      </c>
      <c r="Z12" s="26"/>
      <c r="AA12" s="5"/>
      <c r="AB12" s="5"/>
      <c r="AC12" s="5"/>
      <c r="AD12" s="5"/>
      <c r="AE12" s="5"/>
      <c r="AF12" s="5"/>
      <c r="AG12" s="5"/>
    </row>
    <row r="13" spans="1:33" x14ac:dyDescent="0.25">
      <c r="A13" s="6" t="s">
        <v>19</v>
      </c>
      <c r="B13" s="5" t="s">
        <v>20</v>
      </c>
      <c r="C13" s="5" t="s">
        <v>21</v>
      </c>
      <c r="D13" s="5" t="s">
        <v>22</v>
      </c>
      <c r="E13" s="5">
        <v>47319</v>
      </c>
      <c r="F13" s="5" t="s">
        <v>89</v>
      </c>
      <c r="G13" s="5" t="s">
        <v>90</v>
      </c>
      <c r="H13" s="7">
        <v>43579</v>
      </c>
      <c r="I13" s="5">
        <v>25</v>
      </c>
      <c r="J13" s="5" t="s">
        <v>25</v>
      </c>
      <c r="K13" s="5" t="s">
        <v>91</v>
      </c>
      <c r="L13" s="5" t="s">
        <v>92</v>
      </c>
      <c r="M13" s="5">
        <v>-2</v>
      </c>
      <c r="N13" s="8">
        <v>-97826</v>
      </c>
      <c r="O13" s="5" t="s">
        <v>28</v>
      </c>
      <c r="P13" s="5" t="s">
        <v>29</v>
      </c>
      <c r="Q13" s="5" t="s">
        <v>30</v>
      </c>
      <c r="R13" s="5" t="s">
        <v>31</v>
      </c>
      <c r="S13" s="5" t="s">
        <v>28</v>
      </c>
      <c r="T13" s="5"/>
      <c r="U13" s="23" t="s">
        <v>93</v>
      </c>
      <c r="V13" s="28">
        <f>+IF(V11&lt;=Y18,Z18,IF(V11&lt;=Y17,Z17,IF(V11&lt;=Y16,Z16,IF(V11&lt;=Y15,Z15,IF(V11&lt;=Y14,Z14,IF(V11&gt;=X13,Z13))))))</f>
        <v>1.7500000000000002E-2</v>
      </c>
      <c r="W13" s="25"/>
      <c r="X13" s="29">
        <v>25000000</v>
      </c>
      <c r="Y13" s="30" t="s">
        <v>94</v>
      </c>
      <c r="Z13" s="31">
        <v>0.03</v>
      </c>
      <c r="AA13" s="5"/>
      <c r="AB13" s="5"/>
      <c r="AC13" s="5"/>
      <c r="AD13" s="5"/>
      <c r="AE13" s="5"/>
      <c r="AF13" s="5"/>
      <c r="AG13" s="5"/>
    </row>
    <row r="14" spans="1:33" x14ac:dyDescent="0.25">
      <c r="A14" s="6" t="s">
        <v>19</v>
      </c>
      <c r="B14" s="5" t="s">
        <v>20</v>
      </c>
      <c r="C14" s="5" t="s">
        <v>21</v>
      </c>
      <c r="D14" s="5" t="s">
        <v>22</v>
      </c>
      <c r="E14" s="5">
        <v>38008</v>
      </c>
      <c r="F14" s="5" t="s">
        <v>95</v>
      </c>
      <c r="G14" s="5" t="s">
        <v>96</v>
      </c>
      <c r="H14" s="7">
        <v>43621</v>
      </c>
      <c r="I14" s="5">
        <v>25</v>
      </c>
      <c r="J14" s="5" t="s">
        <v>25</v>
      </c>
      <c r="K14" s="5" t="s">
        <v>97</v>
      </c>
      <c r="L14" s="5" t="s">
        <v>98</v>
      </c>
      <c r="M14" s="5">
        <v>-1</v>
      </c>
      <c r="N14" s="8">
        <v>-8107</v>
      </c>
      <c r="O14" s="5" t="s">
        <v>42</v>
      </c>
      <c r="P14" s="5" t="s">
        <v>29</v>
      </c>
      <c r="Q14" s="5" t="s">
        <v>30</v>
      </c>
      <c r="R14" s="5" t="s">
        <v>31</v>
      </c>
      <c r="S14" s="5" t="s">
        <v>42</v>
      </c>
      <c r="T14" s="5"/>
      <c r="U14" s="23" t="s">
        <v>99</v>
      </c>
      <c r="V14" s="24">
        <f>+V12*V13</f>
        <v>58099.982500000006</v>
      </c>
      <c r="W14" s="25"/>
      <c r="X14" s="32">
        <v>20000000</v>
      </c>
      <c r="Y14" s="33">
        <v>24999999</v>
      </c>
      <c r="Z14" s="34">
        <v>2.75E-2</v>
      </c>
      <c r="AA14" s="5"/>
      <c r="AB14" s="5"/>
      <c r="AC14" s="5"/>
      <c r="AD14" s="5"/>
      <c r="AE14" s="5"/>
      <c r="AF14" s="5"/>
      <c r="AG14" s="5"/>
    </row>
    <row r="15" spans="1:33" x14ac:dyDescent="0.25">
      <c r="A15" s="6" t="s">
        <v>19</v>
      </c>
      <c r="B15" s="5" t="s">
        <v>20</v>
      </c>
      <c r="C15" s="5" t="s">
        <v>21</v>
      </c>
      <c r="D15" s="5" t="s">
        <v>22</v>
      </c>
      <c r="E15" s="5" t="s">
        <v>100</v>
      </c>
      <c r="F15" s="5" t="s">
        <v>101</v>
      </c>
      <c r="G15" s="5" t="s">
        <v>102</v>
      </c>
      <c r="H15" s="7">
        <v>43739</v>
      </c>
      <c r="I15" s="5">
        <v>25</v>
      </c>
      <c r="J15" s="5" t="s">
        <v>25</v>
      </c>
      <c r="K15" s="5" t="s">
        <v>103</v>
      </c>
      <c r="L15" s="5" t="s">
        <v>104</v>
      </c>
      <c r="M15" s="5">
        <v>-1</v>
      </c>
      <c r="N15" s="8">
        <v>-33679</v>
      </c>
      <c r="O15" s="5" t="s">
        <v>42</v>
      </c>
      <c r="P15" s="5" t="s">
        <v>29</v>
      </c>
      <c r="Q15" s="5" t="s">
        <v>30</v>
      </c>
      <c r="R15" s="5" t="s">
        <v>31</v>
      </c>
      <c r="S15" s="5" t="s">
        <v>42</v>
      </c>
      <c r="T15" s="5"/>
      <c r="U15" s="23"/>
      <c r="V15" s="35"/>
      <c r="W15" s="25"/>
      <c r="X15" s="36">
        <v>15000000</v>
      </c>
      <c r="Y15" s="32">
        <v>19999999</v>
      </c>
      <c r="Z15" s="37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25">
      <c r="A16" s="6" t="s">
        <v>19</v>
      </c>
      <c r="B16" s="5" t="s">
        <v>20</v>
      </c>
      <c r="C16" s="5" t="s">
        <v>21</v>
      </c>
      <c r="D16" s="5" t="s">
        <v>22</v>
      </c>
      <c r="E16" s="5">
        <v>40036</v>
      </c>
      <c r="F16" s="5" t="s">
        <v>105</v>
      </c>
      <c r="G16" s="5" t="s">
        <v>106</v>
      </c>
      <c r="H16" s="7">
        <v>43742</v>
      </c>
      <c r="I16" s="5">
        <v>25</v>
      </c>
      <c r="J16" s="5" t="s">
        <v>25</v>
      </c>
      <c r="K16" s="5" t="s">
        <v>107</v>
      </c>
      <c r="L16" s="5" t="s">
        <v>108</v>
      </c>
      <c r="M16" s="5">
        <v>-2</v>
      </c>
      <c r="N16" s="8">
        <v>-242540</v>
      </c>
      <c r="O16" s="5" t="s">
        <v>28</v>
      </c>
      <c r="P16" s="5" t="s">
        <v>29</v>
      </c>
      <c r="Q16" s="5" t="s">
        <v>30</v>
      </c>
      <c r="R16" s="5" t="s">
        <v>31</v>
      </c>
      <c r="S16" s="5" t="s">
        <v>28</v>
      </c>
      <c r="T16" s="5"/>
      <c r="U16" s="38" t="s">
        <v>109</v>
      </c>
      <c r="V16" s="39">
        <f>+V14</f>
        <v>58099.982500000006</v>
      </c>
      <c r="W16" s="25"/>
      <c r="X16" s="36">
        <v>10000000</v>
      </c>
      <c r="Y16" s="32">
        <v>14999999</v>
      </c>
      <c r="Z16" s="37">
        <v>2.2499999999999999E-2</v>
      </c>
      <c r="AA16" s="5"/>
      <c r="AB16" s="5"/>
      <c r="AC16" s="5"/>
      <c r="AD16" s="5"/>
      <c r="AE16" s="5"/>
      <c r="AF16" s="5"/>
      <c r="AG16" s="5"/>
    </row>
    <row r="17" spans="1:33" ht="22.5" x14ac:dyDescent="0.25">
      <c r="A17" s="6" t="s">
        <v>19</v>
      </c>
      <c r="B17" s="5" t="s">
        <v>20</v>
      </c>
      <c r="C17" s="5" t="s">
        <v>21</v>
      </c>
      <c r="D17" s="5" t="s">
        <v>22</v>
      </c>
      <c r="E17" s="5">
        <v>15084</v>
      </c>
      <c r="F17" s="5" t="s">
        <v>110</v>
      </c>
      <c r="G17" s="5" t="s">
        <v>111</v>
      </c>
      <c r="H17" s="7">
        <v>43802</v>
      </c>
      <c r="I17" s="5">
        <v>25</v>
      </c>
      <c r="J17" s="5" t="s">
        <v>25</v>
      </c>
      <c r="K17" s="5" t="s">
        <v>112</v>
      </c>
      <c r="L17" s="5" t="s">
        <v>113</v>
      </c>
      <c r="M17" s="5">
        <v>-1</v>
      </c>
      <c r="N17" s="8">
        <v>-13879</v>
      </c>
      <c r="O17" s="5" t="s">
        <v>42</v>
      </c>
      <c r="P17" s="5" t="s">
        <v>29</v>
      </c>
      <c r="Q17" s="5" t="s">
        <v>30</v>
      </c>
      <c r="R17" s="5" t="s">
        <v>31</v>
      </c>
      <c r="S17" s="5" t="s">
        <v>42</v>
      </c>
      <c r="T17" s="5"/>
      <c r="U17" s="23" t="s">
        <v>114</v>
      </c>
      <c r="V17" s="24">
        <f>IF(SUMIFS(N2:N20000,S2:S20000,"Repuestos",R2:R20000,"Venta Pendiente")&lt;0,0,SUMIFS(N2:N20000,S2:S20000,"Repuestos",R2:R20000,"Venta Pendiente"))</f>
        <v>0</v>
      </c>
      <c r="W17" s="40"/>
      <c r="X17" s="36">
        <v>5000000</v>
      </c>
      <c r="Y17" s="32">
        <v>9999999</v>
      </c>
      <c r="Z17" s="37">
        <v>0.02</v>
      </c>
      <c r="AA17" s="5"/>
      <c r="AB17" s="5"/>
      <c r="AC17" s="5"/>
      <c r="AD17" s="5"/>
      <c r="AE17" s="5"/>
      <c r="AF17" s="5"/>
      <c r="AG17" s="5"/>
    </row>
    <row r="18" spans="1:33" x14ac:dyDescent="0.25">
      <c r="A18" s="6" t="s">
        <v>19</v>
      </c>
      <c r="B18" s="5" t="s">
        <v>20</v>
      </c>
      <c r="C18" s="5" t="s">
        <v>21</v>
      </c>
      <c r="D18" s="5" t="s">
        <v>22</v>
      </c>
      <c r="E18" s="5" t="s">
        <v>115</v>
      </c>
      <c r="F18" s="5" t="s">
        <v>116</v>
      </c>
      <c r="G18" s="5" t="s">
        <v>117</v>
      </c>
      <c r="H18" s="7">
        <v>43845</v>
      </c>
      <c r="I18" s="5">
        <v>25</v>
      </c>
      <c r="J18" s="5" t="s">
        <v>25</v>
      </c>
      <c r="K18" s="5" t="s">
        <v>118</v>
      </c>
      <c r="L18" s="5" t="s">
        <v>119</v>
      </c>
      <c r="M18" s="5">
        <v>-1</v>
      </c>
      <c r="N18" s="8">
        <v>-58244</v>
      </c>
      <c r="O18" s="5" t="s">
        <v>42</v>
      </c>
      <c r="P18" s="5" t="s">
        <v>29</v>
      </c>
      <c r="Q18" s="5" t="s">
        <v>30</v>
      </c>
      <c r="R18" s="5" t="s">
        <v>31</v>
      </c>
      <c r="S18" s="5" t="s">
        <v>42</v>
      </c>
      <c r="T18" s="5"/>
      <c r="U18" s="41"/>
      <c r="V18" s="42"/>
      <c r="W18" s="40"/>
      <c r="X18" s="43">
        <v>0</v>
      </c>
      <c r="Y18" s="32">
        <v>4999999</v>
      </c>
      <c r="Z18" s="37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25">
      <c r="A19" s="6" t="s">
        <v>19</v>
      </c>
      <c r="B19" s="5" t="s">
        <v>20</v>
      </c>
      <c r="C19" s="5" t="s">
        <v>21</v>
      </c>
      <c r="D19" s="5" t="s">
        <v>22</v>
      </c>
      <c r="E19" s="5" t="s">
        <v>120</v>
      </c>
      <c r="F19" s="5" t="s">
        <v>121</v>
      </c>
      <c r="G19" s="5" t="s">
        <v>122</v>
      </c>
      <c r="H19" s="7">
        <v>43861</v>
      </c>
      <c r="I19" s="5">
        <v>25</v>
      </c>
      <c r="J19" s="5" t="s">
        <v>25</v>
      </c>
      <c r="K19" s="5" t="s">
        <v>123</v>
      </c>
      <c r="L19" s="5" t="s">
        <v>124</v>
      </c>
      <c r="M19" s="5">
        <v>-1</v>
      </c>
      <c r="N19" s="8">
        <v>-22908</v>
      </c>
      <c r="O19" s="5" t="s">
        <v>42</v>
      </c>
      <c r="P19" s="5" t="s">
        <v>29</v>
      </c>
      <c r="Q19" s="5" t="s">
        <v>30</v>
      </c>
      <c r="R19" s="5" t="s">
        <v>31</v>
      </c>
      <c r="S19" s="5" t="s">
        <v>42</v>
      </c>
      <c r="T19" s="5"/>
      <c r="U19" s="44"/>
      <c r="V19" s="45"/>
      <c r="W19" s="40"/>
      <c r="X19" s="46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6" t="s">
        <v>19</v>
      </c>
      <c r="B20" s="5" t="s">
        <v>20</v>
      </c>
      <c r="C20" s="5" t="s">
        <v>21</v>
      </c>
      <c r="D20" s="5" t="s">
        <v>22</v>
      </c>
      <c r="E20" s="5" t="s">
        <v>125</v>
      </c>
      <c r="F20" s="5" t="s">
        <v>126</v>
      </c>
      <c r="G20" s="5" t="s">
        <v>127</v>
      </c>
      <c r="H20" s="7">
        <v>43862</v>
      </c>
      <c r="I20" s="5">
        <v>25</v>
      </c>
      <c r="J20" s="5" t="s">
        <v>25</v>
      </c>
      <c r="K20" s="5" t="s">
        <v>128</v>
      </c>
      <c r="L20" s="5" t="s">
        <v>129</v>
      </c>
      <c r="M20" s="5">
        <v>-2</v>
      </c>
      <c r="N20" s="8">
        <v>-18100</v>
      </c>
      <c r="O20" s="5" t="s">
        <v>42</v>
      </c>
      <c r="P20" s="5" t="s">
        <v>29</v>
      </c>
      <c r="Q20" s="5" t="s">
        <v>30</v>
      </c>
      <c r="R20" s="5" t="s">
        <v>31</v>
      </c>
      <c r="S20" s="5" t="s">
        <v>42</v>
      </c>
      <c r="T20" s="5"/>
      <c r="U20" s="18" t="s">
        <v>130</v>
      </c>
      <c r="V20" s="19"/>
      <c r="W20" s="5"/>
      <c r="X20" s="20" t="s">
        <v>131</v>
      </c>
      <c r="Y20" s="21"/>
      <c r="Z20" s="22"/>
      <c r="AA20" s="5"/>
      <c r="AB20" s="5"/>
      <c r="AC20" s="5"/>
      <c r="AD20" s="5"/>
      <c r="AE20" s="5"/>
      <c r="AF20" s="5"/>
      <c r="AG20" s="5"/>
    </row>
    <row r="21" spans="1:33" x14ac:dyDescent="0.25">
      <c r="A21" s="6" t="s">
        <v>19</v>
      </c>
      <c r="B21" s="5" t="s">
        <v>20</v>
      </c>
      <c r="C21" s="5" t="s">
        <v>21</v>
      </c>
      <c r="D21" s="5" t="s">
        <v>22</v>
      </c>
      <c r="E21" s="5">
        <v>80038</v>
      </c>
      <c r="F21" s="5" t="s">
        <v>132</v>
      </c>
      <c r="G21" s="5" t="s">
        <v>133</v>
      </c>
      <c r="H21" s="7">
        <v>43867</v>
      </c>
      <c r="I21" s="5">
        <v>25</v>
      </c>
      <c r="J21" s="5" t="s">
        <v>25</v>
      </c>
      <c r="K21" s="5" t="s">
        <v>134</v>
      </c>
      <c r="L21" s="5" t="s">
        <v>135</v>
      </c>
      <c r="M21" s="5">
        <v>-1</v>
      </c>
      <c r="N21" s="8">
        <v>-11361</v>
      </c>
      <c r="O21" s="5" t="s">
        <v>42</v>
      </c>
      <c r="P21" s="5" t="s">
        <v>29</v>
      </c>
      <c r="Q21" s="5" t="s">
        <v>30</v>
      </c>
      <c r="R21" s="5" t="s">
        <v>31</v>
      </c>
      <c r="S21" s="5" t="s">
        <v>42</v>
      </c>
      <c r="T21" s="5"/>
      <c r="U21" s="23" t="s">
        <v>79</v>
      </c>
      <c r="V21" s="24">
        <f>IF(SUMIFS(N2:N20000,S2:S20000,"Neumaticos",P2:P20000,"Actual")&lt;0,0,SUMIFS(N2:N20000,S2:S20000,"Neumaticos",P2:P20000,"Actual"))</f>
        <v>61617268</v>
      </c>
      <c r="W21" s="25"/>
      <c r="X21" s="47" t="s">
        <v>80</v>
      </c>
      <c r="Y21" s="48"/>
      <c r="Z21" s="26" t="s">
        <v>81</v>
      </c>
      <c r="AA21" s="5"/>
      <c r="AB21" s="5"/>
      <c r="AC21" s="5"/>
      <c r="AD21" s="5"/>
      <c r="AE21" s="5"/>
      <c r="AF21" s="5"/>
      <c r="AG21" s="5"/>
    </row>
    <row r="22" spans="1:33" x14ac:dyDescent="0.25">
      <c r="A22" s="6" t="s">
        <v>19</v>
      </c>
      <c r="B22" s="5" t="s">
        <v>20</v>
      </c>
      <c r="C22" s="5" t="s">
        <v>21</v>
      </c>
      <c r="D22" s="5" t="s">
        <v>22</v>
      </c>
      <c r="E22" s="5">
        <v>90095</v>
      </c>
      <c r="F22" s="5" t="s">
        <v>136</v>
      </c>
      <c r="G22" s="5" t="s">
        <v>137</v>
      </c>
      <c r="H22" s="7">
        <v>43887</v>
      </c>
      <c r="I22" s="5">
        <v>25</v>
      </c>
      <c r="J22" s="5" t="s">
        <v>25</v>
      </c>
      <c r="K22" s="5" t="s">
        <v>138</v>
      </c>
      <c r="L22" s="5" t="s">
        <v>139</v>
      </c>
      <c r="M22" s="5">
        <v>-1</v>
      </c>
      <c r="N22" s="8">
        <v>-26050</v>
      </c>
      <c r="O22" s="5" t="s">
        <v>42</v>
      </c>
      <c r="P22" s="5" t="s">
        <v>29</v>
      </c>
      <c r="Q22" s="5" t="s">
        <v>30</v>
      </c>
      <c r="R22" s="5" t="s">
        <v>31</v>
      </c>
      <c r="S22" s="5" t="s">
        <v>42</v>
      </c>
      <c r="T22" s="5"/>
      <c r="U22" s="23" t="s">
        <v>86</v>
      </c>
      <c r="V22" s="24">
        <f>IF(SUMIFS(N2:N20000,S2:S20000,"Neumaticos",R2:R20000,"Venta Normal")&lt;0,0,SUMIFS(N2:N20000,S2:S20000,"Neumaticos",R2:R20000,"Venta Normal"))</f>
        <v>56570939</v>
      </c>
      <c r="W22" s="25"/>
      <c r="X22" s="27" t="s">
        <v>87</v>
      </c>
      <c r="Y22" s="27" t="s">
        <v>88</v>
      </c>
      <c r="Z22" s="26"/>
      <c r="AA22" s="5"/>
      <c r="AB22" s="5"/>
      <c r="AC22" s="5"/>
      <c r="AD22" s="5"/>
      <c r="AE22" s="5"/>
      <c r="AF22" s="5"/>
      <c r="AG22" s="5"/>
    </row>
    <row r="23" spans="1:33" x14ac:dyDescent="0.25">
      <c r="A23" s="6" t="s">
        <v>19</v>
      </c>
      <c r="B23" s="5" t="s">
        <v>20</v>
      </c>
      <c r="C23" s="5" t="s">
        <v>21</v>
      </c>
      <c r="D23" s="5" t="s">
        <v>22</v>
      </c>
      <c r="E23" s="5">
        <v>40055</v>
      </c>
      <c r="F23" s="5" t="s">
        <v>75</v>
      </c>
      <c r="G23" s="5" t="s">
        <v>140</v>
      </c>
      <c r="H23" s="7">
        <v>43889</v>
      </c>
      <c r="I23" s="5">
        <v>25</v>
      </c>
      <c r="J23" s="5" t="s">
        <v>25</v>
      </c>
      <c r="K23" s="5" t="s">
        <v>141</v>
      </c>
      <c r="L23" s="5" t="s">
        <v>142</v>
      </c>
      <c r="M23" s="5">
        <v>-4</v>
      </c>
      <c r="N23" s="8">
        <v>-788540</v>
      </c>
      <c r="O23" s="5" t="s">
        <v>28</v>
      </c>
      <c r="P23" s="5" t="s">
        <v>29</v>
      </c>
      <c r="Q23" s="5" t="s">
        <v>30</v>
      </c>
      <c r="R23" s="5" t="s">
        <v>31</v>
      </c>
      <c r="S23" s="5" t="s">
        <v>28</v>
      </c>
      <c r="T23" s="5"/>
      <c r="U23" s="23" t="s">
        <v>93</v>
      </c>
      <c r="V23" s="49">
        <f>+IF(V21&lt;=Y28,Z28,IF(V21&lt;=Y27,Z27,IF(V21&lt;=Y26,Z26,IF(V21&lt;=Y25,Z25,IF(V21&lt;=Y24,Z24,IF(V21&gt;=X23,Z23))))))</f>
        <v>2.4500000000000001E-2</v>
      </c>
      <c r="W23" s="25"/>
      <c r="X23" s="29">
        <v>25000000</v>
      </c>
      <c r="Y23" s="30" t="s">
        <v>94</v>
      </c>
      <c r="Z23" s="31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25">
      <c r="A24" s="6" t="s">
        <v>19</v>
      </c>
      <c r="B24" s="5" t="s">
        <v>20</v>
      </c>
      <c r="C24" s="5" t="s">
        <v>21</v>
      </c>
      <c r="D24" s="5" t="s">
        <v>22</v>
      </c>
      <c r="E24" s="5">
        <v>47531</v>
      </c>
      <c r="F24" s="5" t="s">
        <v>32</v>
      </c>
      <c r="G24" s="5" t="s">
        <v>143</v>
      </c>
      <c r="H24" s="7">
        <v>43890</v>
      </c>
      <c r="I24" s="5">
        <v>25</v>
      </c>
      <c r="J24" s="5" t="s">
        <v>25</v>
      </c>
      <c r="K24" s="5" t="s">
        <v>144</v>
      </c>
      <c r="L24" s="5" t="s">
        <v>145</v>
      </c>
      <c r="M24" s="5">
        <v>-8</v>
      </c>
      <c r="N24" s="8">
        <v>-968000</v>
      </c>
      <c r="O24" s="5" t="s">
        <v>28</v>
      </c>
      <c r="P24" s="5" t="s">
        <v>29</v>
      </c>
      <c r="Q24" s="5" t="s">
        <v>30</v>
      </c>
      <c r="R24" s="5" t="s">
        <v>31</v>
      </c>
      <c r="S24" s="5" t="s">
        <v>28</v>
      </c>
      <c r="T24" s="5"/>
      <c r="U24" s="23" t="s">
        <v>99</v>
      </c>
      <c r="V24" s="24">
        <f>+V22*V23</f>
        <v>1385988.0055</v>
      </c>
      <c r="W24" s="25"/>
      <c r="X24" s="32">
        <v>20000000</v>
      </c>
      <c r="Y24" s="33">
        <v>24999999</v>
      </c>
      <c r="Z24" s="34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25">
      <c r="A25" s="6" t="s">
        <v>19</v>
      </c>
      <c r="B25" s="5" t="s">
        <v>20</v>
      </c>
      <c r="C25" s="5" t="s">
        <v>21</v>
      </c>
      <c r="D25" s="5" t="s">
        <v>22</v>
      </c>
      <c r="E25" s="5">
        <v>3200</v>
      </c>
      <c r="F25" s="5" t="s">
        <v>146</v>
      </c>
      <c r="G25" s="5" t="s">
        <v>147</v>
      </c>
      <c r="H25" s="7">
        <v>43832</v>
      </c>
      <c r="I25" s="5">
        <v>25</v>
      </c>
      <c r="J25" s="5" t="s">
        <v>25</v>
      </c>
      <c r="K25" s="5" t="s">
        <v>148</v>
      </c>
      <c r="L25" s="5" t="s">
        <v>149</v>
      </c>
      <c r="M25" s="5">
        <v>2</v>
      </c>
      <c r="N25" s="8">
        <v>72252</v>
      </c>
      <c r="O25" s="5" t="s">
        <v>150</v>
      </c>
      <c r="P25" s="5" t="s">
        <v>29</v>
      </c>
      <c r="Q25" s="5" t="s">
        <v>151</v>
      </c>
      <c r="R25" s="5" t="s">
        <v>31</v>
      </c>
      <c r="S25" s="5" t="s">
        <v>28</v>
      </c>
      <c r="T25" s="5"/>
      <c r="U25" s="23"/>
      <c r="V25" s="35"/>
      <c r="W25" s="25"/>
      <c r="X25" s="36">
        <v>15000000</v>
      </c>
      <c r="Y25" s="32">
        <v>19999999</v>
      </c>
      <c r="Z25" s="37">
        <v>2.1499999999999998E-2</v>
      </c>
      <c r="AA25" s="5"/>
      <c r="AB25" s="5"/>
      <c r="AC25" s="5"/>
      <c r="AD25" s="5"/>
      <c r="AE25" s="5"/>
      <c r="AF25" s="5"/>
      <c r="AG25" s="5"/>
    </row>
    <row r="26" spans="1:33" ht="22.5" x14ac:dyDescent="0.25">
      <c r="A26" s="6" t="s">
        <v>19</v>
      </c>
      <c r="B26" s="5" t="s">
        <v>20</v>
      </c>
      <c r="C26" s="5" t="s">
        <v>21</v>
      </c>
      <c r="D26" s="5" t="s">
        <v>22</v>
      </c>
      <c r="E26" s="5" t="s">
        <v>152</v>
      </c>
      <c r="F26" s="5" t="s">
        <v>153</v>
      </c>
      <c r="G26" s="5" t="s">
        <v>154</v>
      </c>
      <c r="H26" s="7">
        <v>43833</v>
      </c>
      <c r="I26" s="5">
        <v>25</v>
      </c>
      <c r="J26" s="5" t="s">
        <v>25</v>
      </c>
      <c r="K26" s="5" t="s">
        <v>148</v>
      </c>
      <c r="L26" s="5" t="s">
        <v>149</v>
      </c>
      <c r="M26" s="5">
        <v>2</v>
      </c>
      <c r="N26" s="8">
        <v>221832</v>
      </c>
      <c r="O26" s="5" t="s">
        <v>42</v>
      </c>
      <c r="P26" s="5" t="s">
        <v>29</v>
      </c>
      <c r="Q26" s="5" t="s">
        <v>151</v>
      </c>
      <c r="R26" s="5" t="s">
        <v>31</v>
      </c>
      <c r="S26" s="5" t="s">
        <v>28</v>
      </c>
      <c r="T26" s="5"/>
      <c r="U26" s="38" t="s">
        <v>155</v>
      </c>
      <c r="V26" s="39">
        <f>+V24</f>
        <v>1385988.0055</v>
      </c>
      <c r="W26" s="25"/>
      <c r="X26" s="36">
        <v>10000000</v>
      </c>
      <c r="Y26" s="32">
        <v>14999999</v>
      </c>
      <c r="Z26" s="37">
        <v>0.02</v>
      </c>
      <c r="AA26" s="5"/>
      <c r="AB26" s="5"/>
      <c r="AC26" s="5"/>
      <c r="AD26" s="5"/>
      <c r="AE26" s="5"/>
      <c r="AF26" s="5"/>
      <c r="AG26" s="5"/>
    </row>
    <row r="27" spans="1:33" ht="22.5" x14ac:dyDescent="0.25">
      <c r="A27" s="6" t="s">
        <v>19</v>
      </c>
      <c r="B27" s="5" t="s">
        <v>20</v>
      </c>
      <c r="C27" s="5" t="s">
        <v>21</v>
      </c>
      <c r="D27" s="5" t="s">
        <v>22</v>
      </c>
      <c r="E27" s="5">
        <v>86318</v>
      </c>
      <c r="F27" s="5" t="s">
        <v>156</v>
      </c>
      <c r="G27" s="5" t="s">
        <v>157</v>
      </c>
      <c r="H27" s="7">
        <v>43906</v>
      </c>
      <c r="I27" s="5">
        <v>25</v>
      </c>
      <c r="J27" s="5" t="s">
        <v>25</v>
      </c>
      <c r="K27" s="5" t="s">
        <v>158</v>
      </c>
      <c r="L27" s="5" t="s">
        <v>159</v>
      </c>
      <c r="M27" s="5">
        <v>1</v>
      </c>
      <c r="N27" s="8">
        <v>161566</v>
      </c>
      <c r="O27" s="5" t="s">
        <v>42</v>
      </c>
      <c r="P27" s="5" t="s">
        <v>29</v>
      </c>
      <c r="Q27" s="5" t="s">
        <v>151</v>
      </c>
      <c r="R27" s="5" t="s">
        <v>31</v>
      </c>
      <c r="S27" s="5" t="s">
        <v>42</v>
      </c>
      <c r="T27" s="5"/>
      <c r="U27" s="23" t="s">
        <v>114</v>
      </c>
      <c r="V27" s="24">
        <f>IF(SUMIFS(N2:N20000,S2:S20000,"Neumaticos",R2:R20000,"Venta Pendiente")&lt;0,0,SUMIFS(N2:N20000,S2:S20000,"Neumaticos",R2:R20000,"Venta Pendiente"))</f>
        <v>19602309</v>
      </c>
      <c r="W27" s="40"/>
      <c r="X27" s="36">
        <v>5000000</v>
      </c>
      <c r="Y27" s="32">
        <v>9999999</v>
      </c>
      <c r="Z27" s="37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25">
      <c r="A28" s="6" t="s">
        <v>19</v>
      </c>
      <c r="B28" s="5" t="s">
        <v>20</v>
      </c>
      <c r="C28" s="5" t="s">
        <v>21</v>
      </c>
      <c r="D28" s="5" t="s">
        <v>22</v>
      </c>
      <c r="E28" s="5">
        <v>10429</v>
      </c>
      <c r="F28" s="5" t="s">
        <v>160</v>
      </c>
      <c r="G28" s="5" t="s">
        <v>161</v>
      </c>
      <c r="H28" s="7">
        <v>43922</v>
      </c>
      <c r="I28" s="5">
        <v>25</v>
      </c>
      <c r="J28" s="5" t="s">
        <v>25</v>
      </c>
      <c r="K28" s="5" t="s">
        <v>63</v>
      </c>
      <c r="L28" s="5" t="s">
        <v>64</v>
      </c>
      <c r="M28" s="5">
        <v>20</v>
      </c>
      <c r="N28" s="8">
        <v>335960</v>
      </c>
      <c r="O28" s="5" t="s">
        <v>42</v>
      </c>
      <c r="P28" s="5" t="s">
        <v>29</v>
      </c>
      <c r="Q28" s="5" t="s">
        <v>151</v>
      </c>
      <c r="R28" s="5" t="s">
        <v>162</v>
      </c>
      <c r="S28" s="5" t="s">
        <v>42</v>
      </c>
      <c r="T28" s="5"/>
      <c r="U28" s="5"/>
      <c r="V28" s="5"/>
      <c r="W28" s="40"/>
      <c r="X28" s="43">
        <v>0</v>
      </c>
      <c r="Y28" s="32">
        <v>4999999</v>
      </c>
      <c r="Z28" s="37">
        <v>0.01</v>
      </c>
      <c r="AA28" s="5"/>
      <c r="AB28" s="5"/>
      <c r="AC28" s="5"/>
      <c r="AD28" s="5"/>
      <c r="AE28" s="5"/>
      <c r="AF28" s="5"/>
      <c r="AG28" s="5"/>
    </row>
    <row r="29" spans="1:33" x14ac:dyDescent="0.25">
      <c r="A29" s="6" t="s">
        <v>19</v>
      </c>
      <c r="B29" s="5" t="s">
        <v>20</v>
      </c>
      <c r="C29" s="5" t="s">
        <v>21</v>
      </c>
      <c r="D29" s="5" t="s">
        <v>22</v>
      </c>
      <c r="E29" s="5">
        <v>50657</v>
      </c>
      <c r="F29" s="5" t="s">
        <v>23</v>
      </c>
      <c r="G29" s="5" t="s">
        <v>163</v>
      </c>
      <c r="H29" s="7">
        <v>43923</v>
      </c>
      <c r="I29" s="5">
        <v>25</v>
      </c>
      <c r="J29" s="5" t="s">
        <v>25</v>
      </c>
      <c r="K29" s="5" t="s">
        <v>164</v>
      </c>
      <c r="L29" s="5" t="s">
        <v>165</v>
      </c>
      <c r="M29" s="5">
        <v>8</v>
      </c>
      <c r="N29" s="8">
        <v>867504</v>
      </c>
      <c r="O29" s="5" t="s">
        <v>28</v>
      </c>
      <c r="P29" s="5" t="s">
        <v>29</v>
      </c>
      <c r="Q29" s="5" t="s">
        <v>151</v>
      </c>
      <c r="R29" s="5" t="s">
        <v>162</v>
      </c>
      <c r="S29" s="5" t="s">
        <v>28</v>
      </c>
      <c r="T29" s="5"/>
      <c r="U29" s="44"/>
      <c r="V29" s="45"/>
      <c r="W29" s="40"/>
      <c r="X29" s="46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6" t="s">
        <v>19</v>
      </c>
      <c r="B30" s="5" t="s">
        <v>20</v>
      </c>
      <c r="C30" s="5" t="s">
        <v>21</v>
      </c>
      <c r="D30" s="5" t="s">
        <v>22</v>
      </c>
      <c r="E30" s="5">
        <v>57084</v>
      </c>
      <c r="F30" s="5" t="s">
        <v>166</v>
      </c>
      <c r="G30" s="5" t="s">
        <v>167</v>
      </c>
      <c r="H30" s="7">
        <v>43923</v>
      </c>
      <c r="I30" s="5">
        <v>25</v>
      </c>
      <c r="J30" s="5" t="s">
        <v>25</v>
      </c>
      <c r="K30" s="5" t="s">
        <v>164</v>
      </c>
      <c r="L30" s="5" t="s">
        <v>165</v>
      </c>
      <c r="M30" s="5">
        <v>50</v>
      </c>
      <c r="N30" s="8">
        <v>162600</v>
      </c>
      <c r="O30" s="5" t="s">
        <v>42</v>
      </c>
      <c r="P30" s="5" t="s">
        <v>29</v>
      </c>
      <c r="Q30" s="5" t="s">
        <v>151</v>
      </c>
      <c r="R30" s="5" t="s">
        <v>162</v>
      </c>
      <c r="S30" s="5" t="s">
        <v>42</v>
      </c>
      <c r="T30" s="5"/>
      <c r="U30" s="18" t="s">
        <v>168</v>
      </c>
      <c r="V30" s="19"/>
      <c r="W30" s="5"/>
      <c r="X30" s="20" t="s">
        <v>169</v>
      </c>
      <c r="Y30" s="22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6" t="s">
        <v>19</v>
      </c>
      <c r="B31" s="5" t="s">
        <v>20</v>
      </c>
      <c r="C31" s="5" t="s">
        <v>21</v>
      </c>
      <c r="D31" s="5" t="s">
        <v>22</v>
      </c>
      <c r="E31" s="5">
        <v>40211</v>
      </c>
      <c r="F31" s="5" t="s">
        <v>170</v>
      </c>
      <c r="G31" s="5" t="s">
        <v>171</v>
      </c>
      <c r="H31" s="7">
        <v>43927</v>
      </c>
      <c r="I31" s="5">
        <v>25</v>
      </c>
      <c r="J31" s="5" t="s">
        <v>25</v>
      </c>
      <c r="K31" s="5" t="s">
        <v>63</v>
      </c>
      <c r="L31" s="5" t="s">
        <v>64</v>
      </c>
      <c r="M31" s="5">
        <v>2</v>
      </c>
      <c r="N31" s="8">
        <v>181498</v>
      </c>
      <c r="O31" s="5" t="s">
        <v>28</v>
      </c>
      <c r="P31" s="5" t="s">
        <v>29</v>
      </c>
      <c r="Q31" s="5" t="s">
        <v>151</v>
      </c>
      <c r="R31" s="5" t="s">
        <v>162</v>
      </c>
      <c r="S31" s="5" t="s">
        <v>28</v>
      </c>
      <c r="T31" s="5"/>
      <c r="U31" s="23" t="s">
        <v>79</v>
      </c>
      <c r="V31" s="24">
        <f>IF(SUMIFS(N2:N20000,S2:S20000,"Servicios",P2:P20000,"Actual")&lt;0,0,SUMIFS(N2:N20000,S2:S20000,"Servicios",P2:P20000,"Actual"))</f>
        <v>0</v>
      </c>
      <c r="W31" s="25"/>
      <c r="X31" s="30" t="s">
        <v>172</v>
      </c>
      <c r="Y31" s="50">
        <v>2.5000000000000001E-2</v>
      </c>
      <c r="Z31" s="51"/>
      <c r="AA31" s="5"/>
      <c r="AB31" s="5"/>
      <c r="AC31" s="5"/>
      <c r="AD31" s="5"/>
      <c r="AE31" s="5"/>
      <c r="AF31" s="5"/>
      <c r="AG31" s="5"/>
    </row>
    <row r="32" spans="1:33" x14ac:dyDescent="0.25">
      <c r="A32" s="6" t="s">
        <v>19</v>
      </c>
      <c r="B32" s="5" t="s">
        <v>20</v>
      </c>
      <c r="C32" s="5" t="s">
        <v>21</v>
      </c>
      <c r="D32" s="5" t="s">
        <v>22</v>
      </c>
      <c r="E32" s="5">
        <v>15127</v>
      </c>
      <c r="F32" s="5" t="s">
        <v>173</v>
      </c>
      <c r="G32" s="5" t="s">
        <v>174</v>
      </c>
      <c r="H32" s="7">
        <v>43934</v>
      </c>
      <c r="I32" s="5">
        <v>25</v>
      </c>
      <c r="J32" s="5" t="s">
        <v>25</v>
      </c>
      <c r="K32" s="5" t="s">
        <v>63</v>
      </c>
      <c r="L32" s="5" t="s">
        <v>64</v>
      </c>
      <c r="M32" s="5">
        <v>1</v>
      </c>
      <c r="N32" s="8">
        <v>64456</v>
      </c>
      <c r="O32" s="5" t="s">
        <v>42</v>
      </c>
      <c r="P32" s="5" t="s">
        <v>29</v>
      </c>
      <c r="Q32" s="5" t="s">
        <v>151</v>
      </c>
      <c r="R32" s="5" t="s">
        <v>162</v>
      </c>
      <c r="S32" s="5" t="s">
        <v>42</v>
      </c>
      <c r="T32" s="5"/>
      <c r="U32" s="23" t="s">
        <v>86</v>
      </c>
      <c r="V32" s="24">
        <f>IF(SUMIFS(N2:N20000,S2:S20000,"Servicios",R2:R20000,"Venta Normal")&lt;0,0,SUMIFS(N2:N20000,S2:S20000,"Servicios",R2:R20000,"Venta Normal"))</f>
        <v>0</v>
      </c>
      <c r="W32" s="25"/>
      <c r="X32" s="46"/>
      <c r="Y32" s="5"/>
      <c r="Z32" s="52"/>
      <c r="AA32" s="5"/>
      <c r="AB32" s="5"/>
      <c r="AC32" s="5"/>
      <c r="AD32" s="5"/>
      <c r="AE32" s="5"/>
      <c r="AF32" s="5"/>
      <c r="AG32" s="5"/>
    </row>
    <row r="33" spans="1:33" x14ac:dyDescent="0.25">
      <c r="A33" s="6" t="s">
        <v>19</v>
      </c>
      <c r="B33" s="5" t="s">
        <v>20</v>
      </c>
      <c r="C33" s="5" t="s">
        <v>21</v>
      </c>
      <c r="D33" s="5" t="s">
        <v>22</v>
      </c>
      <c r="E33" s="5">
        <v>15125</v>
      </c>
      <c r="F33" s="5" t="s">
        <v>175</v>
      </c>
      <c r="G33" s="5" t="s">
        <v>174</v>
      </c>
      <c r="H33" s="7">
        <v>43934</v>
      </c>
      <c r="I33" s="5">
        <v>25</v>
      </c>
      <c r="J33" s="5" t="s">
        <v>25</v>
      </c>
      <c r="K33" s="5" t="s">
        <v>63</v>
      </c>
      <c r="L33" s="5" t="s">
        <v>64</v>
      </c>
      <c r="M33" s="5">
        <v>1</v>
      </c>
      <c r="N33" s="8">
        <v>63239</v>
      </c>
      <c r="O33" s="5" t="s">
        <v>42</v>
      </c>
      <c r="P33" s="5" t="s">
        <v>29</v>
      </c>
      <c r="Q33" s="5" t="s">
        <v>151</v>
      </c>
      <c r="R33" s="5" t="s">
        <v>162</v>
      </c>
      <c r="S33" s="5" t="s">
        <v>42</v>
      </c>
      <c r="T33" s="5"/>
      <c r="U33" s="23" t="s">
        <v>93</v>
      </c>
      <c r="V33" s="28">
        <f>+$Y$31</f>
        <v>2.5000000000000001E-2</v>
      </c>
      <c r="W33" s="53"/>
      <c r="X33" s="54" t="s">
        <v>176</v>
      </c>
      <c r="Y33" s="55">
        <f>+$V$16+$V$26+$V$36</f>
        <v>1444087.9879999999</v>
      </c>
      <c r="Z33" s="52"/>
      <c r="AA33" s="5"/>
      <c r="AB33" s="5"/>
      <c r="AC33" s="5"/>
      <c r="AD33" s="5"/>
      <c r="AE33" s="5"/>
      <c r="AF33" s="5"/>
      <c r="AG33" s="5"/>
    </row>
    <row r="34" spans="1:33" x14ac:dyDescent="0.25">
      <c r="A34" s="6" t="s">
        <v>19</v>
      </c>
      <c r="B34" s="5" t="s">
        <v>20</v>
      </c>
      <c r="C34" s="5" t="s">
        <v>21</v>
      </c>
      <c r="D34" s="5" t="s">
        <v>22</v>
      </c>
      <c r="E34" s="5">
        <v>40049</v>
      </c>
      <c r="F34" s="5" t="s">
        <v>177</v>
      </c>
      <c r="G34" s="5" t="s">
        <v>178</v>
      </c>
      <c r="H34" s="7">
        <v>43935</v>
      </c>
      <c r="I34" s="5">
        <v>25</v>
      </c>
      <c r="J34" s="5" t="s">
        <v>25</v>
      </c>
      <c r="K34" s="5" t="s">
        <v>179</v>
      </c>
      <c r="L34" s="5" t="s">
        <v>180</v>
      </c>
      <c r="M34" s="5">
        <v>16</v>
      </c>
      <c r="N34" s="8">
        <v>2625776</v>
      </c>
      <c r="O34" s="5" t="s">
        <v>28</v>
      </c>
      <c r="P34" s="5" t="s">
        <v>29</v>
      </c>
      <c r="Q34" s="5" t="s">
        <v>151</v>
      </c>
      <c r="R34" s="5" t="s">
        <v>162</v>
      </c>
      <c r="S34" s="5" t="s">
        <v>28</v>
      </c>
      <c r="T34" s="5"/>
      <c r="U34" s="23" t="s">
        <v>99</v>
      </c>
      <c r="V34" s="24">
        <f>+V32*V33</f>
        <v>0</v>
      </c>
      <c r="W34" s="53"/>
      <c r="X34" s="56"/>
      <c r="Y34" s="57"/>
      <c r="Z34" s="52"/>
      <c r="AA34" s="5"/>
      <c r="AB34" s="5"/>
      <c r="AC34" s="5"/>
      <c r="AD34" s="5"/>
      <c r="AE34" s="5"/>
      <c r="AF34" s="5"/>
      <c r="AG34" s="5"/>
    </row>
    <row r="35" spans="1:33" x14ac:dyDescent="0.25">
      <c r="A35" s="6" t="s">
        <v>19</v>
      </c>
      <c r="B35" s="5" t="s">
        <v>20</v>
      </c>
      <c r="C35" s="5" t="s">
        <v>21</v>
      </c>
      <c r="D35" s="5" t="s">
        <v>22</v>
      </c>
      <c r="E35" s="5">
        <v>40497</v>
      </c>
      <c r="F35" s="5" t="s">
        <v>181</v>
      </c>
      <c r="G35" s="5" t="s">
        <v>182</v>
      </c>
      <c r="H35" s="7">
        <v>43935</v>
      </c>
      <c r="I35" s="5">
        <v>25</v>
      </c>
      <c r="J35" s="5" t="s">
        <v>25</v>
      </c>
      <c r="K35" s="5" t="s">
        <v>63</v>
      </c>
      <c r="L35" s="5" t="s">
        <v>64</v>
      </c>
      <c r="M35" s="5">
        <v>10</v>
      </c>
      <c r="N35" s="8">
        <v>2319460</v>
      </c>
      <c r="O35" s="5" t="s">
        <v>28</v>
      </c>
      <c r="P35" s="5" t="s">
        <v>29</v>
      </c>
      <c r="Q35" s="5" t="s">
        <v>151</v>
      </c>
      <c r="R35" s="5" t="s">
        <v>162</v>
      </c>
      <c r="S35" s="5" t="s">
        <v>28</v>
      </c>
      <c r="T35" s="5"/>
      <c r="U35" s="23"/>
      <c r="V35" s="35"/>
      <c r="W35" s="53"/>
      <c r="X35" s="56"/>
      <c r="Y35" s="57"/>
      <c r="Z35" s="52"/>
      <c r="AA35" s="5"/>
      <c r="AB35" s="5"/>
      <c r="AC35" s="5"/>
      <c r="AD35" s="5"/>
      <c r="AE35" s="5"/>
      <c r="AF35" s="5"/>
      <c r="AG35" s="5"/>
    </row>
    <row r="36" spans="1:33" x14ac:dyDescent="0.25">
      <c r="A36" s="6" t="s">
        <v>19</v>
      </c>
      <c r="B36" s="5" t="s">
        <v>20</v>
      </c>
      <c r="C36" s="5" t="s">
        <v>21</v>
      </c>
      <c r="D36" s="5" t="s">
        <v>22</v>
      </c>
      <c r="E36" s="5">
        <v>40497</v>
      </c>
      <c r="F36" s="5" t="s">
        <v>181</v>
      </c>
      <c r="G36" s="5" t="s">
        <v>183</v>
      </c>
      <c r="H36" s="7">
        <v>43935</v>
      </c>
      <c r="I36" s="5">
        <v>25</v>
      </c>
      <c r="J36" s="5" t="s">
        <v>25</v>
      </c>
      <c r="K36" s="5" t="s">
        <v>63</v>
      </c>
      <c r="L36" s="5" t="s">
        <v>64</v>
      </c>
      <c r="M36" s="5">
        <v>30</v>
      </c>
      <c r="N36" s="8">
        <v>6958380</v>
      </c>
      <c r="O36" s="5" t="s">
        <v>28</v>
      </c>
      <c r="P36" s="5" t="s">
        <v>29</v>
      </c>
      <c r="Q36" s="5" t="s">
        <v>151</v>
      </c>
      <c r="R36" s="5" t="s">
        <v>162</v>
      </c>
      <c r="S36" s="5" t="s">
        <v>28</v>
      </c>
      <c r="T36" s="5"/>
      <c r="U36" s="38" t="s">
        <v>184</v>
      </c>
      <c r="V36" s="39">
        <f>+V34</f>
        <v>0</v>
      </c>
      <c r="W36" s="53"/>
      <c r="X36" s="58"/>
      <c r="Y36" s="59"/>
      <c r="Z36" s="52"/>
      <c r="AA36" s="5"/>
      <c r="AB36" s="5"/>
      <c r="AC36" s="5"/>
      <c r="AD36" s="5"/>
      <c r="AE36" s="5"/>
      <c r="AF36" s="5"/>
      <c r="AG36" s="5"/>
    </row>
    <row r="37" spans="1:33" ht="22.5" x14ac:dyDescent="0.25">
      <c r="A37" s="6" t="s">
        <v>19</v>
      </c>
      <c r="B37" s="5" t="s">
        <v>20</v>
      </c>
      <c r="C37" s="5" t="s">
        <v>21</v>
      </c>
      <c r="D37" s="5" t="s">
        <v>22</v>
      </c>
      <c r="E37" s="5" t="s">
        <v>185</v>
      </c>
      <c r="F37" s="5" t="s">
        <v>186</v>
      </c>
      <c r="G37" s="5" t="s">
        <v>187</v>
      </c>
      <c r="H37" s="7">
        <v>43938</v>
      </c>
      <c r="I37" s="5">
        <v>25</v>
      </c>
      <c r="J37" s="5" t="s">
        <v>25</v>
      </c>
      <c r="K37" s="5" t="s">
        <v>188</v>
      </c>
      <c r="L37" s="5" t="s">
        <v>189</v>
      </c>
      <c r="M37" s="5">
        <v>2</v>
      </c>
      <c r="N37" s="8">
        <v>146708</v>
      </c>
      <c r="O37" s="5" t="s">
        <v>42</v>
      </c>
      <c r="P37" s="5" t="s">
        <v>29</v>
      </c>
      <c r="Q37" s="5" t="s">
        <v>151</v>
      </c>
      <c r="R37" s="5" t="s">
        <v>31</v>
      </c>
      <c r="S37" s="5" t="s">
        <v>28</v>
      </c>
      <c r="T37" s="5"/>
      <c r="U37" s="23" t="s">
        <v>114</v>
      </c>
      <c r="V37" s="24">
        <f>IF(SUMIFS(N2:N20000,S2:S20000,"Servicios",R2:R20000,"Venta Pendiente")&lt;0,0,SUMIFS(N2:N20000,S2:S20000,"Servicios",R2:R20000,"Venta Pendiente"))</f>
        <v>0</v>
      </c>
      <c r="W37" s="40"/>
      <c r="X37" s="46"/>
      <c r="Y37" s="46"/>
      <c r="Z37" s="52"/>
      <c r="AA37" s="5"/>
      <c r="AB37" s="5"/>
      <c r="AC37" s="5"/>
      <c r="AD37" s="5"/>
      <c r="AE37" s="5"/>
      <c r="AF37" s="5"/>
      <c r="AG37" s="5"/>
    </row>
    <row r="38" spans="1:33" x14ac:dyDescent="0.25">
      <c r="A38" s="6" t="s">
        <v>19</v>
      </c>
      <c r="B38" s="5" t="s">
        <v>20</v>
      </c>
      <c r="C38" s="5" t="s">
        <v>21</v>
      </c>
      <c r="D38" s="5" t="s">
        <v>22</v>
      </c>
      <c r="E38" s="5">
        <v>40055</v>
      </c>
      <c r="F38" s="5" t="s">
        <v>75</v>
      </c>
      <c r="G38" s="5" t="s">
        <v>190</v>
      </c>
      <c r="H38" s="7">
        <v>43942</v>
      </c>
      <c r="I38" s="5">
        <v>25</v>
      </c>
      <c r="J38" s="5" t="s">
        <v>25</v>
      </c>
      <c r="K38" s="5" t="s">
        <v>188</v>
      </c>
      <c r="L38" s="5" t="s">
        <v>189</v>
      </c>
      <c r="M38" s="5">
        <v>6</v>
      </c>
      <c r="N38" s="8">
        <v>1298424</v>
      </c>
      <c r="O38" s="5" t="s">
        <v>28</v>
      </c>
      <c r="P38" s="5" t="s">
        <v>29</v>
      </c>
      <c r="Q38" s="5" t="s">
        <v>151</v>
      </c>
      <c r="R38" s="5" t="s">
        <v>31</v>
      </c>
      <c r="S38" s="5" t="s">
        <v>28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6" t="s">
        <v>19</v>
      </c>
      <c r="B39" s="5" t="s">
        <v>20</v>
      </c>
      <c r="C39" s="5" t="s">
        <v>21</v>
      </c>
      <c r="D39" s="5" t="s">
        <v>22</v>
      </c>
      <c r="E39" s="5" t="s">
        <v>191</v>
      </c>
      <c r="F39" s="5" t="s">
        <v>192</v>
      </c>
      <c r="G39" s="5" t="s">
        <v>193</v>
      </c>
      <c r="H39" s="7">
        <v>43950</v>
      </c>
      <c r="I39" s="5">
        <v>25</v>
      </c>
      <c r="J39" s="5" t="s">
        <v>25</v>
      </c>
      <c r="K39" s="5" t="s">
        <v>194</v>
      </c>
      <c r="L39" s="5" t="s">
        <v>195</v>
      </c>
      <c r="M39" s="5">
        <v>1</v>
      </c>
      <c r="N39" s="8">
        <v>62232</v>
      </c>
      <c r="O39" s="5" t="s">
        <v>42</v>
      </c>
      <c r="P39" s="5" t="s">
        <v>29</v>
      </c>
      <c r="Q39" s="5" t="s">
        <v>151</v>
      </c>
      <c r="R39" s="5" t="s">
        <v>162</v>
      </c>
      <c r="S39" s="5" t="s">
        <v>42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6" t="s">
        <v>19</v>
      </c>
      <c r="B40" s="5" t="s">
        <v>20</v>
      </c>
      <c r="C40" s="5" t="s">
        <v>21</v>
      </c>
      <c r="D40" s="5" t="s">
        <v>22</v>
      </c>
      <c r="E40" s="5" t="s">
        <v>196</v>
      </c>
      <c r="F40" s="5" t="s">
        <v>197</v>
      </c>
      <c r="G40" s="5" t="s">
        <v>193</v>
      </c>
      <c r="H40" s="7">
        <v>43950</v>
      </c>
      <c r="I40" s="5">
        <v>25</v>
      </c>
      <c r="J40" s="5" t="s">
        <v>25</v>
      </c>
      <c r="K40" s="5" t="s">
        <v>194</v>
      </c>
      <c r="L40" s="5" t="s">
        <v>195</v>
      </c>
      <c r="M40" s="5">
        <v>1</v>
      </c>
      <c r="N40" s="8">
        <v>67778</v>
      </c>
      <c r="O40" s="5" t="s">
        <v>42</v>
      </c>
      <c r="P40" s="5" t="s">
        <v>29</v>
      </c>
      <c r="Q40" s="5" t="s">
        <v>151</v>
      </c>
      <c r="R40" s="5" t="s">
        <v>162</v>
      </c>
      <c r="S40" s="5" t="s">
        <v>42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6" t="s">
        <v>19</v>
      </c>
      <c r="B41" s="5" t="s">
        <v>20</v>
      </c>
      <c r="C41" s="5" t="s">
        <v>21</v>
      </c>
      <c r="D41" s="5" t="s">
        <v>22</v>
      </c>
      <c r="E41" s="5" t="s">
        <v>198</v>
      </c>
      <c r="F41" s="5" t="s">
        <v>199</v>
      </c>
      <c r="G41" s="5" t="s">
        <v>193</v>
      </c>
      <c r="H41" s="7">
        <v>43950</v>
      </c>
      <c r="I41" s="5">
        <v>25</v>
      </c>
      <c r="J41" s="5" t="s">
        <v>25</v>
      </c>
      <c r="K41" s="5" t="s">
        <v>194</v>
      </c>
      <c r="L41" s="5" t="s">
        <v>195</v>
      </c>
      <c r="M41" s="5">
        <v>2</v>
      </c>
      <c r="N41" s="8">
        <v>34944</v>
      </c>
      <c r="O41" s="5" t="s">
        <v>42</v>
      </c>
      <c r="P41" s="5" t="s">
        <v>29</v>
      </c>
      <c r="Q41" s="5" t="s">
        <v>151</v>
      </c>
      <c r="R41" s="5" t="s">
        <v>162</v>
      </c>
      <c r="S41" s="5" t="s">
        <v>42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6" t="s">
        <v>19</v>
      </c>
      <c r="B42" s="5" t="s">
        <v>20</v>
      </c>
      <c r="C42" s="5" t="s">
        <v>21</v>
      </c>
      <c r="D42" s="5" t="s">
        <v>22</v>
      </c>
      <c r="E42" s="5" t="s">
        <v>200</v>
      </c>
      <c r="F42" s="5" t="s">
        <v>201</v>
      </c>
      <c r="G42" s="5" t="s">
        <v>193</v>
      </c>
      <c r="H42" s="7">
        <v>43950</v>
      </c>
      <c r="I42" s="5">
        <v>25</v>
      </c>
      <c r="J42" s="5" t="s">
        <v>25</v>
      </c>
      <c r="K42" s="5" t="s">
        <v>194</v>
      </c>
      <c r="L42" s="5" t="s">
        <v>195</v>
      </c>
      <c r="M42" s="5">
        <v>2</v>
      </c>
      <c r="N42" s="8">
        <v>34944</v>
      </c>
      <c r="O42" s="5" t="s">
        <v>42</v>
      </c>
      <c r="P42" s="5" t="s">
        <v>29</v>
      </c>
      <c r="Q42" s="5" t="s">
        <v>151</v>
      </c>
      <c r="R42" s="5" t="s">
        <v>162</v>
      </c>
      <c r="S42" s="5" t="s">
        <v>42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6" t="s">
        <v>19</v>
      </c>
      <c r="B43" s="5" t="s">
        <v>20</v>
      </c>
      <c r="C43" s="5" t="s">
        <v>21</v>
      </c>
      <c r="D43" s="5" t="s">
        <v>22</v>
      </c>
      <c r="E43" s="5">
        <v>40229</v>
      </c>
      <c r="F43" s="5" t="s">
        <v>202</v>
      </c>
      <c r="G43" s="5" t="s">
        <v>203</v>
      </c>
      <c r="H43" s="7">
        <v>43950</v>
      </c>
      <c r="I43" s="5">
        <v>25</v>
      </c>
      <c r="J43" s="5" t="s">
        <v>25</v>
      </c>
      <c r="K43" s="5" t="s">
        <v>204</v>
      </c>
      <c r="L43" s="5" t="s">
        <v>205</v>
      </c>
      <c r="M43" s="5">
        <v>2</v>
      </c>
      <c r="N43" s="8">
        <v>363346</v>
      </c>
      <c r="O43" s="5" t="s">
        <v>28</v>
      </c>
      <c r="P43" s="5" t="s">
        <v>29</v>
      </c>
      <c r="Q43" s="5" t="s">
        <v>151</v>
      </c>
      <c r="R43" s="5" t="s">
        <v>162</v>
      </c>
      <c r="S43" s="5" t="s">
        <v>28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6" t="s">
        <v>19</v>
      </c>
      <c r="B44" s="5" t="s">
        <v>20</v>
      </c>
      <c r="C44" s="5" t="s">
        <v>21</v>
      </c>
      <c r="D44" s="5" t="s">
        <v>22</v>
      </c>
      <c r="E44" s="5" t="s">
        <v>206</v>
      </c>
      <c r="F44" s="5" t="s">
        <v>207</v>
      </c>
      <c r="G44" s="5" t="s">
        <v>208</v>
      </c>
      <c r="H44" s="7">
        <v>43951</v>
      </c>
      <c r="I44" s="5">
        <v>25</v>
      </c>
      <c r="J44" s="5" t="s">
        <v>25</v>
      </c>
      <c r="K44" s="5" t="s">
        <v>209</v>
      </c>
      <c r="L44" s="5" t="s">
        <v>210</v>
      </c>
      <c r="M44" s="5">
        <v>2</v>
      </c>
      <c r="N44" s="8">
        <v>25226</v>
      </c>
      <c r="O44" s="5" t="s">
        <v>42</v>
      </c>
      <c r="P44" s="5" t="s">
        <v>29</v>
      </c>
      <c r="Q44" s="5" t="s">
        <v>151</v>
      </c>
      <c r="R44" s="5" t="s">
        <v>162</v>
      </c>
      <c r="S44" s="5" t="s">
        <v>42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6" t="s">
        <v>19</v>
      </c>
      <c r="B45" s="5" t="s">
        <v>20</v>
      </c>
      <c r="C45" s="5" t="s">
        <v>21</v>
      </c>
      <c r="D45" s="5" t="s">
        <v>22</v>
      </c>
      <c r="E45" s="5">
        <v>50657</v>
      </c>
      <c r="F45" s="5" t="s">
        <v>23</v>
      </c>
      <c r="G45" s="5" t="s">
        <v>211</v>
      </c>
      <c r="H45" s="7">
        <v>43951</v>
      </c>
      <c r="I45" s="5">
        <v>25</v>
      </c>
      <c r="J45" s="5" t="s">
        <v>25</v>
      </c>
      <c r="K45" s="5" t="s">
        <v>212</v>
      </c>
      <c r="L45" s="5" t="s">
        <v>213</v>
      </c>
      <c r="M45" s="5">
        <v>4</v>
      </c>
      <c r="N45" s="8">
        <v>458120</v>
      </c>
      <c r="O45" s="5" t="s">
        <v>28</v>
      </c>
      <c r="P45" s="5" t="s">
        <v>29</v>
      </c>
      <c r="Q45" s="5" t="s">
        <v>151</v>
      </c>
      <c r="R45" s="5" t="s">
        <v>162</v>
      </c>
      <c r="S45" s="5" t="s">
        <v>28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6" t="s">
        <v>19</v>
      </c>
      <c r="B46" s="5" t="s">
        <v>20</v>
      </c>
      <c r="C46" s="5" t="s">
        <v>21</v>
      </c>
      <c r="D46" s="5" t="s">
        <v>22</v>
      </c>
      <c r="E46" s="5">
        <v>40049</v>
      </c>
      <c r="F46" s="5" t="s">
        <v>177</v>
      </c>
      <c r="G46" s="5" t="s">
        <v>214</v>
      </c>
      <c r="H46" s="7">
        <v>43951</v>
      </c>
      <c r="I46" s="5">
        <v>25</v>
      </c>
      <c r="J46" s="5" t="s">
        <v>25</v>
      </c>
      <c r="K46" s="5" t="s">
        <v>204</v>
      </c>
      <c r="L46" s="5" t="s">
        <v>205</v>
      </c>
      <c r="M46" s="5">
        <v>8</v>
      </c>
      <c r="N46" s="8">
        <v>1277240</v>
      </c>
      <c r="O46" s="5" t="s">
        <v>28</v>
      </c>
      <c r="P46" s="5" t="s">
        <v>29</v>
      </c>
      <c r="Q46" s="5" t="s">
        <v>151</v>
      </c>
      <c r="R46" s="5" t="s">
        <v>162</v>
      </c>
      <c r="S46" s="5" t="s">
        <v>28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6" t="s">
        <v>19</v>
      </c>
      <c r="B47" s="5" t="s">
        <v>20</v>
      </c>
      <c r="C47" s="5" t="s">
        <v>21</v>
      </c>
      <c r="D47" s="5" t="s">
        <v>22</v>
      </c>
      <c r="E47" s="5">
        <v>40229</v>
      </c>
      <c r="F47" s="5" t="s">
        <v>202</v>
      </c>
      <c r="G47" s="5" t="s">
        <v>215</v>
      </c>
      <c r="H47" s="7">
        <v>43951</v>
      </c>
      <c r="I47" s="5">
        <v>25</v>
      </c>
      <c r="J47" s="5" t="s">
        <v>25</v>
      </c>
      <c r="K47" s="5" t="s">
        <v>204</v>
      </c>
      <c r="L47" s="5" t="s">
        <v>205</v>
      </c>
      <c r="M47" s="5">
        <v>2</v>
      </c>
      <c r="N47" s="8">
        <v>363346</v>
      </c>
      <c r="O47" s="5" t="s">
        <v>28</v>
      </c>
      <c r="P47" s="5" t="s">
        <v>29</v>
      </c>
      <c r="Q47" s="5" t="s">
        <v>151</v>
      </c>
      <c r="R47" s="5" t="s">
        <v>162</v>
      </c>
      <c r="S47" s="5" t="s">
        <v>28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6" t="s">
        <v>19</v>
      </c>
      <c r="B48" s="5" t="s">
        <v>20</v>
      </c>
      <c r="C48" s="5" t="s">
        <v>21</v>
      </c>
      <c r="D48" s="5" t="s">
        <v>22</v>
      </c>
      <c r="E48" s="5">
        <v>40049</v>
      </c>
      <c r="F48" s="5" t="s">
        <v>177</v>
      </c>
      <c r="G48" s="5" t="s">
        <v>216</v>
      </c>
      <c r="H48" s="7">
        <v>43951</v>
      </c>
      <c r="I48" s="5">
        <v>25</v>
      </c>
      <c r="J48" s="5" t="s">
        <v>25</v>
      </c>
      <c r="K48" s="5" t="s">
        <v>217</v>
      </c>
      <c r="L48" s="5" t="s">
        <v>218</v>
      </c>
      <c r="M48" s="5">
        <v>2</v>
      </c>
      <c r="N48" s="8">
        <v>319310</v>
      </c>
      <c r="O48" s="5" t="s">
        <v>28</v>
      </c>
      <c r="P48" s="5" t="s">
        <v>29</v>
      </c>
      <c r="Q48" s="5" t="s">
        <v>151</v>
      </c>
      <c r="R48" s="5" t="s">
        <v>162</v>
      </c>
      <c r="S48" s="5" t="s">
        <v>28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6" t="s">
        <v>19</v>
      </c>
      <c r="B49" s="5" t="s">
        <v>20</v>
      </c>
      <c r="C49" s="5" t="s">
        <v>21</v>
      </c>
      <c r="D49" s="5" t="s">
        <v>22</v>
      </c>
      <c r="E49" s="5" t="s">
        <v>219</v>
      </c>
      <c r="F49" s="5" t="s">
        <v>220</v>
      </c>
      <c r="G49" s="5" t="s">
        <v>221</v>
      </c>
      <c r="H49" s="7">
        <v>43957</v>
      </c>
      <c r="I49" s="5">
        <v>25</v>
      </c>
      <c r="J49" s="5" t="s">
        <v>25</v>
      </c>
      <c r="K49" s="5" t="s">
        <v>222</v>
      </c>
      <c r="L49" s="5" t="s">
        <v>223</v>
      </c>
      <c r="M49" s="5">
        <v>1</v>
      </c>
      <c r="N49" s="8">
        <v>54874</v>
      </c>
      <c r="O49" s="5" t="s">
        <v>42</v>
      </c>
      <c r="P49" s="5" t="s">
        <v>224</v>
      </c>
      <c r="Q49" s="5" t="s">
        <v>225</v>
      </c>
      <c r="R49" s="5" t="s">
        <v>162</v>
      </c>
      <c r="S49" s="5" t="s">
        <v>42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6" t="s">
        <v>19</v>
      </c>
      <c r="B50" s="5" t="s">
        <v>20</v>
      </c>
      <c r="C50" s="5" t="s">
        <v>21</v>
      </c>
      <c r="D50" s="5" t="s">
        <v>22</v>
      </c>
      <c r="E50" s="5" t="s">
        <v>226</v>
      </c>
      <c r="F50" s="5" t="s">
        <v>227</v>
      </c>
      <c r="G50" s="5" t="s">
        <v>228</v>
      </c>
      <c r="H50" s="7">
        <v>43957</v>
      </c>
      <c r="I50" s="5">
        <v>25</v>
      </c>
      <c r="J50" s="5" t="s">
        <v>25</v>
      </c>
      <c r="K50" s="5" t="s">
        <v>222</v>
      </c>
      <c r="L50" s="5" t="s">
        <v>223</v>
      </c>
      <c r="M50" s="5">
        <v>-1</v>
      </c>
      <c r="N50" s="8">
        <v>-25328</v>
      </c>
      <c r="O50" s="5" t="s">
        <v>42</v>
      </c>
      <c r="P50" s="5" t="s">
        <v>224</v>
      </c>
      <c r="Q50" s="5" t="s">
        <v>30</v>
      </c>
      <c r="R50" s="5" t="s">
        <v>162</v>
      </c>
      <c r="S50" s="5" t="s">
        <v>42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6" t="s">
        <v>19</v>
      </c>
      <c r="B51" s="5" t="s">
        <v>20</v>
      </c>
      <c r="C51" s="5" t="s">
        <v>21</v>
      </c>
      <c r="D51" s="5" t="s">
        <v>22</v>
      </c>
      <c r="E51" s="5">
        <v>50935</v>
      </c>
      <c r="F51" s="5" t="s">
        <v>229</v>
      </c>
      <c r="G51" s="5" t="s">
        <v>230</v>
      </c>
      <c r="H51" s="7">
        <v>43959</v>
      </c>
      <c r="I51" s="5">
        <v>25</v>
      </c>
      <c r="J51" s="5" t="s">
        <v>25</v>
      </c>
      <c r="K51" s="5" t="s">
        <v>231</v>
      </c>
      <c r="L51" s="5" t="s">
        <v>232</v>
      </c>
      <c r="M51" s="5">
        <v>-4</v>
      </c>
      <c r="N51" s="8">
        <v>-678324</v>
      </c>
      <c r="O51" s="5" t="s">
        <v>28</v>
      </c>
      <c r="P51" s="5" t="s">
        <v>224</v>
      </c>
      <c r="Q51" s="5" t="s">
        <v>30</v>
      </c>
      <c r="R51" s="5" t="s">
        <v>162</v>
      </c>
      <c r="S51" s="5" t="s">
        <v>28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6" t="s">
        <v>19</v>
      </c>
      <c r="B52" s="5" t="s">
        <v>20</v>
      </c>
      <c r="C52" s="5" t="s">
        <v>21</v>
      </c>
      <c r="D52" s="5" t="s">
        <v>22</v>
      </c>
      <c r="E52" s="5">
        <v>50663</v>
      </c>
      <c r="F52" s="5" t="s">
        <v>233</v>
      </c>
      <c r="G52" s="5" t="s">
        <v>234</v>
      </c>
      <c r="H52" s="7">
        <v>43959</v>
      </c>
      <c r="I52" s="5">
        <v>25</v>
      </c>
      <c r="J52" s="5" t="s">
        <v>25</v>
      </c>
      <c r="K52" s="5" t="s">
        <v>235</v>
      </c>
      <c r="L52" s="5" t="s">
        <v>236</v>
      </c>
      <c r="M52" s="5">
        <v>-3</v>
      </c>
      <c r="N52" s="8">
        <v>-381507</v>
      </c>
      <c r="O52" s="5" t="s">
        <v>28</v>
      </c>
      <c r="P52" s="5" t="s">
        <v>224</v>
      </c>
      <c r="Q52" s="5" t="s">
        <v>30</v>
      </c>
      <c r="R52" s="5" t="s">
        <v>162</v>
      </c>
      <c r="S52" s="5" t="s">
        <v>28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6" t="s">
        <v>19</v>
      </c>
      <c r="B53" s="5" t="s">
        <v>20</v>
      </c>
      <c r="C53" s="5" t="s">
        <v>21</v>
      </c>
      <c r="D53" s="5" t="s">
        <v>22</v>
      </c>
      <c r="E53" s="5">
        <v>40211</v>
      </c>
      <c r="F53" s="5" t="s">
        <v>170</v>
      </c>
      <c r="G53" s="5" t="s">
        <v>237</v>
      </c>
      <c r="H53" s="7">
        <v>43962</v>
      </c>
      <c r="I53" s="5">
        <v>25</v>
      </c>
      <c r="J53" s="5" t="s">
        <v>25</v>
      </c>
      <c r="K53" s="5" t="s">
        <v>238</v>
      </c>
      <c r="L53" s="5" t="s">
        <v>239</v>
      </c>
      <c r="M53" s="5">
        <v>-1</v>
      </c>
      <c r="N53" s="8">
        <v>-94782</v>
      </c>
      <c r="O53" s="5" t="s">
        <v>28</v>
      </c>
      <c r="P53" s="5" t="s">
        <v>224</v>
      </c>
      <c r="Q53" s="5" t="s">
        <v>30</v>
      </c>
      <c r="R53" s="5" t="s">
        <v>162</v>
      </c>
      <c r="S53" s="5" t="s">
        <v>28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6" t="s">
        <v>19</v>
      </c>
      <c r="B54" s="5" t="s">
        <v>20</v>
      </c>
      <c r="C54" s="5" t="s">
        <v>21</v>
      </c>
      <c r="D54" s="5" t="s">
        <v>22</v>
      </c>
      <c r="E54" s="5">
        <v>40049</v>
      </c>
      <c r="F54" s="5" t="s">
        <v>177</v>
      </c>
      <c r="G54" s="5" t="s">
        <v>240</v>
      </c>
      <c r="H54" s="7">
        <v>43964</v>
      </c>
      <c r="I54" s="5">
        <v>25</v>
      </c>
      <c r="J54" s="5" t="s">
        <v>25</v>
      </c>
      <c r="K54" s="5" t="s">
        <v>217</v>
      </c>
      <c r="L54" s="5" t="s">
        <v>218</v>
      </c>
      <c r="M54" s="5">
        <v>-2</v>
      </c>
      <c r="N54" s="8">
        <v>-319310</v>
      </c>
      <c r="O54" s="5" t="s">
        <v>28</v>
      </c>
      <c r="P54" s="5" t="s">
        <v>224</v>
      </c>
      <c r="Q54" s="5" t="s">
        <v>30</v>
      </c>
      <c r="R54" s="5" t="s">
        <v>162</v>
      </c>
      <c r="S54" s="5" t="s">
        <v>28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6" t="s">
        <v>19</v>
      </c>
      <c r="B55" s="5" t="s">
        <v>20</v>
      </c>
      <c r="C55" s="5" t="s">
        <v>21</v>
      </c>
      <c r="D55" s="5" t="s">
        <v>22</v>
      </c>
      <c r="E55" s="5">
        <v>50662</v>
      </c>
      <c r="F55" s="5" t="s">
        <v>241</v>
      </c>
      <c r="G55" s="5" t="s">
        <v>242</v>
      </c>
      <c r="H55" s="7">
        <v>43964</v>
      </c>
      <c r="I55" s="5">
        <v>25</v>
      </c>
      <c r="J55" s="5" t="s">
        <v>25</v>
      </c>
      <c r="K55" s="5" t="s">
        <v>243</v>
      </c>
      <c r="L55" s="5" t="s">
        <v>244</v>
      </c>
      <c r="M55" s="5">
        <v>-2</v>
      </c>
      <c r="N55" s="8">
        <v>-246438</v>
      </c>
      <c r="O55" s="5" t="s">
        <v>28</v>
      </c>
      <c r="P55" s="5" t="s">
        <v>224</v>
      </c>
      <c r="Q55" s="5" t="s">
        <v>30</v>
      </c>
      <c r="R55" s="5" t="s">
        <v>162</v>
      </c>
      <c r="S55" s="5" t="s">
        <v>28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6" t="s">
        <v>19</v>
      </c>
      <c r="B56" s="5" t="s">
        <v>20</v>
      </c>
      <c r="C56" s="5" t="s">
        <v>21</v>
      </c>
      <c r="D56" s="5" t="s">
        <v>22</v>
      </c>
      <c r="E56" s="5">
        <v>40036</v>
      </c>
      <c r="F56" s="5" t="s">
        <v>105</v>
      </c>
      <c r="G56" s="5" t="s">
        <v>245</v>
      </c>
      <c r="H56" s="7">
        <v>43966</v>
      </c>
      <c r="I56" s="5">
        <v>25</v>
      </c>
      <c r="J56" s="5" t="s">
        <v>25</v>
      </c>
      <c r="K56" s="5" t="s">
        <v>246</v>
      </c>
      <c r="L56" s="5" t="s">
        <v>247</v>
      </c>
      <c r="M56" s="5">
        <v>-6</v>
      </c>
      <c r="N56" s="8">
        <v>-780456</v>
      </c>
      <c r="O56" s="5" t="s">
        <v>28</v>
      </c>
      <c r="P56" s="5" t="s">
        <v>224</v>
      </c>
      <c r="Q56" s="5" t="s">
        <v>30</v>
      </c>
      <c r="R56" s="5" t="s">
        <v>162</v>
      </c>
      <c r="S56" s="5" t="s">
        <v>28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6" t="s">
        <v>19</v>
      </c>
      <c r="B57" s="5" t="s">
        <v>20</v>
      </c>
      <c r="C57" s="5" t="s">
        <v>21</v>
      </c>
      <c r="D57" s="5" t="s">
        <v>22</v>
      </c>
      <c r="E57" s="5">
        <v>46666</v>
      </c>
      <c r="F57" s="5" t="s">
        <v>248</v>
      </c>
      <c r="G57" s="5" t="s">
        <v>245</v>
      </c>
      <c r="H57" s="7">
        <v>43966</v>
      </c>
      <c r="I57" s="5">
        <v>25</v>
      </c>
      <c r="J57" s="5" t="s">
        <v>25</v>
      </c>
      <c r="K57" s="5" t="s">
        <v>246</v>
      </c>
      <c r="L57" s="5" t="s">
        <v>247</v>
      </c>
      <c r="M57" s="5">
        <v>-28</v>
      </c>
      <c r="N57" s="8">
        <v>-4340952</v>
      </c>
      <c r="O57" s="5" t="s">
        <v>28</v>
      </c>
      <c r="P57" s="5" t="s">
        <v>224</v>
      </c>
      <c r="Q57" s="5" t="s">
        <v>30</v>
      </c>
      <c r="R57" s="5" t="s">
        <v>162</v>
      </c>
      <c r="S57" s="5" t="s">
        <v>28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6" t="s">
        <v>19</v>
      </c>
      <c r="B58" s="5" t="s">
        <v>20</v>
      </c>
      <c r="C58" s="5" t="s">
        <v>21</v>
      </c>
      <c r="D58" s="5" t="s">
        <v>22</v>
      </c>
      <c r="E58" s="5">
        <v>50662</v>
      </c>
      <c r="F58" s="5" t="s">
        <v>241</v>
      </c>
      <c r="G58" s="5" t="s">
        <v>249</v>
      </c>
      <c r="H58" s="7">
        <v>43971</v>
      </c>
      <c r="I58" s="5">
        <v>25</v>
      </c>
      <c r="J58" s="5" t="s">
        <v>25</v>
      </c>
      <c r="K58" s="5" t="s">
        <v>250</v>
      </c>
      <c r="L58" s="5" t="s">
        <v>251</v>
      </c>
      <c r="M58" s="5">
        <v>-8</v>
      </c>
      <c r="N58" s="8">
        <v>-964776</v>
      </c>
      <c r="O58" s="5" t="s">
        <v>28</v>
      </c>
      <c r="P58" s="5" t="s">
        <v>224</v>
      </c>
      <c r="Q58" s="5" t="s">
        <v>30</v>
      </c>
      <c r="R58" s="5" t="s">
        <v>162</v>
      </c>
      <c r="S58" s="5" t="s">
        <v>28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6" t="s">
        <v>19</v>
      </c>
      <c r="B59" s="5" t="s">
        <v>20</v>
      </c>
      <c r="C59" s="5" t="s">
        <v>21</v>
      </c>
      <c r="D59" s="5" t="s">
        <v>22</v>
      </c>
      <c r="E59" s="5">
        <v>46701</v>
      </c>
      <c r="F59" s="5" t="s">
        <v>252</v>
      </c>
      <c r="G59" s="5" t="s">
        <v>253</v>
      </c>
      <c r="H59" s="7">
        <v>43980</v>
      </c>
      <c r="I59" s="5">
        <v>25</v>
      </c>
      <c r="J59" s="5" t="s">
        <v>25</v>
      </c>
      <c r="K59" s="5" t="s">
        <v>97</v>
      </c>
      <c r="L59" s="5" t="s">
        <v>98</v>
      </c>
      <c r="M59" s="5">
        <v>-1</v>
      </c>
      <c r="N59" s="8">
        <v>-143009</v>
      </c>
      <c r="O59" s="5" t="s">
        <v>28</v>
      </c>
      <c r="P59" s="5" t="s">
        <v>224</v>
      </c>
      <c r="Q59" s="5" t="s">
        <v>30</v>
      </c>
      <c r="R59" s="5" t="s">
        <v>162</v>
      </c>
      <c r="S59" s="5" t="s">
        <v>28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6" t="s">
        <v>19</v>
      </c>
      <c r="B60" s="5" t="s">
        <v>20</v>
      </c>
      <c r="C60" s="5" t="s">
        <v>21</v>
      </c>
      <c r="D60" s="5" t="s">
        <v>22</v>
      </c>
      <c r="E60" s="5">
        <v>45623</v>
      </c>
      <c r="F60" s="5" t="s">
        <v>254</v>
      </c>
      <c r="G60" s="5" t="s">
        <v>255</v>
      </c>
      <c r="H60" s="7">
        <v>43981</v>
      </c>
      <c r="I60" s="5">
        <v>25</v>
      </c>
      <c r="J60" s="5" t="s">
        <v>25</v>
      </c>
      <c r="K60" s="5" t="s">
        <v>256</v>
      </c>
      <c r="L60" s="5" t="s">
        <v>257</v>
      </c>
      <c r="M60" s="5">
        <v>-2</v>
      </c>
      <c r="N60" s="8">
        <v>-473932</v>
      </c>
      <c r="O60" s="5" t="s">
        <v>28</v>
      </c>
      <c r="P60" s="5" t="s">
        <v>224</v>
      </c>
      <c r="Q60" s="5" t="s">
        <v>30</v>
      </c>
      <c r="R60" s="5" t="s">
        <v>31</v>
      </c>
      <c r="S60" s="5" t="s">
        <v>28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6" t="s">
        <v>19</v>
      </c>
      <c r="B61" s="5" t="s">
        <v>20</v>
      </c>
      <c r="C61" s="5" t="s">
        <v>21</v>
      </c>
      <c r="D61" s="5" t="s">
        <v>22</v>
      </c>
      <c r="E61" s="5" t="s">
        <v>258</v>
      </c>
      <c r="F61" s="5" t="s">
        <v>259</v>
      </c>
      <c r="G61" s="5" t="s">
        <v>260</v>
      </c>
      <c r="H61" s="7">
        <v>43955</v>
      </c>
      <c r="I61" s="5">
        <v>25</v>
      </c>
      <c r="J61" s="5" t="s">
        <v>25</v>
      </c>
      <c r="K61" s="5" t="s">
        <v>261</v>
      </c>
      <c r="L61" s="5" t="s">
        <v>262</v>
      </c>
      <c r="M61" s="5">
        <v>10</v>
      </c>
      <c r="N61" s="8">
        <v>60000</v>
      </c>
      <c r="O61" s="5" t="s">
        <v>42</v>
      </c>
      <c r="P61" s="5" t="s">
        <v>224</v>
      </c>
      <c r="Q61" s="5" t="s">
        <v>151</v>
      </c>
      <c r="R61" s="5" t="s">
        <v>162</v>
      </c>
      <c r="S61" s="5" t="s">
        <v>28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6" t="s">
        <v>19</v>
      </c>
      <c r="B62" s="5" t="s">
        <v>20</v>
      </c>
      <c r="C62" s="5" t="s">
        <v>21</v>
      </c>
      <c r="D62" s="5" t="s">
        <v>22</v>
      </c>
      <c r="E62" s="5">
        <v>27152</v>
      </c>
      <c r="F62" s="5" t="s">
        <v>263</v>
      </c>
      <c r="G62" s="5" t="s">
        <v>264</v>
      </c>
      <c r="H62" s="7">
        <v>43955</v>
      </c>
      <c r="I62" s="5">
        <v>25</v>
      </c>
      <c r="J62" s="5" t="s">
        <v>25</v>
      </c>
      <c r="K62" s="5" t="s">
        <v>265</v>
      </c>
      <c r="L62" s="5" t="s">
        <v>266</v>
      </c>
      <c r="M62" s="5">
        <v>1</v>
      </c>
      <c r="N62" s="8">
        <v>10630</v>
      </c>
      <c r="O62" s="5" t="s">
        <v>42</v>
      </c>
      <c r="P62" s="5" t="s">
        <v>224</v>
      </c>
      <c r="Q62" s="5" t="s">
        <v>151</v>
      </c>
      <c r="R62" s="5" t="s">
        <v>162</v>
      </c>
      <c r="S62" s="5" t="s">
        <v>42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6" t="s">
        <v>19</v>
      </c>
      <c r="B63" s="5" t="s">
        <v>20</v>
      </c>
      <c r="C63" s="5" t="s">
        <v>21</v>
      </c>
      <c r="D63" s="5" t="s">
        <v>22</v>
      </c>
      <c r="E63" s="5">
        <v>59</v>
      </c>
      <c r="F63" s="5" t="s">
        <v>267</v>
      </c>
      <c r="G63" s="5" t="s">
        <v>268</v>
      </c>
      <c r="H63" s="7">
        <v>43955</v>
      </c>
      <c r="I63" s="5">
        <v>25</v>
      </c>
      <c r="J63" s="5" t="s">
        <v>25</v>
      </c>
      <c r="K63" s="5" t="s">
        <v>269</v>
      </c>
      <c r="L63" s="5" t="s">
        <v>270</v>
      </c>
      <c r="M63" s="5">
        <v>1</v>
      </c>
      <c r="N63" s="8">
        <v>25202</v>
      </c>
      <c r="O63" s="5" t="s">
        <v>150</v>
      </c>
      <c r="P63" s="5" t="s">
        <v>224</v>
      </c>
      <c r="Q63" s="5" t="s">
        <v>151</v>
      </c>
      <c r="R63" s="5" t="s">
        <v>162</v>
      </c>
      <c r="S63" s="5" t="s">
        <v>28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6" t="s">
        <v>19</v>
      </c>
      <c r="B64" s="5" t="s">
        <v>20</v>
      </c>
      <c r="C64" s="5" t="s">
        <v>21</v>
      </c>
      <c r="D64" s="5" t="s">
        <v>22</v>
      </c>
      <c r="E64" s="5">
        <v>4310</v>
      </c>
      <c r="F64" s="5" t="s">
        <v>271</v>
      </c>
      <c r="G64" s="5" t="s">
        <v>272</v>
      </c>
      <c r="H64" s="7">
        <v>43955</v>
      </c>
      <c r="I64" s="5">
        <v>25</v>
      </c>
      <c r="J64" s="5" t="s">
        <v>25</v>
      </c>
      <c r="K64" s="5" t="s">
        <v>273</v>
      </c>
      <c r="L64" s="5" t="s">
        <v>274</v>
      </c>
      <c r="M64" s="5">
        <v>2</v>
      </c>
      <c r="N64" s="8">
        <v>111312</v>
      </c>
      <c r="O64" s="5" t="s">
        <v>150</v>
      </c>
      <c r="P64" s="5" t="s">
        <v>224</v>
      </c>
      <c r="Q64" s="5" t="s">
        <v>151</v>
      </c>
      <c r="R64" s="5" t="s">
        <v>162</v>
      </c>
      <c r="S64" s="5" t="s">
        <v>28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6" t="s">
        <v>19</v>
      </c>
      <c r="B65" s="5" t="s">
        <v>20</v>
      </c>
      <c r="C65" s="5" t="s">
        <v>21</v>
      </c>
      <c r="D65" s="5" t="s">
        <v>22</v>
      </c>
      <c r="E65" s="5" t="s">
        <v>275</v>
      </c>
      <c r="F65" s="5" t="s">
        <v>276</v>
      </c>
      <c r="G65" s="5" t="s">
        <v>277</v>
      </c>
      <c r="H65" s="7">
        <v>43955</v>
      </c>
      <c r="I65" s="5">
        <v>25</v>
      </c>
      <c r="J65" s="5" t="s">
        <v>25</v>
      </c>
      <c r="K65" s="5" t="s">
        <v>278</v>
      </c>
      <c r="L65" s="5" t="s">
        <v>279</v>
      </c>
      <c r="M65" s="5">
        <v>1</v>
      </c>
      <c r="N65" s="8">
        <v>2983</v>
      </c>
      <c r="O65" s="5" t="s">
        <v>42</v>
      </c>
      <c r="P65" s="5" t="s">
        <v>224</v>
      </c>
      <c r="Q65" s="5" t="s">
        <v>151</v>
      </c>
      <c r="R65" s="5" t="s">
        <v>162</v>
      </c>
      <c r="S65" s="5" t="s">
        <v>42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6" t="s">
        <v>19</v>
      </c>
      <c r="B66" s="5" t="s">
        <v>20</v>
      </c>
      <c r="C66" s="5" t="s">
        <v>21</v>
      </c>
      <c r="D66" s="5" t="s">
        <v>22</v>
      </c>
      <c r="E66" s="5">
        <v>50662</v>
      </c>
      <c r="F66" s="5" t="s">
        <v>241</v>
      </c>
      <c r="G66" s="5" t="s">
        <v>280</v>
      </c>
      <c r="H66" s="7">
        <v>43955</v>
      </c>
      <c r="I66" s="5">
        <v>25</v>
      </c>
      <c r="J66" s="5" t="s">
        <v>25</v>
      </c>
      <c r="K66" s="5" t="s">
        <v>243</v>
      </c>
      <c r="L66" s="5" t="s">
        <v>244</v>
      </c>
      <c r="M66" s="5">
        <v>2</v>
      </c>
      <c r="N66" s="8">
        <v>246438</v>
      </c>
      <c r="O66" s="5" t="s">
        <v>28</v>
      </c>
      <c r="P66" s="5" t="s">
        <v>224</v>
      </c>
      <c r="Q66" s="5" t="s">
        <v>151</v>
      </c>
      <c r="R66" s="5" t="s">
        <v>162</v>
      </c>
      <c r="S66" s="5" t="s">
        <v>28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6" t="s">
        <v>19</v>
      </c>
      <c r="B67" s="5" t="s">
        <v>20</v>
      </c>
      <c r="C67" s="5" t="s">
        <v>21</v>
      </c>
      <c r="D67" s="5" t="s">
        <v>22</v>
      </c>
      <c r="E67" s="5">
        <v>36021</v>
      </c>
      <c r="F67" s="5" t="s">
        <v>281</v>
      </c>
      <c r="G67" s="5" t="s">
        <v>282</v>
      </c>
      <c r="H67" s="7">
        <v>43955</v>
      </c>
      <c r="I67" s="5">
        <v>25</v>
      </c>
      <c r="J67" s="5" t="s">
        <v>25</v>
      </c>
      <c r="K67" s="5" t="s">
        <v>283</v>
      </c>
      <c r="L67" s="5" t="s">
        <v>284</v>
      </c>
      <c r="M67" s="5">
        <v>2</v>
      </c>
      <c r="N67" s="8">
        <v>72252</v>
      </c>
      <c r="O67" s="5" t="s">
        <v>28</v>
      </c>
      <c r="P67" s="5" t="s">
        <v>224</v>
      </c>
      <c r="Q67" s="5" t="s">
        <v>151</v>
      </c>
      <c r="R67" s="5" t="s">
        <v>162</v>
      </c>
      <c r="S67" s="5" t="s">
        <v>28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6" t="s">
        <v>19</v>
      </c>
      <c r="B68" s="5" t="s">
        <v>20</v>
      </c>
      <c r="C68" s="5" t="s">
        <v>21</v>
      </c>
      <c r="D68" s="5" t="s">
        <v>22</v>
      </c>
      <c r="E68" s="5" t="s">
        <v>285</v>
      </c>
      <c r="F68" s="5" t="s">
        <v>286</v>
      </c>
      <c r="G68" s="5" t="s">
        <v>287</v>
      </c>
      <c r="H68" s="7">
        <v>43955</v>
      </c>
      <c r="I68" s="5">
        <v>25</v>
      </c>
      <c r="J68" s="5" t="s">
        <v>25</v>
      </c>
      <c r="K68" s="5" t="s">
        <v>288</v>
      </c>
      <c r="L68" s="5" t="s">
        <v>289</v>
      </c>
      <c r="M68" s="5">
        <v>1</v>
      </c>
      <c r="N68" s="8">
        <v>11357</v>
      </c>
      <c r="O68" s="5" t="s">
        <v>42</v>
      </c>
      <c r="P68" s="5" t="s">
        <v>224</v>
      </c>
      <c r="Q68" s="5" t="s">
        <v>151</v>
      </c>
      <c r="R68" s="5" t="s">
        <v>162</v>
      </c>
      <c r="S68" s="5" t="s">
        <v>42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6" t="s">
        <v>19</v>
      </c>
      <c r="B69" s="5" t="s">
        <v>20</v>
      </c>
      <c r="C69" s="5" t="s">
        <v>21</v>
      </c>
      <c r="D69" s="5" t="s">
        <v>22</v>
      </c>
      <c r="E69" s="5" t="s">
        <v>226</v>
      </c>
      <c r="F69" s="5" t="s">
        <v>227</v>
      </c>
      <c r="G69" s="5" t="s">
        <v>290</v>
      </c>
      <c r="H69" s="7">
        <v>43956</v>
      </c>
      <c r="I69" s="5">
        <v>25</v>
      </c>
      <c r="J69" s="5" t="s">
        <v>25</v>
      </c>
      <c r="K69" s="5" t="s">
        <v>222</v>
      </c>
      <c r="L69" s="5" t="s">
        <v>223</v>
      </c>
      <c r="M69" s="5">
        <v>1</v>
      </c>
      <c r="N69" s="8">
        <v>25328</v>
      </c>
      <c r="O69" s="5" t="s">
        <v>42</v>
      </c>
      <c r="P69" s="5" t="s">
        <v>224</v>
      </c>
      <c r="Q69" s="5" t="s">
        <v>151</v>
      </c>
      <c r="R69" s="5" t="s">
        <v>162</v>
      </c>
      <c r="S69" s="5" t="s">
        <v>42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6" t="s">
        <v>19</v>
      </c>
      <c r="B70" s="5" t="s">
        <v>20</v>
      </c>
      <c r="C70" s="5" t="s">
        <v>21</v>
      </c>
      <c r="D70" s="5" t="s">
        <v>22</v>
      </c>
      <c r="E70" s="5">
        <v>3200</v>
      </c>
      <c r="F70" s="5" t="s">
        <v>146</v>
      </c>
      <c r="G70" s="5" t="s">
        <v>291</v>
      </c>
      <c r="H70" s="7">
        <v>43956</v>
      </c>
      <c r="I70" s="5">
        <v>25</v>
      </c>
      <c r="J70" s="5" t="s">
        <v>25</v>
      </c>
      <c r="K70" s="5" t="s">
        <v>292</v>
      </c>
      <c r="L70" s="5" t="s">
        <v>293</v>
      </c>
      <c r="M70" s="5">
        <v>1</v>
      </c>
      <c r="N70" s="8">
        <v>36126</v>
      </c>
      <c r="O70" s="5" t="s">
        <v>150</v>
      </c>
      <c r="P70" s="5" t="s">
        <v>224</v>
      </c>
      <c r="Q70" s="5" t="s">
        <v>151</v>
      </c>
      <c r="R70" s="5" t="s">
        <v>162</v>
      </c>
      <c r="S70" s="5" t="s">
        <v>28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6" t="s">
        <v>19</v>
      </c>
      <c r="B71" s="5" t="s">
        <v>20</v>
      </c>
      <c r="C71" s="5" t="s">
        <v>21</v>
      </c>
      <c r="D71" s="5" t="s">
        <v>22</v>
      </c>
      <c r="E71" s="5" t="s">
        <v>294</v>
      </c>
      <c r="F71" s="5" t="s">
        <v>295</v>
      </c>
      <c r="G71" s="5" t="s">
        <v>296</v>
      </c>
      <c r="H71" s="7">
        <v>43956</v>
      </c>
      <c r="I71" s="5">
        <v>25</v>
      </c>
      <c r="J71" s="5" t="s">
        <v>25</v>
      </c>
      <c r="K71" s="5" t="s">
        <v>297</v>
      </c>
      <c r="L71" s="5" t="s">
        <v>298</v>
      </c>
      <c r="M71" s="5">
        <v>1</v>
      </c>
      <c r="N71" s="8">
        <v>125701</v>
      </c>
      <c r="O71" s="5" t="s">
        <v>42</v>
      </c>
      <c r="P71" s="5" t="s">
        <v>224</v>
      </c>
      <c r="Q71" s="5" t="s">
        <v>151</v>
      </c>
      <c r="R71" s="5" t="s">
        <v>162</v>
      </c>
      <c r="S71" s="5" t="s">
        <v>42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6" t="s">
        <v>19</v>
      </c>
      <c r="B72" s="5" t="s">
        <v>20</v>
      </c>
      <c r="C72" s="5" t="s">
        <v>21</v>
      </c>
      <c r="D72" s="5" t="s">
        <v>22</v>
      </c>
      <c r="E72" s="5">
        <v>10429</v>
      </c>
      <c r="F72" s="5" t="s">
        <v>160</v>
      </c>
      <c r="G72" s="5" t="s">
        <v>299</v>
      </c>
      <c r="H72" s="7">
        <v>43956</v>
      </c>
      <c r="I72" s="5">
        <v>25</v>
      </c>
      <c r="J72" s="5" t="s">
        <v>25</v>
      </c>
      <c r="K72" s="5" t="s">
        <v>300</v>
      </c>
      <c r="L72" s="5" t="s">
        <v>301</v>
      </c>
      <c r="M72" s="5">
        <v>4</v>
      </c>
      <c r="N72" s="8">
        <v>67192</v>
      </c>
      <c r="O72" s="5" t="s">
        <v>42</v>
      </c>
      <c r="P72" s="5" t="s">
        <v>224</v>
      </c>
      <c r="Q72" s="5" t="s">
        <v>151</v>
      </c>
      <c r="R72" s="5" t="s">
        <v>162</v>
      </c>
      <c r="S72" s="5" t="s">
        <v>42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6" t="s">
        <v>19</v>
      </c>
      <c r="B73" s="5" t="s">
        <v>20</v>
      </c>
      <c r="C73" s="5" t="s">
        <v>21</v>
      </c>
      <c r="D73" s="5" t="s">
        <v>22</v>
      </c>
      <c r="E73" s="5">
        <v>51174</v>
      </c>
      <c r="F73" s="5" t="s">
        <v>302</v>
      </c>
      <c r="G73" s="5" t="s">
        <v>303</v>
      </c>
      <c r="H73" s="7">
        <v>43956</v>
      </c>
      <c r="I73" s="5">
        <v>25</v>
      </c>
      <c r="J73" s="5" t="s">
        <v>25</v>
      </c>
      <c r="K73" s="5" t="s">
        <v>304</v>
      </c>
      <c r="L73" s="5" t="s">
        <v>305</v>
      </c>
      <c r="M73" s="5">
        <v>4</v>
      </c>
      <c r="N73" s="8">
        <v>454960</v>
      </c>
      <c r="O73" s="5" t="s">
        <v>28</v>
      </c>
      <c r="P73" s="5" t="s">
        <v>224</v>
      </c>
      <c r="Q73" s="5" t="s">
        <v>151</v>
      </c>
      <c r="R73" s="5" t="s">
        <v>162</v>
      </c>
      <c r="S73" s="5" t="s">
        <v>28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6" t="s">
        <v>19</v>
      </c>
      <c r="B74" s="5" t="s">
        <v>20</v>
      </c>
      <c r="C74" s="5" t="s">
        <v>21</v>
      </c>
      <c r="D74" s="5" t="s">
        <v>22</v>
      </c>
      <c r="E74" s="5">
        <v>45602</v>
      </c>
      <c r="F74" s="5" t="s">
        <v>306</v>
      </c>
      <c r="G74" s="5" t="s">
        <v>307</v>
      </c>
      <c r="H74" s="7">
        <v>43956</v>
      </c>
      <c r="I74" s="5">
        <v>25</v>
      </c>
      <c r="J74" s="5" t="s">
        <v>25</v>
      </c>
      <c r="K74" s="5" t="s">
        <v>91</v>
      </c>
      <c r="L74" s="5" t="s">
        <v>92</v>
      </c>
      <c r="M74" s="5">
        <v>16</v>
      </c>
      <c r="N74" s="8">
        <v>813632</v>
      </c>
      <c r="O74" s="5" t="s">
        <v>28</v>
      </c>
      <c r="P74" s="5" t="s">
        <v>224</v>
      </c>
      <c r="Q74" s="5" t="s">
        <v>151</v>
      </c>
      <c r="R74" s="5" t="s">
        <v>162</v>
      </c>
      <c r="S74" s="5" t="s">
        <v>28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6" t="s">
        <v>19</v>
      </c>
      <c r="B75" s="5" t="s">
        <v>20</v>
      </c>
      <c r="C75" s="5" t="s">
        <v>21</v>
      </c>
      <c r="D75" s="5" t="s">
        <v>22</v>
      </c>
      <c r="E75" s="5">
        <v>50653</v>
      </c>
      <c r="F75" s="5" t="s">
        <v>308</v>
      </c>
      <c r="G75" s="5" t="s">
        <v>307</v>
      </c>
      <c r="H75" s="7">
        <v>43956</v>
      </c>
      <c r="I75" s="5">
        <v>25</v>
      </c>
      <c r="J75" s="5" t="s">
        <v>25</v>
      </c>
      <c r="K75" s="5" t="s">
        <v>91</v>
      </c>
      <c r="L75" s="5" t="s">
        <v>92</v>
      </c>
      <c r="M75" s="5">
        <v>4</v>
      </c>
      <c r="N75" s="8">
        <v>530792</v>
      </c>
      <c r="O75" s="5" t="s">
        <v>28</v>
      </c>
      <c r="P75" s="5" t="s">
        <v>224</v>
      </c>
      <c r="Q75" s="5" t="s">
        <v>151</v>
      </c>
      <c r="R75" s="5" t="s">
        <v>162</v>
      </c>
      <c r="S75" s="5" t="s">
        <v>28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6" t="s">
        <v>19</v>
      </c>
      <c r="B76" s="5" t="s">
        <v>20</v>
      </c>
      <c r="C76" s="5" t="s">
        <v>21</v>
      </c>
      <c r="D76" s="5" t="s">
        <v>22</v>
      </c>
      <c r="E76" s="5" t="s">
        <v>309</v>
      </c>
      <c r="F76" s="5" t="s">
        <v>310</v>
      </c>
      <c r="G76" s="5" t="s">
        <v>311</v>
      </c>
      <c r="H76" s="7">
        <v>43956</v>
      </c>
      <c r="I76" s="5">
        <v>25</v>
      </c>
      <c r="J76" s="5" t="s">
        <v>25</v>
      </c>
      <c r="K76" s="5" t="s">
        <v>278</v>
      </c>
      <c r="L76" s="5" t="s">
        <v>279</v>
      </c>
      <c r="M76" s="5">
        <v>1</v>
      </c>
      <c r="N76" s="8">
        <v>3227</v>
      </c>
      <c r="O76" s="5" t="s">
        <v>42</v>
      </c>
      <c r="P76" s="5" t="s">
        <v>224</v>
      </c>
      <c r="Q76" s="5" t="s">
        <v>151</v>
      </c>
      <c r="R76" s="5" t="s">
        <v>162</v>
      </c>
      <c r="S76" s="5" t="s">
        <v>42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6" t="s">
        <v>19</v>
      </c>
      <c r="B77" s="5" t="s">
        <v>20</v>
      </c>
      <c r="C77" s="5" t="s">
        <v>21</v>
      </c>
      <c r="D77" s="5" t="s">
        <v>22</v>
      </c>
      <c r="E77" s="5" t="s">
        <v>312</v>
      </c>
      <c r="F77" s="5" t="s">
        <v>313</v>
      </c>
      <c r="G77" s="5" t="s">
        <v>311</v>
      </c>
      <c r="H77" s="7">
        <v>43956</v>
      </c>
      <c r="I77" s="5">
        <v>25</v>
      </c>
      <c r="J77" s="5" t="s">
        <v>25</v>
      </c>
      <c r="K77" s="5" t="s">
        <v>278</v>
      </c>
      <c r="L77" s="5" t="s">
        <v>279</v>
      </c>
      <c r="M77" s="5">
        <v>1</v>
      </c>
      <c r="N77" s="8">
        <v>1076</v>
      </c>
      <c r="O77" s="5" t="s">
        <v>42</v>
      </c>
      <c r="P77" s="5" t="s">
        <v>224</v>
      </c>
      <c r="Q77" s="5" t="s">
        <v>151</v>
      </c>
      <c r="R77" s="5" t="s">
        <v>162</v>
      </c>
      <c r="S77" s="5" t="s">
        <v>42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6" t="s">
        <v>19</v>
      </c>
      <c r="B78" s="5" t="s">
        <v>20</v>
      </c>
      <c r="C78" s="5" t="s">
        <v>21</v>
      </c>
      <c r="D78" s="5" t="s">
        <v>22</v>
      </c>
      <c r="E78" s="5" t="s">
        <v>185</v>
      </c>
      <c r="F78" s="5" t="s">
        <v>186</v>
      </c>
      <c r="G78" s="5" t="s">
        <v>314</v>
      </c>
      <c r="H78" s="7">
        <v>43956</v>
      </c>
      <c r="I78" s="5">
        <v>25</v>
      </c>
      <c r="J78" s="5" t="s">
        <v>25</v>
      </c>
      <c r="K78" s="5" t="s">
        <v>315</v>
      </c>
      <c r="L78" s="5" t="s">
        <v>316</v>
      </c>
      <c r="M78" s="5">
        <v>1</v>
      </c>
      <c r="N78" s="8">
        <v>81504</v>
      </c>
      <c r="O78" s="5" t="s">
        <v>42</v>
      </c>
      <c r="P78" s="5" t="s">
        <v>224</v>
      </c>
      <c r="Q78" s="5" t="s">
        <v>151</v>
      </c>
      <c r="R78" s="5" t="s">
        <v>162</v>
      </c>
      <c r="S78" s="5" t="s">
        <v>28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6" t="s">
        <v>19</v>
      </c>
      <c r="B79" s="5" t="s">
        <v>20</v>
      </c>
      <c r="C79" s="5" t="s">
        <v>21</v>
      </c>
      <c r="D79" s="5" t="s">
        <v>22</v>
      </c>
      <c r="E79" s="5">
        <v>59</v>
      </c>
      <c r="F79" s="5" t="s">
        <v>267</v>
      </c>
      <c r="G79" s="5" t="s">
        <v>317</v>
      </c>
      <c r="H79" s="7">
        <v>43956</v>
      </c>
      <c r="I79" s="5">
        <v>25</v>
      </c>
      <c r="J79" s="5" t="s">
        <v>25</v>
      </c>
      <c r="K79" s="5" t="s">
        <v>318</v>
      </c>
      <c r="L79" s="5" t="s">
        <v>319</v>
      </c>
      <c r="M79" s="5">
        <v>2</v>
      </c>
      <c r="N79" s="8">
        <v>50404</v>
      </c>
      <c r="O79" s="5" t="s">
        <v>150</v>
      </c>
      <c r="P79" s="5" t="s">
        <v>224</v>
      </c>
      <c r="Q79" s="5" t="s">
        <v>151</v>
      </c>
      <c r="R79" s="5" t="s">
        <v>162</v>
      </c>
      <c r="S79" s="5" t="s">
        <v>28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6" t="s">
        <v>19</v>
      </c>
      <c r="B80" s="5" t="s">
        <v>20</v>
      </c>
      <c r="C80" s="5" t="s">
        <v>21</v>
      </c>
      <c r="D80" s="5" t="s">
        <v>22</v>
      </c>
      <c r="E80" s="5" t="s">
        <v>320</v>
      </c>
      <c r="F80" s="5" t="s">
        <v>321</v>
      </c>
      <c r="G80" s="5" t="s">
        <v>322</v>
      </c>
      <c r="H80" s="7">
        <v>43957</v>
      </c>
      <c r="I80" s="5">
        <v>25</v>
      </c>
      <c r="J80" s="5" t="s">
        <v>25</v>
      </c>
      <c r="K80" s="5" t="s">
        <v>323</v>
      </c>
      <c r="L80" s="5" t="s">
        <v>324</v>
      </c>
      <c r="M80" s="5">
        <v>1</v>
      </c>
      <c r="N80" s="8">
        <v>16168</v>
      </c>
      <c r="O80" s="5" t="s">
        <v>42</v>
      </c>
      <c r="P80" s="5" t="s">
        <v>224</v>
      </c>
      <c r="Q80" s="5" t="s">
        <v>151</v>
      </c>
      <c r="R80" s="5" t="s">
        <v>162</v>
      </c>
      <c r="S80" s="5" t="s">
        <v>28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6" t="s">
        <v>19</v>
      </c>
      <c r="B81" s="5" t="s">
        <v>20</v>
      </c>
      <c r="C81" s="5" t="s">
        <v>21</v>
      </c>
      <c r="D81" s="5" t="s">
        <v>22</v>
      </c>
      <c r="E81" s="5">
        <v>84087</v>
      </c>
      <c r="F81" s="5" t="s">
        <v>325</v>
      </c>
      <c r="G81" s="5" t="s">
        <v>326</v>
      </c>
      <c r="H81" s="7">
        <v>43957</v>
      </c>
      <c r="I81" s="5">
        <v>25</v>
      </c>
      <c r="J81" s="5" t="s">
        <v>25</v>
      </c>
      <c r="K81" s="5" t="s">
        <v>265</v>
      </c>
      <c r="L81" s="5" t="s">
        <v>266</v>
      </c>
      <c r="M81" s="5">
        <v>1</v>
      </c>
      <c r="N81" s="8">
        <v>81504</v>
      </c>
      <c r="O81" s="5" t="s">
        <v>42</v>
      </c>
      <c r="P81" s="5" t="s">
        <v>224</v>
      </c>
      <c r="Q81" s="5" t="s">
        <v>151</v>
      </c>
      <c r="R81" s="5" t="s">
        <v>162</v>
      </c>
      <c r="S81" s="5" t="s">
        <v>42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6" t="s">
        <v>19</v>
      </c>
      <c r="B82" s="5" t="s">
        <v>20</v>
      </c>
      <c r="C82" s="5" t="s">
        <v>21</v>
      </c>
      <c r="D82" s="5" t="s">
        <v>22</v>
      </c>
      <c r="E82" s="5" t="s">
        <v>327</v>
      </c>
      <c r="F82" s="5" t="s">
        <v>328</v>
      </c>
      <c r="G82" s="5" t="s">
        <v>329</v>
      </c>
      <c r="H82" s="7">
        <v>43957</v>
      </c>
      <c r="I82" s="5">
        <v>25</v>
      </c>
      <c r="J82" s="5" t="s">
        <v>25</v>
      </c>
      <c r="K82" s="5" t="s">
        <v>330</v>
      </c>
      <c r="L82" s="5" t="s">
        <v>331</v>
      </c>
      <c r="M82" s="5">
        <v>1</v>
      </c>
      <c r="N82" s="8">
        <v>31171</v>
      </c>
      <c r="O82" s="5" t="s">
        <v>42</v>
      </c>
      <c r="P82" s="5" t="s">
        <v>224</v>
      </c>
      <c r="Q82" s="5" t="s">
        <v>151</v>
      </c>
      <c r="R82" s="5" t="s">
        <v>162</v>
      </c>
      <c r="S82" s="5" t="s">
        <v>28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6" t="s">
        <v>19</v>
      </c>
      <c r="B83" s="5" t="s">
        <v>20</v>
      </c>
      <c r="C83" s="5" t="s">
        <v>21</v>
      </c>
      <c r="D83" s="5" t="s">
        <v>22</v>
      </c>
      <c r="E83" s="5" t="s">
        <v>332</v>
      </c>
      <c r="F83" s="5" t="s">
        <v>65</v>
      </c>
      <c r="G83" s="5" t="s">
        <v>333</v>
      </c>
      <c r="H83" s="7">
        <v>43957</v>
      </c>
      <c r="I83" s="5">
        <v>25</v>
      </c>
      <c r="J83" s="5" t="s">
        <v>25</v>
      </c>
      <c r="K83" s="5" t="s">
        <v>334</v>
      </c>
      <c r="L83" s="5" t="s">
        <v>335</v>
      </c>
      <c r="M83" s="5">
        <v>3</v>
      </c>
      <c r="N83" s="8">
        <v>31335</v>
      </c>
      <c r="O83" s="5" t="s">
        <v>42</v>
      </c>
      <c r="P83" s="5" t="s">
        <v>224</v>
      </c>
      <c r="Q83" s="5" t="s">
        <v>151</v>
      </c>
      <c r="R83" s="5" t="s">
        <v>162</v>
      </c>
      <c r="S83" s="5" t="s">
        <v>42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6" t="s">
        <v>19</v>
      </c>
      <c r="B84" s="5" t="s">
        <v>20</v>
      </c>
      <c r="C84" s="5" t="s">
        <v>21</v>
      </c>
      <c r="D84" s="5" t="s">
        <v>22</v>
      </c>
      <c r="E84" s="5" t="s">
        <v>336</v>
      </c>
      <c r="F84" s="5" t="s">
        <v>337</v>
      </c>
      <c r="G84" s="5" t="s">
        <v>338</v>
      </c>
      <c r="H84" s="7">
        <v>43958</v>
      </c>
      <c r="I84" s="5">
        <v>25</v>
      </c>
      <c r="J84" s="5" t="s">
        <v>25</v>
      </c>
      <c r="K84" s="5" t="s">
        <v>339</v>
      </c>
      <c r="L84" s="5" t="s">
        <v>340</v>
      </c>
      <c r="M84" s="5">
        <v>1</v>
      </c>
      <c r="N84" s="8">
        <v>59655</v>
      </c>
      <c r="O84" s="5" t="s">
        <v>42</v>
      </c>
      <c r="P84" s="5" t="s">
        <v>224</v>
      </c>
      <c r="Q84" s="5" t="s">
        <v>151</v>
      </c>
      <c r="R84" s="5" t="s">
        <v>162</v>
      </c>
      <c r="S84" s="5" t="s">
        <v>28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6" t="s">
        <v>19</v>
      </c>
      <c r="B85" s="5" t="s">
        <v>20</v>
      </c>
      <c r="C85" s="5" t="s">
        <v>21</v>
      </c>
      <c r="D85" s="5" t="s">
        <v>22</v>
      </c>
      <c r="E85" s="5">
        <v>50935</v>
      </c>
      <c r="F85" s="5" t="s">
        <v>229</v>
      </c>
      <c r="G85" s="5" t="s">
        <v>341</v>
      </c>
      <c r="H85" s="7">
        <v>43958</v>
      </c>
      <c r="I85" s="5">
        <v>25</v>
      </c>
      <c r="J85" s="5" t="s">
        <v>25</v>
      </c>
      <c r="K85" s="5" t="s">
        <v>231</v>
      </c>
      <c r="L85" s="5" t="s">
        <v>232</v>
      </c>
      <c r="M85" s="5">
        <v>4</v>
      </c>
      <c r="N85" s="8">
        <v>678324</v>
      </c>
      <c r="O85" s="5" t="s">
        <v>28</v>
      </c>
      <c r="P85" s="5" t="s">
        <v>224</v>
      </c>
      <c r="Q85" s="5" t="s">
        <v>151</v>
      </c>
      <c r="R85" s="5" t="s">
        <v>162</v>
      </c>
      <c r="S85" s="5" t="s">
        <v>28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6" t="s">
        <v>19</v>
      </c>
      <c r="B86" s="5" t="s">
        <v>20</v>
      </c>
      <c r="C86" s="5" t="s">
        <v>21</v>
      </c>
      <c r="D86" s="5" t="s">
        <v>22</v>
      </c>
      <c r="E86" s="5">
        <v>50935</v>
      </c>
      <c r="F86" s="5" t="s">
        <v>229</v>
      </c>
      <c r="G86" s="5" t="s">
        <v>342</v>
      </c>
      <c r="H86" s="7">
        <v>43958</v>
      </c>
      <c r="I86" s="5">
        <v>25</v>
      </c>
      <c r="J86" s="5" t="s">
        <v>25</v>
      </c>
      <c r="K86" s="5" t="s">
        <v>343</v>
      </c>
      <c r="L86" s="5" t="s">
        <v>344</v>
      </c>
      <c r="M86" s="5">
        <v>4</v>
      </c>
      <c r="N86" s="8">
        <v>678324</v>
      </c>
      <c r="O86" s="5" t="s">
        <v>28</v>
      </c>
      <c r="P86" s="5" t="s">
        <v>224</v>
      </c>
      <c r="Q86" s="5" t="s">
        <v>151</v>
      </c>
      <c r="R86" s="5" t="s">
        <v>162</v>
      </c>
      <c r="S86" s="5" t="s">
        <v>28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6" t="s">
        <v>19</v>
      </c>
      <c r="B87" s="5" t="s">
        <v>20</v>
      </c>
      <c r="C87" s="5" t="s">
        <v>21</v>
      </c>
      <c r="D87" s="5" t="s">
        <v>22</v>
      </c>
      <c r="E87" s="5">
        <v>46665</v>
      </c>
      <c r="F87" s="5" t="s">
        <v>345</v>
      </c>
      <c r="G87" s="5" t="s">
        <v>346</v>
      </c>
      <c r="H87" s="7">
        <v>43958</v>
      </c>
      <c r="I87" s="5">
        <v>25</v>
      </c>
      <c r="J87" s="5" t="s">
        <v>25</v>
      </c>
      <c r="K87" s="5" t="s">
        <v>347</v>
      </c>
      <c r="L87" s="5" t="s">
        <v>348</v>
      </c>
      <c r="M87" s="5">
        <v>8</v>
      </c>
      <c r="N87" s="8">
        <v>1350392</v>
      </c>
      <c r="O87" s="5" t="s">
        <v>28</v>
      </c>
      <c r="P87" s="5" t="s">
        <v>224</v>
      </c>
      <c r="Q87" s="5" t="s">
        <v>151</v>
      </c>
      <c r="R87" s="5" t="s">
        <v>162</v>
      </c>
      <c r="S87" s="5" t="s">
        <v>28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6" t="s">
        <v>19</v>
      </c>
      <c r="B88" s="5" t="s">
        <v>20</v>
      </c>
      <c r="C88" s="5" t="s">
        <v>21</v>
      </c>
      <c r="D88" s="5" t="s">
        <v>22</v>
      </c>
      <c r="E88" s="5">
        <v>47289</v>
      </c>
      <c r="F88" s="5" t="s">
        <v>349</v>
      </c>
      <c r="G88" s="5" t="s">
        <v>346</v>
      </c>
      <c r="H88" s="7">
        <v>43958</v>
      </c>
      <c r="I88" s="5">
        <v>25</v>
      </c>
      <c r="J88" s="5" t="s">
        <v>25</v>
      </c>
      <c r="K88" s="5" t="s">
        <v>347</v>
      </c>
      <c r="L88" s="5" t="s">
        <v>348</v>
      </c>
      <c r="M88" s="5">
        <v>2</v>
      </c>
      <c r="N88" s="8">
        <v>286018</v>
      </c>
      <c r="O88" s="5" t="s">
        <v>28</v>
      </c>
      <c r="P88" s="5" t="s">
        <v>224</v>
      </c>
      <c r="Q88" s="5" t="s">
        <v>151</v>
      </c>
      <c r="R88" s="5" t="s">
        <v>162</v>
      </c>
      <c r="S88" s="5" t="s">
        <v>28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6" t="s">
        <v>19</v>
      </c>
      <c r="B89" s="5" t="s">
        <v>20</v>
      </c>
      <c r="C89" s="5" t="s">
        <v>21</v>
      </c>
      <c r="D89" s="5" t="s">
        <v>22</v>
      </c>
      <c r="E89" s="5" t="s">
        <v>350</v>
      </c>
      <c r="F89" s="5" t="s">
        <v>351</v>
      </c>
      <c r="G89" s="5" t="s">
        <v>352</v>
      </c>
      <c r="H89" s="7">
        <v>43958</v>
      </c>
      <c r="I89" s="5">
        <v>25</v>
      </c>
      <c r="J89" s="5" t="s">
        <v>25</v>
      </c>
      <c r="K89" s="5" t="s">
        <v>353</v>
      </c>
      <c r="L89" s="5" t="s">
        <v>354</v>
      </c>
      <c r="M89" s="5">
        <v>3</v>
      </c>
      <c r="N89" s="8">
        <v>17622</v>
      </c>
      <c r="O89" s="5" t="s">
        <v>42</v>
      </c>
      <c r="P89" s="5" t="s">
        <v>224</v>
      </c>
      <c r="Q89" s="5" t="s">
        <v>151</v>
      </c>
      <c r="R89" s="5" t="s">
        <v>162</v>
      </c>
      <c r="S89" s="5" t="s">
        <v>28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6" t="s">
        <v>19</v>
      </c>
      <c r="B90" s="5" t="s">
        <v>20</v>
      </c>
      <c r="C90" s="5" t="s">
        <v>21</v>
      </c>
      <c r="D90" s="5" t="s">
        <v>22</v>
      </c>
      <c r="E90" s="5">
        <v>50657</v>
      </c>
      <c r="F90" s="5" t="s">
        <v>23</v>
      </c>
      <c r="G90" s="5" t="s">
        <v>355</v>
      </c>
      <c r="H90" s="7">
        <v>43958</v>
      </c>
      <c r="I90" s="5">
        <v>25</v>
      </c>
      <c r="J90" s="5" t="s">
        <v>25</v>
      </c>
      <c r="K90" s="5" t="s">
        <v>356</v>
      </c>
      <c r="L90" s="5" t="s">
        <v>357</v>
      </c>
      <c r="M90" s="5">
        <v>2</v>
      </c>
      <c r="N90" s="8">
        <v>229060</v>
      </c>
      <c r="O90" s="5" t="s">
        <v>28</v>
      </c>
      <c r="P90" s="5" t="s">
        <v>224</v>
      </c>
      <c r="Q90" s="5" t="s">
        <v>151</v>
      </c>
      <c r="R90" s="5" t="s">
        <v>162</v>
      </c>
      <c r="S90" s="5" t="s">
        <v>28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6" t="s">
        <v>19</v>
      </c>
      <c r="B91" s="5" t="s">
        <v>20</v>
      </c>
      <c r="C91" s="5" t="s">
        <v>21</v>
      </c>
      <c r="D91" s="5" t="s">
        <v>22</v>
      </c>
      <c r="E91" s="5">
        <v>40884</v>
      </c>
      <c r="F91" s="5" t="s">
        <v>358</v>
      </c>
      <c r="G91" s="5" t="s">
        <v>355</v>
      </c>
      <c r="H91" s="7">
        <v>43958</v>
      </c>
      <c r="I91" s="5">
        <v>25</v>
      </c>
      <c r="J91" s="5" t="s">
        <v>25</v>
      </c>
      <c r="K91" s="5" t="s">
        <v>356</v>
      </c>
      <c r="L91" s="5" t="s">
        <v>357</v>
      </c>
      <c r="M91" s="5">
        <v>2</v>
      </c>
      <c r="N91" s="8">
        <v>262236</v>
      </c>
      <c r="O91" s="5" t="s">
        <v>28</v>
      </c>
      <c r="P91" s="5" t="s">
        <v>224</v>
      </c>
      <c r="Q91" s="5" t="s">
        <v>151</v>
      </c>
      <c r="R91" s="5" t="s">
        <v>162</v>
      </c>
      <c r="S91" s="5" t="s">
        <v>28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6" t="s">
        <v>19</v>
      </c>
      <c r="B92" s="5" t="s">
        <v>20</v>
      </c>
      <c r="C92" s="5" t="s">
        <v>21</v>
      </c>
      <c r="D92" s="5" t="s">
        <v>22</v>
      </c>
      <c r="E92" s="5">
        <v>47416</v>
      </c>
      <c r="F92" s="5" t="s">
        <v>359</v>
      </c>
      <c r="G92" s="5" t="s">
        <v>355</v>
      </c>
      <c r="H92" s="7">
        <v>43958</v>
      </c>
      <c r="I92" s="5">
        <v>25</v>
      </c>
      <c r="J92" s="5" t="s">
        <v>25</v>
      </c>
      <c r="K92" s="5" t="s">
        <v>356</v>
      </c>
      <c r="L92" s="5" t="s">
        <v>357</v>
      </c>
      <c r="M92" s="5">
        <v>4</v>
      </c>
      <c r="N92" s="8">
        <v>546592</v>
      </c>
      <c r="O92" s="5" t="s">
        <v>28</v>
      </c>
      <c r="P92" s="5" t="s">
        <v>224</v>
      </c>
      <c r="Q92" s="5" t="s">
        <v>151</v>
      </c>
      <c r="R92" s="5" t="s">
        <v>162</v>
      </c>
      <c r="S92" s="5" t="s">
        <v>28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6" t="s">
        <v>19</v>
      </c>
      <c r="B93" s="5" t="s">
        <v>20</v>
      </c>
      <c r="C93" s="5" t="s">
        <v>21</v>
      </c>
      <c r="D93" s="5" t="s">
        <v>22</v>
      </c>
      <c r="E93" s="5" t="s">
        <v>258</v>
      </c>
      <c r="F93" s="5" t="s">
        <v>259</v>
      </c>
      <c r="G93" s="5" t="s">
        <v>355</v>
      </c>
      <c r="H93" s="7">
        <v>43958</v>
      </c>
      <c r="I93" s="5">
        <v>25</v>
      </c>
      <c r="J93" s="5" t="s">
        <v>25</v>
      </c>
      <c r="K93" s="5" t="s">
        <v>356</v>
      </c>
      <c r="L93" s="5" t="s">
        <v>357</v>
      </c>
      <c r="M93" s="5">
        <v>10</v>
      </c>
      <c r="N93" s="8">
        <v>58740</v>
      </c>
      <c r="O93" s="5" t="s">
        <v>42</v>
      </c>
      <c r="P93" s="5" t="s">
        <v>224</v>
      </c>
      <c r="Q93" s="5" t="s">
        <v>151</v>
      </c>
      <c r="R93" s="5" t="s">
        <v>162</v>
      </c>
      <c r="S93" s="5" t="s">
        <v>28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6" t="s">
        <v>19</v>
      </c>
      <c r="B94" s="5" t="s">
        <v>20</v>
      </c>
      <c r="C94" s="5" t="s">
        <v>21</v>
      </c>
      <c r="D94" s="5" t="s">
        <v>22</v>
      </c>
      <c r="E94" s="5" t="s">
        <v>360</v>
      </c>
      <c r="F94" s="5" t="s">
        <v>361</v>
      </c>
      <c r="G94" s="5" t="s">
        <v>355</v>
      </c>
      <c r="H94" s="7">
        <v>43958</v>
      </c>
      <c r="I94" s="5">
        <v>25</v>
      </c>
      <c r="J94" s="5" t="s">
        <v>25</v>
      </c>
      <c r="K94" s="5" t="s">
        <v>356</v>
      </c>
      <c r="L94" s="5" t="s">
        <v>357</v>
      </c>
      <c r="M94" s="5">
        <v>1</v>
      </c>
      <c r="N94" s="8">
        <v>31393</v>
      </c>
      <c r="O94" s="5" t="s">
        <v>42</v>
      </c>
      <c r="P94" s="5" t="s">
        <v>224</v>
      </c>
      <c r="Q94" s="5" t="s">
        <v>151</v>
      </c>
      <c r="R94" s="5" t="s">
        <v>162</v>
      </c>
      <c r="S94" s="5" t="s">
        <v>42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6" t="s">
        <v>19</v>
      </c>
      <c r="B95" s="5" t="s">
        <v>20</v>
      </c>
      <c r="C95" s="5" t="s">
        <v>21</v>
      </c>
      <c r="D95" s="5" t="s">
        <v>22</v>
      </c>
      <c r="E95" s="5" t="s">
        <v>362</v>
      </c>
      <c r="F95" s="5" t="s">
        <v>363</v>
      </c>
      <c r="G95" s="5" t="s">
        <v>364</v>
      </c>
      <c r="H95" s="7">
        <v>43959</v>
      </c>
      <c r="I95" s="5">
        <v>25</v>
      </c>
      <c r="J95" s="5" t="s">
        <v>25</v>
      </c>
      <c r="K95" s="5" t="s">
        <v>97</v>
      </c>
      <c r="L95" s="5" t="s">
        <v>98</v>
      </c>
      <c r="M95" s="5">
        <v>2</v>
      </c>
      <c r="N95" s="8">
        <v>107378</v>
      </c>
      <c r="O95" s="5" t="s">
        <v>42</v>
      </c>
      <c r="P95" s="5" t="s">
        <v>224</v>
      </c>
      <c r="Q95" s="5" t="s">
        <v>151</v>
      </c>
      <c r="R95" s="5" t="s">
        <v>162</v>
      </c>
      <c r="S95" s="5" t="s">
        <v>28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6" t="s">
        <v>19</v>
      </c>
      <c r="B96" s="5" t="s">
        <v>20</v>
      </c>
      <c r="C96" s="5" t="s">
        <v>21</v>
      </c>
      <c r="D96" s="5" t="s">
        <v>22</v>
      </c>
      <c r="E96" s="5">
        <v>40497</v>
      </c>
      <c r="F96" s="5" t="s">
        <v>181</v>
      </c>
      <c r="G96" s="5" t="s">
        <v>365</v>
      </c>
      <c r="H96" s="7">
        <v>43959</v>
      </c>
      <c r="I96" s="5">
        <v>25</v>
      </c>
      <c r="J96" s="5" t="s">
        <v>25</v>
      </c>
      <c r="K96" s="5" t="s">
        <v>366</v>
      </c>
      <c r="L96" s="5" t="s">
        <v>367</v>
      </c>
      <c r="M96" s="5">
        <v>14</v>
      </c>
      <c r="N96" s="8">
        <v>3229310</v>
      </c>
      <c r="O96" s="5" t="s">
        <v>28</v>
      </c>
      <c r="P96" s="5" t="s">
        <v>224</v>
      </c>
      <c r="Q96" s="5" t="s">
        <v>151</v>
      </c>
      <c r="R96" s="5" t="s">
        <v>162</v>
      </c>
      <c r="S96" s="5" t="s">
        <v>28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6" t="s">
        <v>19</v>
      </c>
      <c r="B97" s="5" t="s">
        <v>20</v>
      </c>
      <c r="C97" s="5" t="s">
        <v>21</v>
      </c>
      <c r="D97" s="5" t="s">
        <v>22</v>
      </c>
      <c r="E97" s="5">
        <v>40884</v>
      </c>
      <c r="F97" s="5" t="s">
        <v>358</v>
      </c>
      <c r="G97" s="5" t="s">
        <v>368</v>
      </c>
      <c r="H97" s="7">
        <v>43959</v>
      </c>
      <c r="I97" s="5">
        <v>25</v>
      </c>
      <c r="J97" s="5" t="s">
        <v>25</v>
      </c>
      <c r="K97" s="5" t="s">
        <v>235</v>
      </c>
      <c r="L97" s="5" t="s">
        <v>236</v>
      </c>
      <c r="M97" s="5">
        <v>4</v>
      </c>
      <c r="N97" s="8">
        <v>524472</v>
      </c>
      <c r="O97" s="5" t="s">
        <v>28</v>
      </c>
      <c r="P97" s="5" t="s">
        <v>224</v>
      </c>
      <c r="Q97" s="5" t="s">
        <v>151</v>
      </c>
      <c r="R97" s="5" t="s">
        <v>162</v>
      </c>
      <c r="S97" s="5" t="s">
        <v>28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6" t="s">
        <v>19</v>
      </c>
      <c r="B98" s="5" t="s">
        <v>20</v>
      </c>
      <c r="C98" s="5" t="s">
        <v>21</v>
      </c>
      <c r="D98" s="5" t="s">
        <v>22</v>
      </c>
      <c r="E98" s="5">
        <v>50663</v>
      </c>
      <c r="F98" s="5" t="s">
        <v>233</v>
      </c>
      <c r="G98" s="5" t="s">
        <v>368</v>
      </c>
      <c r="H98" s="7">
        <v>43959</v>
      </c>
      <c r="I98" s="5">
        <v>25</v>
      </c>
      <c r="J98" s="5" t="s">
        <v>25</v>
      </c>
      <c r="K98" s="5" t="s">
        <v>235</v>
      </c>
      <c r="L98" s="5" t="s">
        <v>236</v>
      </c>
      <c r="M98" s="5">
        <v>3</v>
      </c>
      <c r="N98" s="8">
        <v>381507</v>
      </c>
      <c r="O98" s="5" t="s">
        <v>28</v>
      </c>
      <c r="P98" s="5" t="s">
        <v>224</v>
      </c>
      <c r="Q98" s="5" t="s">
        <v>151</v>
      </c>
      <c r="R98" s="5" t="s">
        <v>162</v>
      </c>
      <c r="S98" s="5" t="s">
        <v>28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6" t="s">
        <v>19</v>
      </c>
      <c r="B99" s="5" t="s">
        <v>20</v>
      </c>
      <c r="C99" s="5" t="s">
        <v>21</v>
      </c>
      <c r="D99" s="5" t="s">
        <v>22</v>
      </c>
      <c r="E99" s="5">
        <v>50662</v>
      </c>
      <c r="F99" s="5" t="s">
        <v>241</v>
      </c>
      <c r="G99" s="5" t="s">
        <v>369</v>
      </c>
      <c r="H99" s="7">
        <v>43959</v>
      </c>
      <c r="I99" s="5">
        <v>25</v>
      </c>
      <c r="J99" s="5" t="s">
        <v>25</v>
      </c>
      <c r="K99" s="5" t="s">
        <v>235</v>
      </c>
      <c r="L99" s="5" t="s">
        <v>236</v>
      </c>
      <c r="M99" s="5">
        <v>3</v>
      </c>
      <c r="N99" s="8">
        <v>377523</v>
      </c>
      <c r="O99" s="5" t="s">
        <v>28</v>
      </c>
      <c r="P99" s="5" t="s">
        <v>224</v>
      </c>
      <c r="Q99" s="5" t="s">
        <v>151</v>
      </c>
      <c r="R99" s="5" t="s">
        <v>162</v>
      </c>
      <c r="S99" s="5" t="s">
        <v>28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6" t="s">
        <v>19</v>
      </c>
      <c r="B100" s="5" t="s">
        <v>20</v>
      </c>
      <c r="C100" s="5" t="s">
        <v>21</v>
      </c>
      <c r="D100" s="5" t="s">
        <v>22</v>
      </c>
      <c r="E100" s="5">
        <v>47606</v>
      </c>
      <c r="F100" s="5" t="s">
        <v>370</v>
      </c>
      <c r="G100" s="5" t="s">
        <v>371</v>
      </c>
      <c r="H100" s="7">
        <v>43959</v>
      </c>
      <c r="I100" s="5">
        <v>25</v>
      </c>
      <c r="J100" s="5" t="s">
        <v>25</v>
      </c>
      <c r="K100" s="5" t="s">
        <v>372</v>
      </c>
      <c r="L100" s="5" t="s">
        <v>373</v>
      </c>
      <c r="M100" s="5">
        <v>8</v>
      </c>
      <c r="N100" s="8">
        <v>1447200</v>
      </c>
      <c r="O100" s="5" t="s">
        <v>28</v>
      </c>
      <c r="P100" s="5" t="s">
        <v>224</v>
      </c>
      <c r="Q100" s="5" t="s">
        <v>151</v>
      </c>
      <c r="R100" s="5" t="s">
        <v>162</v>
      </c>
      <c r="S100" s="5" t="s">
        <v>28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6" t="s">
        <v>19</v>
      </c>
      <c r="B101" s="5" t="s">
        <v>20</v>
      </c>
      <c r="C101" s="5" t="s">
        <v>21</v>
      </c>
      <c r="D101" s="5" t="s">
        <v>22</v>
      </c>
      <c r="E101" s="5">
        <v>45621</v>
      </c>
      <c r="F101" s="5" t="s">
        <v>374</v>
      </c>
      <c r="G101" s="5" t="s">
        <v>375</v>
      </c>
      <c r="H101" s="7">
        <v>43959</v>
      </c>
      <c r="I101" s="5">
        <v>25</v>
      </c>
      <c r="J101" s="5" t="s">
        <v>25</v>
      </c>
      <c r="K101" s="5" t="s">
        <v>231</v>
      </c>
      <c r="L101" s="5" t="s">
        <v>232</v>
      </c>
      <c r="M101" s="5">
        <v>4</v>
      </c>
      <c r="N101" s="8">
        <v>633920</v>
      </c>
      <c r="O101" s="5" t="s">
        <v>28</v>
      </c>
      <c r="P101" s="5" t="s">
        <v>224</v>
      </c>
      <c r="Q101" s="5" t="s">
        <v>151</v>
      </c>
      <c r="R101" s="5" t="s">
        <v>162</v>
      </c>
      <c r="S101" s="5" t="s">
        <v>28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6" t="s">
        <v>19</v>
      </c>
      <c r="B102" s="5" t="s">
        <v>20</v>
      </c>
      <c r="C102" s="5" t="s">
        <v>21</v>
      </c>
      <c r="D102" s="5" t="s">
        <v>22</v>
      </c>
      <c r="E102" s="5">
        <v>10429</v>
      </c>
      <c r="F102" s="5" t="s">
        <v>160</v>
      </c>
      <c r="G102" s="5" t="s">
        <v>376</v>
      </c>
      <c r="H102" s="7">
        <v>43959</v>
      </c>
      <c r="I102" s="5">
        <v>25</v>
      </c>
      <c r="J102" s="5" t="s">
        <v>25</v>
      </c>
      <c r="K102" s="5" t="s">
        <v>366</v>
      </c>
      <c r="L102" s="5" t="s">
        <v>367</v>
      </c>
      <c r="M102" s="5">
        <v>10</v>
      </c>
      <c r="N102" s="8">
        <v>167980</v>
      </c>
      <c r="O102" s="5" t="s">
        <v>42</v>
      </c>
      <c r="P102" s="5" t="s">
        <v>224</v>
      </c>
      <c r="Q102" s="5" t="s">
        <v>151</v>
      </c>
      <c r="R102" s="5" t="s">
        <v>162</v>
      </c>
      <c r="S102" s="5" t="s">
        <v>42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6" t="s">
        <v>19</v>
      </c>
      <c r="B103" s="5" t="s">
        <v>20</v>
      </c>
      <c r="C103" s="5" t="s">
        <v>21</v>
      </c>
      <c r="D103" s="5" t="s">
        <v>22</v>
      </c>
      <c r="E103" s="5">
        <v>50915</v>
      </c>
      <c r="F103" s="5" t="s">
        <v>377</v>
      </c>
      <c r="G103" s="5" t="s">
        <v>378</v>
      </c>
      <c r="H103" s="7">
        <v>43959</v>
      </c>
      <c r="I103" s="5">
        <v>25</v>
      </c>
      <c r="J103" s="5" t="s">
        <v>25</v>
      </c>
      <c r="K103" s="5" t="s">
        <v>379</v>
      </c>
      <c r="L103" s="5" t="s">
        <v>380</v>
      </c>
      <c r="M103" s="5">
        <v>4</v>
      </c>
      <c r="N103" s="8">
        <v>958344</v>
      </c>
      <c r="O103" s="5" t="s">
        <v>28</v>
      </c>
      <c r="P103" s="5" t="s">
        <v>224</v>
      </c>
      <c r="Q103" s="5" t="s">
        <v>151</v>
      </c>
      <c r="R103" s="5" t="s">
        <v>162</v>
      </c>
      <c r="S103" s="5" t="s">
        <v>28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6" t="s">
        <v>19</v>
      </c>
      <c r="B104" s="5" t="s">
        <v>20</v>
      </c>
      <c r="C104" s="5" t="s">
        <v>21</v>
      </c>
      <c r="D104" s="5" t="s">
        <v>22</v>
      </c>
      <c r="E104" s="5">
        <v>50935</v>
      </c>
      <c r="F104" s="5" t="s">
        <v>229</v>
      </c>
      <c r="G104" s="5" t="s">
        <v>381</v>
      </c>
      <c r="H104" s="7">
        <v>43959</v>
      </c>
      <c r="I104" s="5">
        <v>25</v>
      </c>
      <c r="J104" s="5" t="s">
        <v>25</v>
      </c>
      <c r="K104" s="5" t="s">
        <v>343</v>
      </c>
      <c r="L104" s="5" t="s">
        <v>344</v>
      </c>
      <c r="M104" s="5">
        <v>4</v>
      </c>
      <c r="N104" s="8">
        <v>678324</v>
      </c>
      <c r="O104" s="5" t="s">
        <v>28</v>
      </c>
      <c r="P104" s="5" t="s">
        <v>224</v>
      </c>
      <c r="Q104" s="5" t="s">
        <v>151</v>
      </c>
      <c r="R104" s="5" t="s">
        <v>162</v>
      </c>
      <c r="S104" s="5" t="s">
        <v>28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6" t="s">
        <v>19</v>
      </c>
      <c r="B105" s="5" t="s">
        <v>20</v>
      </c>
      <c r="C105" s="5" t="s">
        <v>21</v>
      </c>
      <c r="D105" s="5" t="s">
        <v>22</v>
      </c>
      <c r="E105" s="5">
        <v>40039</v>
      </c>
      <c r="F105" s="5" t="s">
        <v>382</v>
      </c>
      <c r="G105" s="5" t="s">
        <v>383</v>
      </c>
      <c r="H105" s="7">
        <v>43959</v>
      </c>
      <c r="I105" s="5">
        <v>25</v>
      </c>
      <c r="J105" s="5" t="s">
        <v>25</v>
      </c>
      <c r="K105" s="5" t="s">
        <v>384</v>
      </c>
      <c r="L105" s="5" t="s">
        <v>385</v>
      </c>
      <c r="M105" s="5">
        <v>2</v>
      </c>
      <c r="N105" s="8">
        <v>131110</v>
      </c>
      <c r="O105" s="5" t="s">
        <v>28</v>
      </c>
      <c r="P105" s="5" t="s">
        <v>224</v>
      </c>
      <c r="Q105" s="5" t="s">
        <v>151</v>
      </c>
      <c r="R105" s="5" t="s">
        <v>162</v>
      </c>
      <c r="S105" s="5" t="s">
        <v>28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6" t="s">
        <v>19</v>
      </c>
      <c r="B106" s="5" t="s">
        <v>20</v>
      </c>
      <c r="C106" s="5" t="s">
        <v>21</v>
      </c>
      <c r="D106" s="5" t="s">
        <v>22</v>
      </c>
      <c r="E106" s="5">
        <v>46714</v>
      </c>
      <c r="F106" s="5" t="s">
        <v>386</v>
      </c>
      <c r="G106" s="5" t="s">
        <v>387</v>
      </c>
      <c r="H106" s="7">
        <v>43962</v>
      </c>
      <c r="I106" s="5">
        <v>25</v>
      </c>
      <c r="J106" s="5" t="s">
        <v>25</v>
      </c>
      <c r="K106" s="5" t="s">
        <v>388</v>
      </c>
      <c r="L106" s="5" t="s">
        <v>389</v>
      </c>
      <c r="M106" s="5">
        <v>4</v>
      </c>
      <c r="N106" s="8">
        <v>578188</v>
      </c>
      <c r="O106" s="5" t="s">
        <v>28</v>
      </c>
      <c r="P106" s="5" t="s">
        <v>224</v>
      </c>
      <c r="Q106" s="5" t="s">
        <v>151</v>
      </c>
      <c r="R106" s="5" t="s">
        <v>162</v>
      </c>
      <c r="S106" s="5" t="s">
        <v>28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6" t="s">
        <v>19</v>
      </c>
      <c r="B107" s="5" t="s">
        <v>20</v>
      </c>
      <c r="C107" s="5" t="s">
        <v>21</v>
      </c>
      <c r="D107" s="5" t="s">
        <v>22</v>
      </c>
      <c r="E107" s="5" t="s">
        <v>390</v>
      </c>
      <c r="F107" s="5" t="s">
        <v>391</v>
      </c>
      <c r="G107" s="5" t="s">
        <v>392</v>
      </c>
      <c r="H107" s="7">
        <v>43962</v>
      </c>
      <c r="I107" s="5">
        <v>25</v>
      </c>
      <c r="J107" s="5" t="s">
        <v>25</v>
      </c>
      <c r="K107" s="5" t="s">
        <v>393</v>
      </c>
      <c r="L107" s="5" t="s">
        <v>394</v>
      </c>
      <c r="M107" s="5">
        <v>3</v>
      </c>
      <c r="N107" s="8">
        <v>141150</v>
      </c>
      <c r="O107" s="5" t="s">
        <v>42</v>
      </c>
      <c r="P107" s="5" t="s">
        <v>224</v>
      </c>
      <c r="Q107" s="5" t="s">
        <v>151</v>
      </c>
      <c r="R107" s="5" t="s">
        <v>162</v>
      </c>
      <c r="S107" s="5" t="s">
        <v>28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6" t="s">
        <v>19</v>
      </c>
      <c r="B108" s="5" t="s">
        <v>20</v>
      </c>
      <c r="C108" s="5" t="s">
        <v>21</v>
      </c>
      <c r="D108" s="5" t="s">
        <v>22</v>
      </c>
      <c r="E108" s="5">
        <v>46701</v>
      </c>
      <c r="F108" s="5" t="s">
        <v>252</v>
      </c>
      <c r="G108" s="5" t="s">
        <v>395</v>
      </c>
      <c r="H108" s="7">
        <v>43962</v>
      </c>
      <c r="I108" s="5">
        <v>25</v>
      </c>
      <c r="J108" s="5" t="s">
        <v>25</v>
      </c>
      <c r="K108" s="5" t="s">
        <v>212</v>
      </c>
      <c r="L108" s="5" t="s">
        <v>213</v>
      </c>
      <c r="M108" s="5">
        <v>8</v>
      </c>
      <c r="N108" s="8">
        <v>1156376</v>
      </c>
      <c r="O108" s="5" t="s">
        <v>28</v>
      </c>
      <c r="P108" s="5" t="s">
        <v>224</v>
      </c>
      <c r="Q108" s="5" t="s">
        <v>151</v>
      </c>
      <c r="R108" s="5" t="s">
        <v>162</v>
      </c>
      <c r="S108" s="5" t="s">
        <v>28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6" t="s">
        <v>19</v>
      </c>
      <c r="B109" s="5" t="s">
        <v>20</v>
      </c>
      <c r="C109" s="5" t="s">
        <v>21</v>
      </c>
      <c r="D109" s="5" t="s">
        <v>22</v>
      </c>
      <c r="E109" s="5">
        <v>40211</v>
      </c>
      <c r="F109" s="5" t="s">
        <v>170</v>
      </c>
      <c r="G109" s="5" t="s">
        <v>396</v>
      </c>
      <c r="H109" s="7">
        <v>43962</v>
      </c>
      <c r="I109" s="5">
        <v>25</v>
      </c>
      <c r="J109" s="5" t="s">
        <v>25</v>
      </c>
      <c r="K109" s="5" t="s">
        <v>238</v>
      </c>
      <c r="L109" s="5" t="s">
        <v>239</v>
      </c>
      <c r="M109" s="5">
        <v>1</v>
      </c>
      <c r="N109" s="8">
        <v>94782</v>
      </c>
      <c r="O109" s="5" t="s">
        <v>28</v>
      </c>
      <c r="P109" s="5" t="s">
        <v>224</v>
      </c>
      <c r="Q109" s="5" t="s">
        <v>151</v>
      </c>
      <c r="R109" s="5" t="s">
        <v>162</v>
      </c>
      <c r="S109" s="5" t="s">
        <v>28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6" t="s">
        <v>19</v>
      </c>
      <c r="B110" s="5" t="s">
        <v>20</v>
      </c>
      <c r="C110" s="5" t="s">
        <v>21</v>
      </c>
      <c r="D110" s="5" t="s">
        <v>22</v>
      </c>
      <c r="E110" s="5">
        <v>40884</v>
      </c>
      <c r="F110" s="5" t="s">
        <v>358</v>
      </c>
      <c r="G110" s="5" t="s">
        <v>397</v>
      </c>
      <c r="H110" s="7">
        <v>43963</v>
      </c>
      <c r="I110" s="5">
        <v>25</v>
      </c>
      <c r="J110" s="5" t="s">
        <v>25</v>
      </c>
      <c r="K110" s="5" t="s">
        <v>398</v>
      </c>
      <c r="L110" s="5" t="s">
        <v>399</v>
      </c>
      <c r="M110" s="5">
        <v>8</v>
      </c>
      <c r="N110" s="8">
        <v>1048944</v>
      </c>
      <c r="O110" s="5" t="s">
        <v>28</v>
      </c>
      <c r="P110" s="5" t="s">
        <v>224</v>
      </c>
      <c r="Q110" s="5" t="s">
        <v>151</v>
      </c>
      <c r="R110" s="5" t="s">
        <v>162</v>
      </c>
      <c r="S110" s="5" t="s">
        <v>28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6" t="s">
        <v>19</v>
      </c>
      <c r="B111" s="5" t="s">
        <v>20</v>
      </c>
      <c r="C111" s="5" t="s">
        <v>21</v>
      </c>
      <c r="D111" s="5" t="s">
        <v>22</v>
      </c>
      <c r="E111" s="5">
        <v>40049</v>
      </c>
      <c r="F111" s="5" t="s">
        <v>177</v>
      </c>
      <c r="G111" s="5" t="s">
        <v>400</v>
      </c>
      <c r="H111" s="7">
        <v>43963</v>
      </c>
      <c r="I111" s="5">
        <v>25</v>
      </c>
      <c r="J111" s="5" t="s">
        <v>25</v>
      </c>
      <c r="K111" s="5" t="s">
        <v>401</v>
      </c>
      <c r="L111" s="5" t="s">
        <v>402</v>
      </c>
      <c r="M111" s="5">
        <v>12</v>
      </c>
      <c r="N111" s="8">
        <v>1915932</v>
      </c>
      <c r="O111" s="5" t="s">
        <v>28</v>
      </c>
      <c r="P111" s="5" t="s">
        <v>224</v>
      </c>
      <c r="Q111" s="5" t="s">
        <v>151</v>
      </c>
      <c r="R111" s="5" t="s">
        <v>162</v>
      </c>
      <c r="S111" s="5" t="s">
        <v>28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6" t="s">
        <v>19</v>
      </c>
      <c r="B112" s="5" t="s">
        <v>20</v>
      </c>
      <c r="C112" s="5" t="s">
        <v>21</v>
      </c>
      <c r="D112" s="5" t="s">
        <v>22</v>
      </c>
      <c r="E112" s="5">
        <v>3200</v>
      </c>
      <c r="F112" s="5" t="s">
        <v>146</v>
      </c>
      <c r="G112" s="5" t="s">
        <v>403</v>
      </c>
      <c r="H112" s="7">
        <v>43963</v>
      </c>
      <c r="I112" s="5">
        <v>25</v>
      </c>
      <c r="J112" s="5" t="s">
        <v>25</v>
      </c>
      <c r="K112" s="5" t="s">
        <v>404</v>
      </c>
      <c r="L112" s="5" t="s">
        <v>405</v>
      </c>
      <c r="M112" s="5">
        <v>10</v>
      </c>
      <c r="N112" s="8">
        <v>346810</v>
      </c>
      <c r="O112" s="5" t="s">
        <v>150</v>
      </c>
      <c r="P112" s="5" t="s">
        <v>224</v>
      </c>
      <c r="Q112" s="5" t="s">
        <v>151</v>
      </c>
      <c r="R112" s="5" t="s">
        <v>162</v>
      </c>
      <c r="S112" s="5" t="s">
        <v>28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6" t="s">
        <v>19</v>
      </c>
      <c r="B113" s="5" t="s">
        <v>20</v>
      </c>
      <c r="C113" s="5" t="s">
        <v>21</v>
      </c>
      <c r="D113" s="5" t="s">
        <v>22</v>
      </c>
      <c r="E113" s="5" t="s">
        <v>185</v>
      </c>
      <c r="F113" s="5" t="s">
        <v>186</v>
      </c>
      <c r="G113" s="5" t="s">
        <v>406</v>
      </c>
      <c r="H113" s="7">
        <v>43963</v>
      </c>
      <c r="I113" s="5">
        <v>25</v>
      </c>
      <c r="J113" s="5" t="s">
        <v>25</v>
      </c>
      <c r="K113" s="5" t="s">
        <v>407</v>
      </c>
      <c r="L113" s="5" t="s">
        <v>408</v>
      </c>
      <c r="M113" s="5">
        <v>1</v>
      </c>
      <c r="N113" s="8">
        <v>78244</v>
      </c>
      <c r="O113" s="5" t="s">
        <v>42</v>
      </c>
      <c r="P113" s="5" t="s">
        <v>224</v>
      </c>
      <c r="Q113" s="5" t="s">
        <v>151</v>
      </c>
      <c r="R113" s="5" t="s">
        <v>162</v>
      </c>
      <c r="S113" s="5" t="s">
        <v>28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6" t="s">
        <v>19</v>
      </c>
      <c r="B114" s="5" t="s">
        <v>20</v>
      </c>
      <c r="C114" s="5" t="s">
        <v>21</v>
      </c>
      <c r="D114" s="5" t="s">
        <v>22</v>
      </c>
      <c r="E114" s="5" t="s">
        <v>409</v>
      </c>
      <c r="F114" s="5" t="s">
        <v>410</v>
      </c>
      <c r="G114" s="5" t="s">
        <v>411</v>
      </c>
      <c r="H114" s="7">
        <v>43963</v>
      </c>
      <c r="I114" s="5">
        <v>25</v>
      </c>
      <c r="J114" s="5" t="s">
        <v>25</v>
      </c>
      <c r="K114" s="5" t="s">
        <v>412</v>
      </c>
      <c r="L114" s="5" t="s">
        <v>413</v>
      </c>
      <c r="M114" s="5">
        <v>1</v>
      </c>
      <c r="N114" s="8">
        <v>45707</v>
      </c>
      <c r="O114" s="5" t="s">
        <v>42</v>
      </c>
      <c r="P114" s="5" t="s">
        <v>224</v>
      </c>
      <c r="Q114" s="5" t="s">
        <v>151</v>
      </c>
      <c r="R114" s="5" t="s">
        <v>162</v>
      </c>
      <c r="S114" s="5" t="s">
        <v>42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6" t="s">
        <v>19</v>
      </c>
      <c r="B115" s="5" t="s">
        <v>20</v>
      </c>
      <c r="C115" s="5" t="s">
        <v>21</v>
      </c>
      <c r="D115" s="5" t="s">
        <v>22</v>
      </c>
      <c r="E115" s="5" t="s">
        <v>414</v>
      </c>
      <c r="F115" s="5" t="s">
        <v>415</v>
      </c>
      <c r="G115" s="5" t="s">
        <v>416</v>
      </c>
      <c r="H115" s="7">
        <v>43963</v>
      </c>
      <c r="I115" s="5">
        <v>25</v>
      </c>
      <c r="J115" s="5" t="s">
        <v>25</v>
      </c>
      <c r="K115" s="5" t="s">
        <v>118</v>
      </c>
      <c r="L115" s="5" t="s">
        <v>119</v>
      </c>
      <c r="M115" s="5">
        <v>1</v>
      </c>
      <c r="N115" s="8">
        <v>75983</v>
      </c>
      <c r="O115" s="5" t="s">
        <v>42</v>
      </c>
      <c r="P115" s="5" t="s">
        <v>224</v>
      </c>
      <c r="Q115" s="5" t="s">
        <v>151</v>
      </c>
      <c r="R115" s="5" t="s">
        <v>162</v>
      </c>
      <c r="S115" s="5" t="s">
        <v>42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6" t="s">
        <v>19</v>
      </c>
      <c r="B116" s="5" t="s">
        <v>20</v>
      </c>
      <c r="C116" s="5" t="s">
        <v>21</v>
      </c>
      <c r="D116" s="5" t="s">
        <v>22</v>
      </c>
      <c r="E116" s="5" t="s">
        <v>417</v>
      </c>
      <c r="F116" s="5" t="s">
        <v>418</v>
      </c>
      <c r="G116" s="5" t="s">
        <v>419</v>
      </c>
      <c r="H116" s="7">
        <v>43963</v>
      </c>
      <c r="I116" s="5">
        <v>25</v>
      </c>
      <c r="J116" s="5" t="s">
        <v>25</v>
      </c>
      <c r="K116" s="5" t="s">
        <v>420</v>
      </c>
      <c r="L116" s="5" t="s">
        <v>421</v>
      </c>
      <c r="M116" s="5">
        <v>4</v>
      </c>
      <c r="N116" s="8">
        <v>168032</v>
      </c>
      <c r="O116" s="5" t="s">
        <v>42</v>
      </c>
      <c r="P116" s="5" t="s">
        <v>224</v>
      </c>
      <c r="Q116" s="5" t="s">
        <v>151</v>
      </c>
      <c r="R116" s="5" t="s">
        <v>162</v>
      </c>
      <c r="S116" s="5" t="s">
        <v>42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6" t="s">
        <v>19</v>
      </c>
      <c r="B117" s="5" t="s">
        <v>20</v>
      </c>
      <c r="C117" s="5" t="s">
        <v>21</v>
      </c>
      <c r="D117" s="5" t="s">
        <v>22</v>
      </c>
      <c r="E117" s="5" t="s">
        <v>422</v>
      </c>
      <c r="F117" s="5" t="s">
        <v>423</v>
      </c>
      <c r="G117" s="5" t="s">
        <v>419</v>
      </c>
      <c r="H117" s="7">
        <v>43963</v>
      </c>
      <c r="I117" s="5">
        <v>25</v>
      </c>
      <c r="J117" s="5" t="s">
        <v>25</v>
      </c>
      <c r="K117" s="5" t="s">
        <v>420</v>
      </c>
      <c r="L117" s="5" t="s">
        <v>421</v>
      </c>
      <c r="M117" s="5">
        <v>1</v>
      </c>
      <c r="N117" s="8">
        <v>521000</v>
      </c>
      <c r="O117" s="5" t="s">
        <v>42</v>
      </c>
      <c r="P117" s="5" t="s">
        <v>224</v>
      </c>
      <c r="Q117" s="5" t="s">
        <v>151</v>
      </c>
      <c r="R117" s="5" t="s">
        <v>162</v>
      </c>
      <c r="S117" s="5" t="s">
        <v>42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6" t="s">
        <v>19</v>
      </c>
      <c r="B118" s="5" t="s">
        <v>20</v>
      </c>
      <c r="C118" s="5" t="s">
        <v>21</v>
      </c>
      <c r="D118" s="5" t="s">
        <v>22</v>
      </c>
      <c r="E118" s="5" t="s">
        <v>424</v>
      </c>
      <c r="F118" s="5" t="s">
        <v>425</v>
      </c>
      <c r="G118" s="5" t="s">
        <v>419</v>
      </c>
      <c r="H118" s="7">
        <v>43963</v>
      </c>
      <c r="I118" s="5">
        <v>25</v>
      </c>
      <c r="J118" s="5" t="s">
        <v>25</v>
      </c>
      <c r="K118" s="5" t="s">
        <v>420</v>
      </c>
      <c r="L118" s="5" t="s">
        <v>421</v>
      </c>
      <c r="M118" s="5">
        <v>4</v>
      </c>
      <c r="N118" s="8">
        <v>201656</v>
      </c>
      <c r="O118" s="5" t="s">
        <v>42</v>
      </c>
      <c r="P118" s="5" t="s">
        <v>224</v>
      </c>
      <c r="Q118" s="5" t="s">
        <v>151</v>
      </c>
      <c r="R118" s="5" t="s">
        <v>162</v>
      </c>
      <c r="S118" s="5" t="s">
        <v>42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6" t="s">
        <v>19</v>
      </c>
      <c r="B119" s="5" t="s">
        <v>20</v>
      </c>
      <c r="C119" s="5" t="s">
        <v>21</v>
      </c>
      <c r="D119" s="5" t="s">
        <v>22</v>
      </c>
      <c r="E119" s="5">
        <v>4242</v>
      </c>
      <c r="F119" s="5" t="s">
        <v>426</v>
      </c>
      <c r="G119" s="5" t="s">
        <v>427</v>
      </c>
      <c r="H119" s="7">
        <v>43964</v>
      </c>
      <c r="I119" s="5">
        <v>25</v>
      </c>
      <c r="J119" s="5" t="s">
        <v>25</v>
      </c>
      <c r="K119" s="5" t="s">
        <v>428</v>
      </c>
      <c r="L119" s="5" t="s">
        <v>429</v>
      </c>
      <c r="M119" s="5">
        <v>2</v>
      </c>
      <c r="N119" s="8">
        <v>55446</v>
      </c>
      <c r="O119" s="5" t="s">
        <v>150</v>
      </c>
      <c r="P119" s="5" t="s">
        <v>224</v>
      </c>
      <c r="Q119" s="5" t="s">
        <v>151</v>
      </c>
      <c r="R119" s="5" t="s">
        <v>162</v>
      </c>
      <c r="S119" s="5" t="s">
        <v>28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6" t="s">
        <v>19</v>
      </c>
      <c r="B120" s="5" t="s">
        <v>20</v>
      </c>
      <c r="C120" s="5" t="s">
        <v>21</v>
      </c>
      <c r="D120" s="5" t="s">
        <v>22</v>
      </c>
      <c r="E120" s="5">
        <v>47590</v>
      </c>
      <c r="F120" s="5" t="s">
        <v>430</v>
      </c>
      <c r="G120" s="5" t="s">
        <v>431</v>
      </c>
      <c r="H120" s="7">
        <v>43964</v>
      </c>
      <c r="I120" s="5">
        <v>25</v>
      </c>
      <c r="J120" s="5" t="s">
        <v>25</v>
      </c>
      <c r="K120" s="5" t="s">
        <v>432</v>
      </c>
      <c r="L120" s="5" t="s">
        <v>433</v>
      </c>
      <c r="M120" s="5">
        <v>2</v>
      </c>
      <c r="N120" s="8">
        <v>162706</v>
      </c>
      <c r="O120" s="5" t="s">
        <v>28</v>
      </c>
      <c r="P120" s="5" t="s">
        <v>224</v>
      </c>
      <c r="Q120" s="5" t="s">
        <v>151</v>
      </c>
      <c r="R120" s="5" t="s">
        <v>162</v>
      </c>
      <c r="S120" s="5" t="s">
        <v>28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6" t="s">
        <v>19</v>
      </c>
      <c r="B121" s="5" t="s">
        <v>20</v>
      </c>
      <c r="C121" s="5" t="s">
        <v>21</v>
      </c>
      <c r="D121" s="5" t="s">
        <v>22</v>
      </c>
      <c r="E121" s="5">
        <v>47588</v>
      </c>
      <c r="F121" s="5" t="s">
        <v>434</v>
      </c>
      <c r="G121" s="5" t="s">
        <v>435</v>
      </c>
      <c r="H121" s="7">
        <v>43964</v>
      </c>
      <c r="I121" s="5">
        <v>25</v>
      </c>
      <c r="J121" s="5" t="s">
        <v>25</v>
      </c>
      <c r="K121" s="5" t="s">
        <v>436</v>
      </c>
      <c r="L121" s="5" t="s">
        <v>437</v>
      </c>
      <c r="M121" s="5">
        <v>4</v>
      </c>
      <c r="N121" s="8">
        <v>593988</v>
      </c>
      <c r="O121" s="5" t="s">
        <v>28</v>
      </c>
      <c r="P121" s="5" t="s">
        <v>224</v>
      </c>
      <c r="Q121" s="5" t="s">
        <v>151</v>
      </c>
      <c r="R121" s="5" t="s">
        <v>162</v>
      </c>
      <c r="S121" s="5" t="s">
        <v>28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6" t="s">
        <v>19</v>
      </c>
      <c r="B122" s="5" t="s">
        <v>20</v>
      </c>
      <c r="C122" s="5" t="s">
        <v>21</v>
      </c>
      <c r="D122" s="5" t="s">
        <v>22</v>
      </c>
      <c r="E122" s="5" t="s">
        <v>438</v>
      </c>
      <c r="F122" s="5" t="s">
        <v>439</v>
      </c>
      <c r="G122" s="5" t="s">
        <v>440</v>
      </c>
      <c r="H122" s="7">
        <v>43964</v>
      </c>
      <c r="I122" s="5">
        <v>25</v>
      </c>
      <c r="J122" s="5" t="s">
        <v>25</v>
      </c>
      <c r="K122" s="5" t="s">
        <v>441</v>
      </c>
      <c r="L122" s="5" t="s">
        <v>442</v>
      </c>
      <c r="M122" s="5">
        <v>2</v>
      </c>
      <c r="N122" s="8">
        <v>244858</v>
      </c>
      <c r="O122" s="5" t="s">
        <v>42</v>
      </c>
      <c r="P122" s="5" t="s">
        <v>224</v>
      </c>
      <c r="Q122" s="5" t="s">
        <v>151</v>
      </c>
      <c r="R122" s="5" t="s">
        <v>162</v>
      </c>
      <c r="S122" s="5" t="s">
        <v>28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6" t="s">
        <v>19</v>
      </c>
      <c r="B123" s="5" t="s">
        <v>20</v>
      </c>
      <c r="C123" s="5" t="s">
        <v>21</v>
      </c>
      <c r="D123" s="5" t="s">
        <v>22</v>
      </c>
      <c r="E123" s="5" t="s">
        <v>443</v>
      </c>
      <c r="F123" s="5" t="s">
        <v>444</v>
      </c>
      <c r="G123" s="5" t="s">
        <v>445</v>
      </c>
      <c r="H123" s="7">
        <v>43964</v>
      </c>
      <c r="I123" s="5">
        <v>25</v>
      </c>
      <c r="J123" s="5" t="s">
        <v>25</v>
      </c>
      <c r="K123" s="5" t="s">
        <v>446</v>
      </c>
      <c r="L123" s="5" t="s">
        <v>447</v>
      </c>
      <c r="M123" s="5">
        <v>2</v>
      </c>
      <c r="N123" s="8">
        <v>37816</v>
      </c>
      <c r="O123" s="5" t="s">
        <v>42</v>
      </c>
      <c r="P123" s="5" t="s">
        <v>224</v>
      </c>
      <c r="Q123" s="5" t="s">
        <v>151</v>
      </c>
      <c r="R123" s="5" t="s">
        <v>162</v>
      </c>
      <c r="S123" s="5" t="s">
        <v>42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6" t="s">
        <v>19</v>
      </c>
      <c r="B124" s="5" t="s">
        <v>20</v>
      </c>
      <c r="C124" s="5" t="s">
        <v>21</v>
      </c>
      <c r="D124" s="5" t="s">
        <v>22</v>
      </c>
      <c r="E124" s="5">
        <v>47534</v>
      </c>
      <c r="F124" s="5" t="s">
        <v>448</v>
      </c>
      <c r="G124" s="5" t="s">
        <v>449</v>
      </c>
      <c r="H124" s="7">
        <v>43964</v>
      </c>
      <c r="I124" s="5">
        <v>25</v>
      </c>
      <c r="J124" s="5" t="s">
        <v>25</v>
      </c>
      <c r="K124" s="5" t="s">
        <v>450</v>
      </c>
      <c r="L124" s="5" t="s">
        <v>451</v>
      </c>
      <c r="M124" s="5">
        <v>2</v>
      </c>
      <c r="N124" s="8">
        <v>484994</v>
      </c>
      <c r="O124" s="5" t="s">
        <v>28</v>
      </c>
      <c r="P124" s="5" t="s">
        <v>224</v>
      </c>
      <c r="Q124" s="5" t="s">
        <v>151</v>
      </c>
      <c r="R124" s="5" t="s">
        <v>162</v>
      </c>
      <c r="S124" s="5" t="s">
        <v>28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6" t="s">
        <v>19</v>
      </c>
      <c r="B125" s="5" t="s">
        <v>20</v>
      </c>
      <c r="C125" s="5" t="s">
        <v>21</v>
      </c>
      <c r="D125" s="5" t="s">
        <v>22</v>
      </c>
      <c r="E125" s="5">
        <v>50662</v>
      </c>
      <c r="F125" s="5" t="s">
        <v>241</v>
      </c>
      <c r="G125" s="5" t="s">
        <v>452</v>
      </c>
      <c r="H125" s="7">
        <v>43964</v>
      </c>
      <c r="I125" s="5">
        <v>25</v>
      </c>
      <c r="J125" s="5" t="s">
        <v>25</v>
      </c>
      <c r="K125" s="5" t="s">
        <v>250</v>
      </c>
      <c r="L125" s="5" t="s">
        <v>251</v>
      </c>
      <c r="M125" s="5">
        <v>8</v>
      </c>
      <c r="N125" s="8">
        <v>964776</v>
      </c>
      <c r="O125" s="5" t="s">
        <v>28</v>
      </c>
      <c r="P125" s="5" t="s">
        <v>224</v>
      </c>
      <c r="Q125" s="5" t="s">
        <v>151</v>
      </c>
      <c r="R125" s="5" t="s">
        <v>162</v>
      </c>
      <c r="S125" s="5" t="s">
        <v>28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6" t="s">
        <v>19</v>
      </c>
      <c r="B126" s="5" t="s">
        <v>20</v>
      </c>
      <c r="C126" s="5" t="s">
        <v>21</v>
      </c>
      <c r="D126" s="5" t="s">
        <v>22</v>
      </c>
      <c r="E126" s="5">
        <v>40884</v>
      </c>
      <c r="F126" s="5" t="s">
        <v>358</v>
      </c>
      <c r="G126" s="5" t="s">
        <v>452</v>
      </c>
      <c r="H126" s="7">
        <v>43964</v>
      </c>
      <c r="I126" s="5">
        <v>25</v>
      </c>
      <c r="J126" s="5" t="s">
        <v>25</v>
      </c>
      <c r="K126" s="5" t="s">
        <v>250</v>
      </c>
      <c r="L126" s="5" t="s">
        <v>251</v>
      </c>
      <c r="M126" s="5">
        <v>8</v>
      </c>
      <c r="N126" s="8">
        <v>1026624</v>
      </c>
      <c r="O126" s="5" t="s">
        <v>28</v>
      </c>
      <c r="P126" s="5" t="s">
        <v>224</v>
      </c>
      <c r="Q126" s="5" t="s">
        <v>151</v>
      </c>
      <c r="R126" s="5" t="s">
        <v>162</v>
      </c>
      <c r="S126" s="5" t="s">
        <v>28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6" t="s">
        <v>19</v>
      </c>
      <c r="B127" s="5" t="s">
        <v>20</v>
      </c>
      <c r="C127" s="5" t="s">
        <v>21</v>
      </c>
      <c r="D127" s="5" t="s">
        <v>22</v>
      </c>
      <c r="E127" s="5">
        <v>27134</v>
      </c>
      <c r="F127" s="5" t="s">
        <v>453</v>
      </c>
      <c r="G127" s="5" t="s">
        <v>454</v>
      </c>
      <c r="H127" s="7">
        <v>43964</v>
      </c>
      <c r="I127" s="5">
        <v>25</v>
      </c>
      <c r="J127" s="5" t="s">
        <v>25</v>
      </c>
      <c r="K127" s="5" t="s">
        <v>455</v>
      </c>
      <c r="L127" s="5" t="s">
        <v>456</v>
      </c>
      <c r="M127" s="5">
        <v>20</v>
      </c>
      <c r="N127" s="8">
        <v>147060</v>
      </c>
      <c r="O127" s="5" t="s">
        <v>42</v>
      </c>
      <c r="P127" s="5" t="s">
        <v>224</v>
      </c>
      <c r="Q127" s="5" t="s">
        <v>151</v>
      </c>
      <c r="R127" s="5" t="s">
        <v>162</v>
      </c>
      <c r="S127" s="5" t="s">
        <v>42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6" t="s">
        <v>19</v>
      </c>
      <c r="B128" s="5" t="s">
        <v>20</v>
      </c>
      <c r="C128" s="5" t="s">
        <v>21</v>
      </c>
      <c r="D128" s="5" t="s">
        <v>22</v>
      </c>
      <c r="E128" s="5">
        <v>47575</v>
      </c>
      <c r="F128" s="5" t="s">
        <v>457</v>
      </c>
      <c r="G128" s="5" t="s">
        <v>458</v>
      </c>
      <c r="H128" s="7">
        <v>43965</v>
      </c>
      <c r="I128" s="5">
        <v>25</v>
      </c>
      <c r="J128" s="5" t="s">
        <v>25</v>
      </c>
      <c r="K128" s="5" t="s">
        <v>459</v>
      </c>
      <c r="L128" s="5" t="s">
        <v>460</v>
      </c>
      <c r="M128" s="5">
        <v>2</v>
      </c>
      <c r="N128" s="8">
        <v>481832</v>
      </c>
      <c r="O128" s="5" t="s">
        <v>28</v>
      </c>
      <c r="P128" s="5" t="s">
        <v>224</v>
      </c>
      <c r="Q128" s="5" t="s">
        <v>151</v>
      </c>
      <c r="R128" s="5" t="s">
        <v>162</v>
      </c>
      <c r="S128" s="5" t="s">
        <v>28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6" t="s">
        <v>19</v>
      </c>
      <c r="B129" s="5" t="s">
        <v>20</v>
      </c>
      <c r="C129" s="5" t="s">
        <v>21</v>
      </c>
      <c r="D129" s="5" t="s">
        <v>22</v>
      </c>
      <c r="E129" s="5">
        <v>40055</v>
      </c>
      <c r="F129" s="5" t="s">
        <v>75</v>
      </c>
      <c r="G129" s="5" t="s">
        <v>461</v>
      </c>
      <c r="H129" s="7">
        <v>43965</v>
      </c>
      <c r="I129" s="5">
        <v>25</v>
      </c>
      <c r="J129" s="5" t="s">
        <v>25</v>
      </c>
      <c r="K129" s="5" t="s">
        <v>188</v>
      </c>
      <c r="L129" s="5" t="s">
        <v>189</v>
      </c>
      <c r="M129" s="5">
        <v>2</v>
      </c>
      <c r="N129" s="8">
        <v>432808</v>
      </c>
      <c r="O129" s="5" t="s">
        <v>28</v>
      </c>
      <c r="P129" s="5" t="s">
        <v>224</v>
      </c>
      <c r="Q129" s="5" t="s">
        <v>151</v>
      </c>
      <c r="R129" s="5" t="s">
        <v>31</v>
      </c>
      <c r="S129" s="5" t="s">
        <v>28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6" t="s">
        <v>19</v>
      </c>
      <c r="B130" s="5" t="s">
        <v>20</v>
      </c>
      <c r="C130" s="5" t="s">
        <v>21</v>
      </c>
      <c r="D130" s="5" t="s">
        <v>22</v>
      </c>
      <c r="E130" s="5">
        <v>40055</v>
      </c>
      <c r="F130" s="5" t="s">
        <v>75</v>
      </c>
      <c r="G130" s="5" t="s">
        <v>462</v>
      </c>
      <c r="H130" s="7">
        <v>43965</v>
      </c>
      <c r="I130" s="5">
        <v>25</v>
      </c>
      <c r="J130" s="5" t="s">
        <v>25</v>
      </c>
      <c r="K130" s="5" t="s">
        <v>188</v>
      </c>
      <c r="L130" s="5" t="s">
        <v>189</v>
      </c>
      <c r="M130" s="5">
        <v>2</v>
      </c>
      <c r="N130" s="8">
        <v>432808</v>
      </c>
      <c r="O130" s="5" t="s">
        <v>28</v>
      </c>
      <c r="P130" s="5" t="s">
        <v>224</v>
      </c>
      <c r="Q130" s="5" t="s">
        <v>151</v>
      </c>
      <c r="R130" s="5" t="s">
        <v>31</v>
      </c>
      <c r="S130" s="5" t="s">
        <v>28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6" t="s">
        <v>19</v>
      </c>
      <c r="B131" s="5" t="s">
        <v>20</v>
      </c>
      <c r="C131" s="5" t="s">
        <v>21</v>
      </c>
      <c r="D131" s="5" t="s">
        <v>22</v>
      </c>
      <c r="E131" s="5" t="s">
        <v>185</v>
      </c>
      <c r="F131" s="5" t="s">
        <v>186</v>
      </c>
      <c r="G131" s="5" t="s">
        <v>463</v>
      </c>
      <c r="H131" s="7">
        <v>43965</v>
      </c>
      <c r="I131" s="5">
        <v>25</v>
      </c>
      <c r="J131" s="5" t="s">
        <v>25</v>
      </c>
      <c r="K131" s="5" t="s">
        <v>464</v>
      </c>
      <c r="L131" s="5" t="s">
        <v>465</v>
      </c>
      <c r="M131" s="5">
        <v>1</v>
      </c>
      <c r="N131" s="8">
        <v>78244</v>
      </c>
      <c r="O131" s="5" t="s">
        <v>42</v>
      </c>
      <c r="P131" s="5" t="s">
        <v>224</v>
      </c>
      <c r="Q131" s="5" t="s">
        <v>151</v>
      </c>
      <c r="R131" s="5" t="s">
        <v>162</v>
      </c>
      <c r="S131" s="5" t="s">
        <v>28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6" t="s">
        <v>19</v>
      </c>
      <c r="B132" s="5" t="s">
        <v>20</v>
      </c>
      <c r="C132" s="5" t="s">
        <v>21</v>
      </c>
      <c r="D132" s="5" t="s">
        <v>22</v>
      </c>
      <c r="E132" s="5">
        <v>40044</v>
      </c>
      <c r="F132" s="5" t="s">
        <v>466</v>
      </c>
      <c r="G132" s="5" t="s">
        <v>467</v>
      </c>
      <c r="H132" s="7">
        <v>43965</v>
      </c>
      <c r="I132" s="5">
        <v>25</v>
      </c>
      <c r="J132" s="5" t="s">
        <v>25</v>
      </c>
      <c r="K132" s="5" t="s">
        <v>468</v>
      </c>
      <c r="L132" s="5" t="s">
        <v>469</v>
      </c>
      <c r="M132" s="5">
        <v>4</v>
      </c>
      <c r="N132" s="8">
        <v>303196</v>
      </c>
      <c r="O132" s="5" t="s">
        <v>28</v>
      </c>
      <c r="P132" s="5" t="s">
        <v>224</v>
      </c>
      <c r="Q132" s="5" t="s">
        <v>151</v>
      </c>
      <c r="R132" s="5" t="s">
        <v>162</v>
      </c>
      <c r="S132" s="5" t="s">
        <v>28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6" t="s">
        <v>19</v>
      </c>
      <c r="B133" s="5" t="s">
        <v>20</v>
      </c>
      <c r="C133" s="5" t="s">
        <v>21</v>
      </c>
      <c r="D133" s="5" t="s">
        <v>22</v>
      </c>
      <c r="E133" s="5">
        <v>40038</v>
      </c>
      <c r="F133" s="5" t="s">
        <v>470</v>
      </c>
      <c r="G133" s="5" t="s">
        <v>471</v>
      </c>
      <c r="H133" s="7">
        <v>43965</v>
      </c>
      <c r="I133" s="5">
        <v>25</v>
      </c>
      <c r="J133" s="5" t="s">
        <v>25</v>
      </c>
      <c r="K133" s="5" t="s">
        <v>472</v>
      </c>
      <c r="L133" s="5" t="s">
        <v>473</v>
      </c>
      <c r="M133" s="5">
        <v>4</v>
      </c>
      <c r="N133" s="8">
        <v>638220</v>
      </c>
      <c r="O133" s="5" t="s">
        <v>28</v>
      </c>
      <c r="P133" s="5" t="s">
        <v>224</v>
      </c>
      <c r="Q133" s="5" t="s">
        <v>151</v>
      </c>
      <c r="R133" s="5" t="s">
        <v>162</v>
      </c>
      <c r="S133" s="5" t="s">
        <v>28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6" t="s">
        <v>19</v>
      </c>
      <c r="B134" s="5" t="s">
        <v>20</v>
      </c>
      <c r="C134" s="5" t="s">
        <v>21</v>
      </c>
      <c r="D134" s="5" t="s">
        <v>22</v>
      </c>
      <c r="E134" s="5">
        <v>4242</v>
      </c>
      <c r="F134" s="5" t="s">
        <v>426</v>
      </c>
      <c r="G134" s="5" t="s">
        <v>474</v>
      </c>
      <c r="H134" s="7">
        <v>43966</v>
      </c>
      <c r="I134" s="5">
        <v>25</v>
      </c>
      <c r="J134" s="5" t="s">
        <v>25</v>
      </c>
      <c r="K134" s="5" t="s">
        <v>292</v>
      </c>
      <c r="L134" s="5" t="s">
        <v>293</v>
      </c>
      <c r="M134" s="5">
        <v>1</v>
      </c>
      <c r="N134" s="8">
        <v>26614</v>
      </c>
      <c r="O134" s="5" t="s">
        <v>150</v>
      </c>
      <c r="P134" s="5" t="s">
        <v>224</v>
      </c>
      <c r="Q134" s="5" t="s">
        <v>151</v>
      </c>
      <c r="R134" s="5" t="s">
        <v>162</v>
      </c>
      <c r="S134" s="5" t="s">
        <v>28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6" t="s">
        <v>19</v>
      </c>
      <c r="B135" s="5" t="s">
        <v>20</v>
      </c>
      <c r="C135" s="5" t="s">
        <v>21</v>
      </c>
      <c r="D135" s="5" t="s">
        <v>22</v>
      </c>
      <c r="E135" s="5">
        <v>40036</v>
      </c>
      <c r="F135" s="5" t="s">
        <v>105</v>
      </c>
      <c r="G135" s="5" t="s">
        <v>475</v>
      </c>
      <c r="H135" s="7">
        <v>43966</v>
      </c>
      <c r="I135" s="5">
        <v>25</v>
      </c>
      <c r="J135" s="5" t="s">
        <v>25</v>
      </c>
      <c r="K135" s="5" t="s">
        <v>246</v>
      </c>
      <c r="L135" s="5" t="s">
        <v>247</v>
      </c>
      <c r="M135" s="5">
        <v>6</v>
      </c>
      <c r="N135" s="8">
        <v>780456</v>
      </c>
      <c r="O135" s="5" t="s">
        <v>28</v>
      </c>
      <c r="P135" s="5" t="s">
        <v>224</v>
      </c>
      <c r="Q135" s="5" t="s">
        <v>151</v>
      </c>
      <c r="R135" s="5" t="s">
        <v>162</v>
      </c>
      <c r="S135" s="5" t="s">
        <v>28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6" t="s">
        <v>19</v>
      </c>
      <c r="B136" s="5" t="s">
        <v>20</v>
      </c>
      <c r="C136" s="5" t="s">
        <v>21</v>
      </c>
      <c r="D136" s="5" t="s">
        <v>22</v>
      </c>
      <c r="E136" s="5">
        <v>46666</v>
      </c>
      <c r="F136" s="5" t="s">
        <v>248</v>
      </c>
      <c r="G136" s="5" t="s">
        <v>475</v>
      </c>
      <c r="H136" s="7">
        <v>43966</v>
      </c>
      <c r="I136" s="5">
        <v>25</v>
      </c>
      <c r="J136" s="5" t="s">
        <v>25</v>
      </c>
      <c r="K136" s="5" t="s">
        <v>246</v>
      </c>
      <c r="L136" s="5" t="s">
        <v>247</v>
      </c>
      <c r="M136" s="5">
        <v>28</v>
      </c>
      <c r="N136" s="8">
        <v>4340952</v>
      </c>
      <c r="O136" s="5" t="s">
        <v>28</v>
      </c>
      <c r="P136" s="5" t="s">
        <v>224</v>
      </c>
      <c r="Q136" s="5" t="s">
        <v>151</v>
      </c>
      <c r="R136" s="5" t="s">
        <v>162</v>
      </c>
      <c r="S136" s="5" t="s">
        <v>28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6" t="s">
        <v>19</v>
      </c>
      <c r="B137" s="5" t="s">
        <v>20</v>
      </c>
      <c r="C137" s="5" t="s">
        <v>21</v>
      </c>
      <c r="D137" s="5" t="s">
        <v>22</v>
      </c>
      <c r="E137" s="5" t="s">
        <v>476</v>
      </c>
      <c r="F137" s="5" t="s">
        <v>477</v>
      </c>
      <c r="G137" s="5" t="s">
        <v>478</v>
      </c>
      <c r="H137" s="7">
        <v>43966</v>
      </c>
      <c r="I137" s="5">
        <v>25</v>
      </c>
      <c r="J137" s="5" t="s">
        <v>25</v>
      </c>
      <c r="K137" s="5" t="s">
        <v>479</v>
      </c>
      <c r="L137" s="5" t="s">
        <v>480</v>
      </c>
      <c r="M137" s="5">
        <v>1</v>
      </c>
      <c r="N137" s="8">
        <v>55973</v>
      </c>
      <c r="O137" s="5" t="s">
        <v>42</v>
      </c>
      <c r="P137" s="5" t="s">
        <v>224</v>
      </c>
      <c r="Q137" s="5" t="s">
        <v>151</v>
      </c>
      <c r="R137" s="5" t="s">
        <v>162</v>
      </c>
      <c r="S137" s="5" t="s">
        <v>42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6" t="s">
        <v>19</v>
      </c>
      <c r="B138" s="5" t="s">
        <v>20</v>
      </c>
      <c r="C138" s="5" t="s">
        <v>21</v>
      </c>
      <c r="D138" s="5" t="s">
        <v>22</v>
      </c>
      <c r="E138" s="5" t="s">
        <v>481</v>
      </c>
      <c r="F138" s="5" t="s">
        <v>482</v>
      </c>
      <c r="G138" s="5" t="s">
        <v>478</v>
      </c>
      <c r="H138" s="7">
        <v>43966</v>
      </c>
      <c r="I138" s="5">
        <v>25</v>
      </c>
      <c r="J138" s="5" t="s">
        <v>25</v>
      </c>
      <c r="K138" s="5" t="s">
        <v>479</v>
      </c>
      <c r="L138" s="5" t="s">
        <v>480</v>
      </c>
      <c r="M138" s="5">
        <v>1</v>
      </c>
      <c r="N138" s="8">
        <v>55973</v>
      </c>
      <c r="O138" s="5" t="s">
        <v>42</v>
      </c>
      <c r="P138" s="5" t="s">
        <v>224</v>
      </c>
      <c r="Q138" s="5" t="s">
        <v>151</v>
      </c>
      <c r="R138" s="5" t="s">
        <v>162</v>
      </c>
      <c r="S138" s="5" t="s">
        <v>42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6" t="s">
        <v>19</v>
      </c>
      <c r="B139" s="5" t="s">
        <v>20</v>
      </c>
      <c r="C139" s="5" t="s">
        <v>21</v>
      </c>
      <c r="D139" s="5" t="s">
        <v>22</v>
      </c>
      <c r="E139" s="5">
        <v>10470</v>
      </c>
      <c r="F139" s="5" t="s">
        <v>483</v>
      </c>
      <c r="G139" s="5" t="s">
        <v>478</v>
      </c>
      <c r="H139" s="7">
        <v>43966</v>
      </c>
      <c r="I139" s="5">
        <v>25</v>
      </c>
      <c r="J139" s="5" t="s">
        <v>25</v>
      </c>
      <c r="K139" s="5" t="s">
        <v>479</v>
      </c>
      <c r="L139" s="5" t="s">
        <v>480</v>
      </c>
      <c r="M139" s="5">
        <v>1</v>
      </c>
      <c r="N139" s="8">
        <v>8286</v>
      </c>
      <c r="O139" s="5" t="s">
        <v>42</v>
      </c>
      <c r="P139" s="5" t="s">
        <v>224</v>
      </c>
      <c r="Q139" s="5" t="s">
        <v>151</v>
      </c>
      <c r="R139" s="5" t="s">
        <v>162</v>
      </c>
      <c r="S139" s="5" t="s">
        <v>42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6" t="s">
        <v>19</v>
      </c>
      <c r="B140" s="5" t="s">
        <v>20</v>
      </c>
      <c r="C140" s="5" t="s">
        <v>21</v>
      </c>
      <c r="D140" s="5" t="s">
        <v>22</v>
      </c>
      <c r="E140" s="5" t="s">
        <v>115</v>
      </c>
      <c r="F140" s="5" t="s">
        <v>116</v>
      </c>
      <c r="G140" s="5" t="s">
        <v>478</v>
      </c>
      <c r="H140" s="7">
        <v>43966</v>
      </c>
      <c r="I140" s="5">
        <v>25</v>
      </c>
      <c r="J140" s="5" t="s">
        <v>25</v>
      </c>
      <c r="K140" s="5" t="s">
        <v>479</v>
      </c>
      <c r="L140" s="5" t="s">
        <v>480</v>
      </c>
      <c r="M140" s="5">
        <v>1</v>
      </c>
      <c r="N140" s="8">
        <v>44672</v>
      </c>
      <c r="O140" s="5" t="s">
        <v>42</v>
      </c>
      <c r="P140" s="5" t="s">
        <v>224</v>
      </c>
      <c r="Q140" s="5" t="s">
        <v>151</v>
      </c>
      <c r="R140" s="5" t="s">
        <v>162</v>
      </c>
      <c r="S140" s="5" t="s">
        <v>42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6" t="s">
        <v>19</v>
      </c>
      <c r="B141" s="5" t="s">
        <v>20</v>
      </c>
      <c r="C141" s="5" t="s">
        <v>21</v>
      </c>
      <c r="D141" s="5" t="s">
        <v>22</v>
      </c>
      <c r="E141" s="5" t="s">
        <v>484</v>
      </c>
      <c r="F141" s="5" t="s">
        <v>485</v>
      </c>
      <c r="G141" s="5" t="s">
        <v>478</v>
      </c>
      <c r="H141" s="7">
        <v>43966</v>
      </c>
      <c r="I141" s="5">
        <v>25</v>
      </c>
      <c r="J141" s="5" t="s">
        <v>25</v>
      </c>
      <c r="K141" s="5" t="s">
        <v>479</v>
      </c>
      <c r="L141" s="5" t="s">
        <v>480</v>
      </c>
      <c r="M141" s="5">
        <v>1</v>
      </c>
      <c r="N141" s="8">
        <v>12050</v>
      </c>
      <c r="O141" s="5" t="s">
        <v>42</v>
      </c>
      <c r="P141" s="5" t="s">
        <v>224</v>
      </c>
      <c r="Q141" s="5" t="s">
        <v>151</v>
      </c>
      <c r="R141" s="5" t="s">
        <v>162</v>
      </c>
      <c r="S141" s="5" t="s">
        <v>42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6" t="s">
        <v>19</v>
      </c>
      <c r="B142" s="5" t="s">
        <v>20</v>
      </c>
      <c r="C142" s="5" t="s">
        <v>21</v>
      </c>
      <c r="D142" s="5" t="s">
        <v>22</v>
      </c>
      <c r="E142" s="5">
        <v>40036</v>
      </c>
      <c r="F142" s="5" t="s">
        <v>105</v>
      </c>
      <c r="G142" s="5" t="s">
        <v>486</v>
      </c>
      <c r="H142" s="7">
        <v>43966</v>
      </c>
      <c r="I142" s="5">
        <v>25</v>
      </c>
      <c r="J142" s="5" t="s">
        <v>25</v>
      </c>
      <c r="K142" s="5" t="s">
        <v>246</v>
      </c>
      <c r="L142" s="5" t="s">
        <v>247</v>
      </c>
      <c r="M142" s="5">
        <v>6</v>
      </c>
      <c r="N142" s="8">
        <v>780456</v>
      </c>
      <c r="O142" s="5" t="s">
        <v>28</v>
      </c>
      <c r="P142" s="5" t="s">
        <v>224</v>
      </c>
      <c r="Q142" s="5" t="s">
        <v>151</v>
      </c>
      <c r="R142" s="5" t="s">
        <v>162</v>
      </c>
      <c r="S142" s="5" t="s">
        <v>28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6" t="s">
        <v>19</v>
      </c>
      <c r="B143" s="5" t="s">
        <v>20</v>
      </c>
      <c r="C143" s="5" t="s">
        <v>21</v>
      </c>
      <c r="D143" s="5" t="s">
        <v>22</v>
      </c>
      <c r="E143" s="5">
        <v>46666</v>
      </c>
      <c r="F143" s="5" t="s">
        <v>248</v>
      </c>
      <c r="G143" s="5" t="s">
        <v>486</v>
      </c>
      <c r="H143" s="7">
        <v>43966</v>
      </c>
      <c r="I143" s="5">
        <v>25</v>
      </c>
      <c r="J143" s="5" t="s">
        <v>25</v>
      </c>
      <c r="K143" s="5" t="s">
        <v>246</v>
      </c>
      <c r="L143" s="5" t="s">
        <v>247</v>
      </c>
      <c r="M143" s="5">
        <v>28</v>
      </c>
      <c r="N143" s="8">
        <v>4340952</v>
      </c>
      <c r="O143" s="5" t="s">
        <v>28</v>
      </c>
      <c r="P143" s="5" t="s">
        <v>224</v>
      </c>
      <c r="Q143" s="5" t="s">
        <v>151</v>
      </c>
      <c r="R143" s="5" t="s">
        <v>162</v>
      </c>
      <c r="S143" s="5" t="s">
        <v>28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6" t="s">
        <v>19</v>
      </c>
      <c r="B144" s="5" t="s">
        <v>20</v>
      </c>
      <c r="C144" s="5" t="s">
        <v>21</v>
      </c>
      <c r="D144" s="5" t="s">
        <v>22</v>
      </c>
      <c r="E144" s="5">
        <v>73</v>
      </c>
      <c r="F144" s="5" t="s">
        <v>487</v>
      </c>
      <c r="G144" s="5" t="s">
        <v>488</v>
      </c>
      <c r="H144" s="7">
        <v>43966</v>
      </c>
      <c r="I144" s="5">
        <v>25</v>
      </c>
      <c r="J144" s="5" t="s">
        <v>25</v>
      </c>
      <c r="K144" s="5" t="s">
        <v>472</v>
      </c>
      <c r="L144" s="5" t="s">
        <v>473</v>
      </c>
      <c r="M144" s="5">
        <v>1</v>
      </c>
      <c r="N144" s="8">
        <v>12597</v>
      </c>
      <c r="O144" s="5" t="s">
        <v>150</v>
      </c>
      <c r="P144" s="5" t="s">
        <v>224</v>
      </c>
      <c r="Q144" s="5" t="s">
        <v>151</v>
      </c>
      <c r="R144" s="5" t="s">
        <v>162</v>
      </c>
      <c r="S144" s="5" t="s">
        <v>28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6" t="s">
        <v>19</v>
      </c>
      <c r="B145" s="5" t="s">
        <v>20</v>
      </c>
      <c r="C145" s="5" t="s">
        <v>21</v>
      </c>
      <c r="D145" s="5" t="s">
        <v>22</v>
      </c>
      <c r="E145" s="5">
        <v>45621</v>
      </c>
      <c r="F145" s="5" t="s">
        <v>374</v>
      </c>
      <c r="G145" s="5" t="s">
        <v>489</v>
      </c>
      <c r="H145" s="7">
        <v>43966</v>
      </c>
      <c r="I145" s="5">
        <v>25</v>
      </c>
      <c r="J145" s="5" t="s">
        <v>25</v>
      </c>
      <c r="K145" s="5" t="s">
        <v>490</v>
      </c>
      <c r="L145" s="5" t="s">
        <v>491</v>
      </c>
      <c r="M145" s="5">
        <v>2</v>
      </c>
      <c r="N145" s="8">
        <v>320406</v>
      </c>
      <c r="O145" s="5" t="s">
        <v>28</v>
      </c>
      <c r="P145" s="5" t="s">
        <v>224</v>
      </c>
      <c r="Q145" s="5" t="s">
        <v>151</v>
      </c>
      <c r="R145" s="5" t="s">
        <v>162</v>
      </c>
      <c r="S145" s="5" t="s">
        <v>28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6" t="s">
        <v>19</v>
      </c>
      <c r="B146" s="5" t="s">
        <v>20</v>
      </c>
      <c r="C146" s="5" t="s">
        <v>21</v>
      </c>
      <c r="D146" s="5" t="s">
        <v>22</v>
      </c>
      <c r="E146" s="5" t="s">
        <v>492</v>
      </c>
      <c r="F146" s="5" t="s">
        <v>493</v>
      </c>
      <c r="G146" s="5" t="s">
        <v>494</v>
      </c>
      <c r="H146" s="7">
        <v>43966</v>
      </c>
      <c r="I146" s="5">
        <v>25</v>
      </c>
      <c r="J146" s="5" t="s">
        <v>25</v>
      </c>
      <c r="K146" s="5" t="s">
        <v>495</v>
      </c>
      <c r="L146" s="5" t="s">
        <v>496</v>
      </c>
      <c r="M146" s="5">
        <v>1</v>
      </c>
      <c r="N146" s="8">
        <v>102513</v>
      </c>
      <c r="O146" s="5" t="s">
        <v>42</v>
      </c>
      <c r="P146" s="5" t="s">
        <v>224</v>
      </c>
      <c r="Q146" s="5" t="s">
        <v>151</v>
      </c>
      <c r="R146" s="5" t="s">
        <v>162</v>
      </c>
      <c r="S146" s="5" t="s">
        <v>28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6" t="s">
        <v>19</v>
      </c>
      <c r="B147" s="5" t="s">
        <v>20</v>
      </c>
      <c r="C147" s="5" t="s">
        <v>21</v>
      </c>
      <c r="D147" s="5" t="s">
        <v>22</v>
      </c>
      <c r="E147" s="5" t="s">
        <v>438</v>
      </c>
      <c r="F147" s="5" t="s">
        <v>439</v>
      </c>
      <c r="G147" s="5" t="s">
        <v>494</v>
      </c>
      <c r="H147" s="7">
        <v>43966</v>
      </c>
      <c r="I147" s="5">
        <v>25</v>
      </c>
      <c r="J147" s="5" t="s">
        <v>25</v>
      </c>
      <c r="K147" s="5" t="s">
        <v>495</v>
      </c>
      <c r="L147" s="5" t="s">
        <v>496</v>
      </c>
      <c r="M147" s="5">
        <v>1</v>
      </c>
      <c r="N147" s="8">
        <v>130244</v>
      </c>
      <c r="O147" s="5" t="s">
        <v>42</v>
      </c>
      <c r="P147" s="5" t="s">
        <v>224</v>
      </c>
      <c r="Q147" s="5" t="s">
        <v>151</v>
      </c>
      <c r="R147" s="5" t="s">
        <v>162</v>
      </c>
      <c r="S147" s="5" t="s">
        <v>28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6" t="s">
        <v>19</v>
      </c>
      <c r="B148" s="5" t="s">
        <v>20</v>
      </c>
      <c r="C148" s="5" t="s">
        <v>21</v>
      </c>
      <c r="D148" s="5" t="s">
        <v>22</v>
      </c>
      <c r="E148" s="5">
        <v>46702</v>
      </c>
      <c r="F148" s="5" t="s">
        <v>497</v>
      </c>
      <c r="G148" s="5" t="s">
        <v>498</v>
      </c>
      <c r="H148" s="7">
        <v>43967</v>
      </c>
      <c r="I148" s="5">
        <v>25</v>
      </c>
      <c r="J148" s="5" t="s">
        <v>25</v>
      </c>
      <c r="K148" s="5" t="s">
        <v>141</v>
      </c>
      <c r="L148" s="5" t="s">
        <v>142</v>
      </c>
      <c r="M148" s="5">
        <v>2</v>
      </c>
      <c r="N148" s="8">
        <v>306472</v>
      </c>
      <c r="O148" s="5" t="s">
        <v>28</v>
      </c>
      <c r="P148" s="5" t="s">
        <v>224</v>
      </c>
      <c r="Q148" s="5" t="s">
        <v>151</v>
      </c>
      <c r="R148" s="5" t="s">
        <v>31</v>
      </c>
      <c r="S148" s="5" t="s">
        <v>28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6" t="s">
        <v>19</v>
      </c>
      <c r="B149" s="5" t="s">
        <v>20</v>
      </c>
      <c r="C149" s="5" t="s">
        <v>21</v>
      </c>
      <c r="D149" s="5" t="s">
        <v>22</v>
      </c>
      <c r="E149" s="5" t="s">
        <v>499</v>
      </c>
      <c r="F149" s="5" t="s">
        <v>500</v>
      </c>
      <c r="G149" s="5" t="s">
        <v>501</v>
      </c>
      <c r="H149" s="7">
        <v>43969</v>
      </c>
      <c r="I149" s="5">
        <v>25</v>
      </c>
      <c r="J149" s="5" t="s">
        <v>25</v>
      </c>
      <c r="K149" s="5" t="s">
        <v>502</v>
      </c>
      <c r="L149" s="5" t="s">
        <v>503</v>
      </c>
      <c r="M149" s="5">
        <v>1</v>
      </c>
      <c r="N149" s="8">
        <v>3689</v>
      </c>
      <c r="O149" s="5" t="s">
        <v>42</v>
      </c>
      <c r="P149" s="5" t="s">
        <v>224</v>
      </c>
      <c r="Q149" s="5" t="s">
        <v>151</v>
      </c>
      <c r="R149" s="5" t="s">
        <v>162</v>
      </c>
      <c r="S149" s="5" t="s">
        <v>28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6" t="s">
        <v>19</v>
      </c>
      <c r="B150" s="5" t="s">
        <v>20</v>
      </c>
      <c r="C150" s="5" t="s">
        <v>21</v>
      </c>
      <c r="D150" s="5" t="s">
        <v>22</v>
      </c>
      <c r="E150" s="5">
        <v>40036</v>
      </c>
      <c r="F150" s="5" t="s">
        <v>105</v>
      </c>
      <c r="G150" s="5" t="s">
        <v>504</v>
      </c>
      <c r="H150" s="7">
        <v>43969</v>
      </c>
      <c r="I150" s="5">
        <v>25</v>
      </c>
      <c r="J150" s="5" t="s">
        <v>25</v>
      </c>
      <c r="K150" s="5" t="s">
        <v>179</v>
      </c>
      <c r="L150" s="5" t="s">
        <v>180</v>
      </c>
      <c r="M150" s="5">
        <v>2</v>
      </c>
      <c r="N150" s="8">
        <v>272582</v>
      </c>
      <c r="O150" s="5" t="s">
        <v>28</v>
      </c>
      <c r="P150" s="5" t="s">
        <v>224</v>
      </c>
      <c r="Q150" s="5" t="s">
        <v>151</v>
      </c>
      <c r="R150" s="5" t="s">
        <v>31</v>
      </c>
      <c r="S150" s="5" t="s">
        <v>28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6" t="s">
        <v>19</v>
      </c>
      <c r="B151" s="5" t="s">
        <v>20</v>
      </c>
      <c r="C151" s="5" t="s">
        <v>21</v>
      </c>
      <c r="D151" s="5" t="s">
        <v>22</v>
      </c>
      <c r="E151" s="5">
        <v>75</v>
      </c>
      <c r="F151" s="5" t="s">
        <v>505</v>
      </c>
      <c r="G151" s="5" t="s">
        <v>506</v>
      </c>
      <c r="H151" s="7">
        <v>43969</v>
      </c>
      <c r="I151" s="5">
        <v>25</v>
      </c>
      <c r="J151" s="5" t="s">
        <v>25</v>
      </c>
      <c r="K151" s="5" t="s">
        <v>507</v>
      </c>
      <c r="L151" s="5" t="s">
        <v>508</v>
      </c>
      <c r="M151" s="5">
        <v>1</v>
      </c>
      <c r="N151" s="8">
        <v>31084</v>
      </c>
      <c r="O151" s="5" t="s">
        <v>150</v>
      </c>
      <c r="P151" s="5" t="s">
        <v>224</v>
      </c>
      <c r="Q151" s="5" t="s">
        <v>151</v>
      </c>
      <c r="R151" s="5" t="s">
        <v>162</v>
      </c>
      <c r="S151" s="5" t="s">
        <v>28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6" t="s">
        <v>19</v>
      </c>
      <c r="B152" s="5" t="s">
        <v>20</v>
      </c>
      <c r="C152" s="5" t="s">
        <v>21</v>
      </c>
      <c r="D152" s="5" t="s">
        <v>22</v>
      </c>
      <c r="E152" s="5">
        <v>40049</v>
      </c>
      <c r="F152" s="5" t="s">
        <v>177</v>
      </c>
      <c r="G152" s="5" t="s">
        <v>509</v>
      </c>
      <c r="H152" s="7">
        <v>43969</v>
      </c>
      <c r="I152" s="5">
        <v>25</v>
      </c>
      <c r="J152" s="5" t="s">
        <v>25</v>
      </c>
      <c r="K152" s="5" t="s">
        <v>510</v>
      </c>
      <c r="L152" s="5" t="s">
        <v>511</v>
      </c>
      <c r="M152" s="5">
        <v>2</v>
      </c>
      <c r="N152" s="8">
        <v>339162</v>
      </c>
      <c r="O152" s="5" t="s">
        <v>28</v>
      </c>
      <c r="P152" s="5" t="s">
        <v>224</v>
      </c>
      <c r="Q152" s="5" t="s">
        <v>151</v>
      </c>
      <c r="R152" s="5" t="s">
        <v>162</v>
      </c>
      <c r="S152" s="5" t="s">
        <v>28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6" t="s">
        <v>19</v>
      </c>
      <c r="B153" s="5" t="s">
        <v>20</v>
      </c>
      <c r="C153" s="5" t="s">
        <v>21</v>
      </c>
      <c r="D153" s="5" t="s">
        <v>22</v>
      </c>
      <c r="E153" s="5">
        <v>99087</v>
      </c>
      <c r="F153" s="5" t="s">
        <v>512</v>
      </c>
      <c r="G153" s="5" t="s">
        <v>513</v>
      </c>
      <c r="H153" s="7">
        <v>43969</v>
      </c>
      <c r="I153" s="5">
        <v>25</v>
      </c>
      <c r="J153" s="5" t="s">
        <v>25</v>
      </c>
      <c r="K153" s="5" t="s">
        <v>209</v>
      </c>
      <c r="L153" s="5" t="s">
        <v>210</v>
      </c>
      <c r="M153" s="5">
        <v>1</v>
      </c>
      <c r="N153" s="8">
        <v>29294</v>
      </c>
      <c r="O153" s="5" t="s">
        <v>42</v>
      </c>
      <c r="P153" s="5" t="s">
        <v>224</v>
      </c>
      <c r="Q153" s="5" t="s">
        <v>151</v>
      </c>
      <c r="R153" s="5" t="s">
        <v>162</v>
      </c>
      <c r="S153" s="5" t="s">
        <v>42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6" t="s">
        <v>19</v>
      </c>
      <c r="B154" s="5" t="s">
        <v>20</v>
      </c>
      <c r="C154" s="5" t="s">
        <v>21</v>
      </c>
      <c r="D154" s="5" t="s">
        <v>22</v>
      </c>
      <c r="E154" s="5">
        <v>99088</v>
      </c>
      <c r="F154" s="5" t="s">
        <v>514</v>
      </c>
      <c r="G154" s="5" t="s">
        <v>513</v>
      </c>
      <c r="H154" s="7">
        <v>43969</v>
      </c>
      <c r="I154" s="5">
        <v>25</v>
      </c>
      <c r="J154" s="5" t="s">
        <v>25</v>
      </c>
      <c r="K154" s="5" t="s">
        <v>209</v>
      </c>
      <c r="L154" s="5" t="s">
        <v>210</v>
      </c>
      <c r="M154" s="5">
        <v>1</v>
      </c>
      <c r="N154" s="8">
        <v>47052</v>
      </c>
      <c r="O154" s="5" t="s">
        <v>42</v>
      </c>
      <c r="P154" s="5" t="s">
        <v>224</v>
      </c>
      <c r="Q154" s="5" t="s">
        <v>151</v>
      </c>
      <c r="R154" s="5" t="s">
        <v>162</v>
      </c>
      <c r="S154" s="5" t="s">
        <v>42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6" t="s">
        <v>19</v>
      </c>
      <c r="B155" s="5" t="s">
        <v>20</v>
      </c>
      <c r="C155" s="5" t="s">
        <v>21</v>
      </c>
      <c r="D155" s="5" t="s">
        <v>22</v>
      </c>
      <c r="E155" s="5">
        <v>50665</v>
      </c>
      <c r="F155" s="5" t="s">
        <v>515</v>
      </c>
      <c r="G155" s="5" t="s">
        <v>516</v>
      </c>
      <c r="H155" s="7">
        <v>43969</v>
      </c>
      <c r="I155" s="5">
        <v>25</v>
      </c>
      <c r="J155" s="5" t="s">
        <v>25</v>
      </c>
      <c r="K155" s="5" t="s">
        <v>517</v>
      </c>
      <c r="L155" s="5" t="s">
        <v>518</v>
      </c>
      <c r="M155" s="5">
        <v>4</v>
      </c>
      <c r="N155" s="8">
        <v>584508</v>
      </c>
      <c r="O155" s="5" t="s">
        <v>28</v>
      </c>
      <c r="P155" s="5" t="s">
        <v>224</v>
      </c>
      <c r="Q155" s="5" t="s">
        <v>151</v>
      </c>
      <c r="R155" s="5" t="s">
        <v>162</v>
      </c>
      <c r="S155" s="5" t="s">
        <v>28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6" t="s">
        <v>19</v>
      </c>
      <c r="B156" s="5" t="s">
        <v>20</v>
      </c>
      <c r="C156" s="5" t="s">
        <v>21</v>
      </c>
      <c r="D156" s="5" t="s">
        <v>22</v>
      </c>
      <c r="E156" s="5">
        <v>87105</v>
      </c>
      <c r="F156" s="5" t="s">
        <v>519</v>
      </c>
      <c r="G156" s="5" t="s">
        <v>520</v>
      </c>
      <c r="H156" s="7">
        <v>43970</v>
      </c>
      <c r="I156" s="5">
        <v>25</v>
      </c>
      <c r="J156" s="5" t="s">
        <v>25</v>
      </c>
      <c r="K156" s="5" t="s">
        <v>521</v>
      </c>
      <c r="L156" s="5" t="s">
        <v>522</v>
      </c>
      <c r="M156" s="5">
        <v>1</v>
      </c>
      <c r="N156" s="8">
        <v>21412</v>
      </c>
      <c r="O156" s="5" t="s">
        <v>42</v>
      </c>
      <c r="P156" s="5" t="s">
        <v>224</v>
      </c>
      <c r="Q156" s="5" t="s">
        <v>151</v>
      </c>
      <c r="R156" s="5" t="s">
        <v>162</v>
      </c>
      <c r="S156" s="5" t="s">
        <v>42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6" t="s">
        <v>19</v>
      </c>
      <c r="B157" s="5" t="s">
        <v>20</v>
      </c>
      <c r="C157" s="5" t="s">
        <v>21</v>
      </c>
      <c r="D157" s="5" t="s">
        <v>22</v>
      </c>
      <c r="E157" s="5">
        <v>3572</v>
      </c>
      <c r="F157" s="5" t="s">
        <v>523</v>
      </c>
      <c r="G157" s="5" t="s">
        <v>524</v>
      </c>
      <c r="H157" s="7">
        <v>43970</v>
      </c>
      <c r="I157" s="5">
        <v>25</v>
      </c>
      <c r="J157" s="5" t="s">
        <v>25</v>
      </c>
      <c r="K157" s="5" t="s">
        <v>525</v>
      </c>
      <c r="L157" s="5" t="s">
        <v>526</v>
      </c>
      <c r="M157" s="5">
        <v>1</v>
      </c>
      <c r="N157" s="8">
        <v>19319</v>
      </c>
      <c r="O157" s="5" t="s">
        <v>150</v>
      </c>
      <c r="P157" s="5" t="s">
        <v>224</v>
      </c>
      <c r="Q157" s="5" t="s">
        <v>151</v>
      </c>
      <c r="R157" s="5" t="s">
        <v>162</v>
      </c>
      <c r="S157" s="5" t="s">
        <v>28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6" t="s">
        <v>19</v>
      </c>
      <c r="B158" s="5" t="s">
        <v>20</v>
      </c>
      <c r="C158" s="5" t="s">
        <v>21</v>
      </c>
      <c r="D158" s="5" t="s">
        <v>22</v>
      </c>
      <c r="E158" s="5">
        <v>3572</v>
      </c>
      <c r="F158" s="5" t="s">
        <v>523</v>
      </c>
      <c r="G158" s="5" t="s">
        <v>527</v>
      </c>
      <c r="H158" s="7">
        <v>43970</v>
      </c>
      <c r="I158" s="5">
        <v>25</v>
      </c>
      <c r="J158" s="5" t="s">
        <v>25</v>
      </c>
      <c r="K158" s="5" t="s">
        <v>528</v>
      </c>
      <c r="L158" s="5" t="s">
        <v>529</v>
      </c>
      <c r="M158" s="5">
        <v>1</v>
      </c>
      <c r="N158" s="8">
        <v>19319</v>
      </c>
      <c r="O158" s="5" t="s">
        <v>150</v>
      </c>
      <c r="P158" s="5" t="s">
        <v>224</v>
      </c>
      <c r="Q158" s="5" t="s">
        <v>151</v>
      </c>
      <c r="R158" s="5" t="s">
        <v>162</v>
      </c>
      <c r="S158" s="5" t="s">
        <v>28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6" t="s">
        <v>19</v>
      </c>
      <c r="B159" s="5" t="s">
        <v>20</v>
      </c>
      <c r="C159" s="5" t="s">
        <v>21</v>
      </c>
      <c r="D159" s="5" t="s">
        <v>22</v>
      </c>
      <c r="E159" s="5">
        <v>40049</v>
      </c>
      <c r="F159" s="5" t="s">
        <v>177</v>
      </c>
      <c r="G159" s="5" t="s">
        <v>530</v>
      </c>
      <c r="H159" s="7">
        <v>43970</v>
      </c>
      <c r="I159" s="5">
        <v>25</v>
      </c>
      <c r="J159" s="5" t="s">
        <v>25</v>
      </c>
      <c r="K159" s="5" t="s">
        <v>510</v>
      </c>
      <c r="L159" s="5" t="s">
        <v>511</v>
      </c>
      <c r="M159" s="5">
        <v>2</v>
      </c>
      <c r="N159" s="8">
        <v>339162</v>
      </c>
      <c r="O159" s="5" t="s">
        <v>28</v>
      </c>
      <c r="P159" s="5" t="s">
        <v>224</v>
      </c>
      <c r="Q159" s="5" t="s">
        <v>151</v>
      </c>
      <c r="R159" s="5" t="s">
        <v>162</v>
      </c>
      <c r="S159" s="5" t="s">
        <v>28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6" t="s">
        <v>19</v>
      </c>
      <c r="B160" s="5" t="s">
        <v>20</v>
      </c>
      <c r="C160" s="5" t="s">
        <v>21</v>
      </c>
      <c r="D160" s="5" t="s">
        <v>22</v>
      </c>
      <c r="E160" s="5">
        <v>50935</v>
      </c>
      <c r="F160" s="5" t="s">
        <v>229</v>
      </c>
      <c r="G160" s="5" t="s">
        <v>531</v>
      </c>
      <c r="H160" s="7">
        <v>43970</v>
      </c>
      <c r="I160" s="5">
        <v>25</v>
      </c>
      <c r="J160" s="5" t="s">
        <v>25</v>
      </c>
      <c r="K160" s="5" t="s">
        <v>532</v>
      </c>
      <c r="L160" s="5" t="s">
        <v>533</v>
      </c>
      <c r="M160" s="5">
        <v>4</v>
      </c>
      <c r="N160" s="8">
        <v>678324</v>
      </c>
      <c r="O160" s="5" t="s">
        <v>28</v>
      </c>
      <c r="P160" s="5" t="s">
        <v>224</v>
      </c>
      <c r="Q160" s="5" t="s">
        <v>151</v>
      </c>
      <c r="R160" s="5" t="s">
        <v>162</v>
      </c>
      <c r="S160" s="5" t="s">
        <v>28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6" t="s">
        <v>19</v>
      </c>
      <c r="B161" s="5" t="s">
        <v>20</v>
      </c>
      <c r="C161" s="5" t="s">
        <v>21</v>
      </c>
      <c r="D161" s="5" t="s">
        <v>22</v>
      </c>
      <c r="E161" s="5">
        <v>4242</v>
      </c>
      <c r="F161" s="5" t="s">
        <v>426</v>
      </c>
      <c r="G161" s="5" t="s">
        <v>534</v>
      </c>
      <c r="H161" s="7">
        <v>43970</v>
      </c>
      <c r="I161" s="5">
        <v>25</v>
      </c>
      <c r="J161" s="5" t="s">
        <v>25</v>
      </c>
      <c r="K161" s="5" t="s">
        <v>535</v>
      </c>
      <c r="L161" s="5" t="s">
        <v>536</v>
      </c>
      <c r="M161" s="5">
        <v>2</v>
      </c>
      <c r="N161" s="8">
        <v>55446</v>
      </c>
      <c r="O161" s="5" t="s">
        <v>150</v>
      </c>
      <c r="P161" s="5" t="s">
        <v>224</v>
      </c>
      <c r="Q161" s="5" t="s">
        <v>151</v>
      </c>
      <c r="R161" s="5" t="s">
        <v>162</v>
      </c>
      <c r="S161" s="5" t="s">
        <v>28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6" t="s">
        <v>19</v>
      </c>
      <c r="B162" s="5" t="s">
        <v>20</v>
      </c>
      <c r="C162" s="5" t="s">
        <v>21</v>
      </c>
      <c r="D162" s="5" t="s">
        <v>22</v>
      </c>
      <c r="E162" s="5">
        <v>50911</v>
      </c>
      <c r="F162" s="5" t="s">
        <v>537</v>
      </c>
      <c r="G162" s="5" t="s">
        <v>538</v>
      </c>
      <c r="H162" s="7">
        <v>43970</v>
      </c>
      <c r="I162" s="5">
        <v>25</v>
      </c>
      <c r="J162" s="5" t="s">
        <v>25</v>
      </c>
      <c r="K162" s="5" t="s">
        <v>539</v>
      </c>
      <c r="L162" s="5" t="s">
        <v>540</v>
      </c>
      <c r="M162" s="5">
        <v>4</v>
      </c>
      <c r="N162" s="8">
        <v>659568</v>
      </c>
      <c r="O162" s="5" t="s">
        <v>28</v>
      </c>
      <c r="P162" s="5" t="s">
        <v>224</v>
      </c>
      <c r="Q162" s="5" t="s">
        <v>151</v>
      </c>
      <c r="R162" s="5" t="s">
        <v>162</v>
      </c>
      <c r="S162" s="5" t="s">
        <v>28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6" t="s">
        <v>19</v>
      </c>
      <c r="B163" s="5" t="s">
        <v>20</v>
      </c>
      <c r="C163" s="5" t="s">
        <v>21</v>
      </c>
      <c r="D163" s="5" t="s">
        <v>22</v>
      </c>
      <c r="E163" s="5">
        <v>3200</v>
      </c>
      <c r="F163" s="5" t="s">
        <v>146</v>
      </c>
      <c r="G163" s="5" t="s">
        <v>541</v>
      </c>
      <c r="H163" s="7">
        <v>43971</v>
      </c>
      <c r="I163" s="5">
        <v>25</v>
      </c>
      <c r="J163" s="5" t="s">
        <v>25</v>
      </c>
      <c r="K163" s="5" t="s">
        <v>542</v>
      </c>
      <c r="L163" s="5" t="s">
        <v>543</v>
      </c>
      <c r="M163" s="5">
        <v>3</v>
      </c>
      <c r="N163" s="8">
        <v>108378</v>
      </c>
      <c r="O163" s="5" t="s">
        <v>150</v>
      </c>
      <c r="P163" s="5" t="s">
        <v>224</v>
      </c>
      <c r="Q163" s="5" t="s">
        <v>151</v>
      </c>
      <c r="R163" s="5" t="s">
        <v>162</v>
      </c>
      <c r="S163" s="5" t="s">
        <v>28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6" t="s">
        <v>19</v>
      </c>
      <c r="B164" s="5" t="s">
        <v>20</v>
      </c>
      <c r="C164" s="5" t="s">
        <v>21</v>
      </c>
      <c r="D164" s="5" t="s">
        <v>22</v>
      </c>
      <c r="E164" s="5" t="s">
        <v>544</v>
      </c>
      <c r="F164" s="5" t="s">
        <v>545</v>
      </c>
      <c r="G164" s="5" t="s">
        <v>546</v>
      </c>
      <c r="H164" s="7">
        <v>43971</v>
      </c>
      <c r="I164" s="5">
        <v>25</v>
      </c>
      <c r="J164" s="5" t="s">
        <v>25</v>
      </c>
      <c r="K164" s="5" t="s">
        <v>547</v>
      </c>
      <c r="L164" s="5" t="s">
        <v>548</v>
      </c>
      <c r="M164" s="5">
        <v>1</v>
      </c>
      <c r="N164" s="8">
        <v>13402</v>
      </c>
      <c r="O164" s="5" t="s">
        <v>42</v>
      </c>
      <c r="P164" s="5" t="s">
        <v>224</v>
      </c>
      <c r="Q164" s="5" t="s">
        <v>151</v>
      </c>
      <c r="R164" s="5" t="s">
        <v>162</v>
      </c>
      <c r="S164" s="5" t="s">
        <v>42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6" t="s">
        <v>19</v>
      </c>
      <c r="B165" s="5" t="s">
        <v>20</v>
      </c>
      <c r="C165" s="5" t="s">
        <v>21</v>
      </c>
      <c r="D165" s="5" t="s">
        <v>22</v>
      </c>
      <c r="E165" s="5">
        <v>50657</v>
      </c>
      <c r="F165" s="5" t="s">
        <v>23</v>
      </c>
      <c r="G165" s="5" t="s">
        <v>549</v>
      </c>
      <c r="H165" s="7">
        <v>43971</v>
      </c>
      <c r="I165" s="5">
        <v>25</v>
      </c>
      <c r="J165" s="5" t="s">
        <v>25</v>
      </c>
      <c r="K165" s="5" t="s">
        <v>550</v>
      </c>
      <c r="L165" s="5" t="s">
        <v>551</v>
      </c>
      <c r="M165" s="5">
        <v>2</v>
      </c>
      <c r="N165" s="8">
        <v>224186</v>
      </c>
      <c r="O165" s="5" t="s">
        <v>28</v>
      </c>
      <c r="P165" s="5" t="s">
        <v>224</v>
      </c>
      <c r="Q165" s="5" t="s">
        <v>151</v>
      </c>
      <c r="R165" s="5" t="s">
        <v>162</v>
      </c>
      <c r="S165" s="5" t="s">
        <v>28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6" t="s">
        <v>19</v>
      </c>
      <c r="B166" s="5" t="s">
        <v>20</v>
      </c>
      <c r="C166" s="5" t="s">
        <v>21</v>
      </c>
      <c r="D166" s="5" t="s">
        <v>22</v>
      </c>
      <c r="E166" s="5">
        <v>40036</v>
      </c>
      <c r="F166" s="5" t="s">
        <v>105</v>
      </c>
      <c r="G166" s="5" t="s">
        <v>552</v>
      </c>
      <c r="H166" s="7">
        <v>43971</v>
      </c>
      <c r="I166" s="5">
        <v>25</v>
      </c>
      <c r="J166" s="5" t="s">
        <v>25</v>
      </c>
      <c r="K166" s="5" t="s">
        <v>343</v>
      </c>
      <c r="L166" s="5" t="s">
        <v>344</v>
      </c>
      <c r="M166" s="5">
        <v>1</v>
      </c>
      <c r="N166" s="8">
        <v>132967</v>
      </c>
      <c r="O166" s="5" t="s">
        <v>28</v>
      </c>
      <c r="P166" s="5" t="s">
        <v>224</v>
      </c>
      <c r="Q166" s="5" t="s">
        <v>151</v>
      </c>
      <c r="R166" s="5" t="s">
        <v>162</v>
      </c>
      <c r="S166" s="5" t="s">
        <v>28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6" t="s">
        <v>19</v>
      </c>
      <c r="B167" s="5" t="s">
        <v>20</v>
      </c>
      <c r="C167" s="5" t="s">
        <v>21</v>
      </c>
      <c r="D167" s="5" t="s">
        <v>22</v>
      </c>
      <c r="E167" s="5">
        <v>75</v>
      </c>
      <c r="F167" s="5" t="s">
        <v>505</v>
      </c>
      <c r="G167" s="5" t="s">
        <v>553</v>
      </c>
      <c r="H167" s="7">
        <v>43971</v>
      </c>
      <c r="I167" s="5">
        <v>25</v>
      </c>
      <c r="J167" s="5" t="s">
        <v>25</v>
      </c>
      <c r="K167" s="5" t="s">
        <v>554</v>
      </c>
      <c r="L167" s="5" t="s">
        <v>555</v>
      </c>
      <c r="M167" s="5">
        <v>1</v>
      </c>
      <c r="N167" s="8">
        <v>31084</v>
      </c>
      <c r="O167" s="5" t="s">
        <v>150</v>
      </c>
      <c r="P167" s="5" t="s">
        <v>224</v>
      </c>
      <c r="Q167" s="5" t="s">
        <v>151</v>
      </c>
      <c r="R167" s="5" t="s">
        <v>162</v>
      </c>
      <c r="S167" s="5" t="s">
        <v>28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6" t="s">
        <v>19</v>
      </c>
      <c r="B168" s="5" t="s">
        <v>20</v>
      </c>
      <c r="C168" s="5" t="s">
        <v>21</v>
      </c>
      <c r="D168" s="5" t="s">
        <v>22</v>
      </c>
      <c r="E168" s="5">
        <v>85</v>
      </c>
      <c r="F168" s="5" t="s">
        <v>556</v>
      </c>
      <c r="G168" s="5" t="s">
        <v>553</v>
      </c>
      <c r="H168" s="7">
        <v>43971</v>
      </c>
      <c r="I168" s="5">
        <v>25</v>
      </c>
      <c r="J168" s="5" t="s">
        <v>25</v>
      </c>
      <c r="K168" s="5" t="s">
        <v>554</v>
      </c>
      <c r="L168" s="5" t="s">
        <v>555</v>
      </c>
      <c r="M168" s="5">
        <v>1</v>
      </c>
      <c r="N168" s="8">
        <v>36126</v>
      </c>
      <c r="O168" s="5" t="s">
        <v>150</v>
      </c>
      <c r="P168" s="5" t="s">
        <v>224</v>
      </c>
      <c r="Q168" s="5" t="s">
        <v>151</v>
      </c>
      <c r="R168" s="5" t="s">
        <v>162</v>
      </c>
      <c r="S168" s="5" t="s">
        <v>28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6" t="s">
        <v>19</v>
      </c>
      <c r="B169" s="5" t="s">
        <v>20</v>
      </c>
      <c r="C169" s="5" t="s">
        <v>21</v>
      </c>
      <c r="D169" s="5" t="s">
        <v>22</v>
      </c>
      <c r="E169" s="5" t="s">
        <v>557</v>
      </c>
      <c r="F169" s="5" t="s">
        <v>558</v>
      </c>
      <c r="G169" s="5" t="s">
        <v>559</v>
      </c>
      <c r="H169" s="7">
        <v>43971</v>
      </c>
      <c r="I169" s="5">
        <v>25</v>
      </c>
      <c r="J169" s="5" t="s">
        <v>25</v>
      </c>
      <c r="K169" s="5" t="s">
        <v>404</v>
      </c>
      <c r="L169" s="5" t="s">
        <v>405</v>
      </c>
      <c r="M169" s="5">
        <v>2</v>
      </c>
      <c r="N169" s="8">
        <v>114338</v>
      </c>
      <c r="O169" s="5" t="s">
        <v>42</v>
      </c>
      <c r="P169" s="5" t="s">
        <v>224</v>
      </c>
      <c r="Q169" s="5" t="s">
        <v>151</v>
      </c>
      <c r="R169" s="5" t="s">
        <v>162</v>
      </c>
      <c r="S169" s="5" t="s">
        <v>28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6" t="s">
        <v>19</v>
      </c>
      <c r="B170" s="5" t="s">
        <v>20</v>
      </c>
      <c r="C170" s="5" t="s">
        <v>21</v>
      </c>
      <c r="D170" s="5" t="s">
        <v>22</v>
      </c>
      <c r="E170" s="5">
        <v>40434</v>
      </c>
      <c r="F170" s="5" t="s">
        <v>560</v>
      </c>
      <c r="G170" s="5" t="s">
        <v>561</v>
      </c>
      <c r="H170" s="7">
        <v>43971</v>
      </c>
      <c r="I170" s="5">
        <v>25</v>
      </c>
      <c r="J170" s="5" t="s">
        <v>25</v>
      </c>
      <c r="K170" s="5" t="s">
        <v>562</v>
      </c>
      <c r="L170" s="5" t="s">
        <v>563</v>
      </c>
      <c r="M170" s="5">
        <v>2</v>
      </c>
      <c r="N170" s="8">
        <v>161128</v>
      </c>
      <c r="O170" s="5" t="s">
        <v>28</v>
      </c>
      <c r="P170" s="5" t="s">
        <v>224</v>
      </c>
      <c r="Q170" s="5" t="s">
        <v>151</v>
      </c>
      <c r="R170" s="5" t="s">
        <v>162</v>
      </c>
      <c r="S170" s="5" t="s">
        <v>28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6" t="s">
        <v>19</v>
      </c>
      <c r="B171" s="5" t="s">
        <v>20</v>
      </c>
      <c r="C171" s="5" t="s">
        <v>21</v>
      </c>
      <c r="D171" s="5" t="s">
        <v>22</v>
      </c>
      <c r="E171" s="5">
        <v>40884</v>
      </c>
      <c r="F171" s="5" t="s">
        <v>358</v>
      </c>
      <c r="G171" s="5" t="s">
        <v>564</v>
      </c>
      <c r="H171" s="7">
        <v>43971</v>
      </c>
      <c r="I171" s="5">
        <v>25</v>
      </c>
      <c r="J171" s="5" t="s">
        <v>25</v>
      </c>
      <c r="K171" s="5" t="s">
        <v>250</v>
      </c>
      <c r="L171" s="5" t="s">
        <v>251</v>
      </c>
      <c r="M171" s="5">
        <v>8</v>
      </c>
      <c r="N171" s="8">
        <v>1026624</v>
      </c>
      <c r="O171" s="5" t="s">
        <v>28</v>
      </c>
      <c r="P171" s="5" t="s">
        <v>224</v>
      </c>
      <c r="Q171" s="5" t="s">
        <v>151</v>
      </c>
      <c r="R171" s="5" t="s">
        <v>162</v>
      </c>
      <c r="S171" s="5" t="s">
        <v>28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6" t="s">
        <v>19</v>
      </c>
      <c r="B172" s="5" t="s">
        <v>20</v>
      </c>
      <c r="C172" s="5" t="s">
        <v>21</v>
      </c>
      <c r="D172" s="5" t="s">
        <v>22</v>
      </c>
      <c r="E172" s="5">
        <v>91013</v>
      </c>
      <c r="F172" s="5" t="s">
        <v>136</v>
      </c>
      <c r="G172" s="5" t="s">
        <v>565</v>
      </c>
      <c r="H172" s="7">
        <v>43971</v>
      </c>
      <c r="I172" s="5">
        <v>25</v>
      </c>
      <c r="J172" s="5" t="s">
        <v>25</v>
      </c>
      <c r="K172" s="5" t="s">
        <v>566</v>
      </c>
      <c r="L172" s="5" t="s">
        <v>567</v>
      </c>
      <c r="M172" s="5">
        <v>1</v>
      </c>
      <c r="N172" s="8">
        <v>79293</v>
      </c>
      <c r="O172" s="5" t="s">
        <v>42</v>
      </c>
      <c r="P172" s="5" t="s">
        <v>224</v>
      </c>
      <c r="Q172" s="5" t="s">
        <v>151</v>
      </c>
      <c r="R172" s="5" t="s">
        <v>162</v>
      </c>
      <c r="S172" s="5" t="s">
        <v>42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6" t="s">
        <v>19</v>
      </c>
      <c r="B173" s="5" t="s">
        <v>20</v>
      </c>
      <c r="C173" s="5" t="s">
        <v>21</v>
      </c>
      <c r="D173" s="5" t="s">
        <v>22</v>
      </c>
      <c r="E173" s="5" t="s">
        <v>206</v>
      </c>
      <c r="F173" s="5" t="s">
        <v>207</v>
      </c>
      <c r="G173" s="5" t="s">
        <v>568</v>
      </c>
      <c r="H173" s="7">
        <v>43971</v>
      </c>
      <c r="I173" s="5">
        <v>25</v>
      </c>
      <c r="J173" s="5" t="s">
        <v>25</v>
      </c>
      <c r="K173" s="5" t="s">
        <v>209</v>
      </c>
      <c r="L173" s="5" t="s">
        <v>210</v>
      </c>
      <c r="M173" s="5">
        <v>2</v>
      </c>
      <c r="N173" s="8">
        <v>25226</v>
      </c>
      <c r="O173" s="5" t="s">
        <v>42</v>
      </c>
      <c r="P173" s="5" t="s">
        <v>224</v>
      </c>
      <c r="Q173" s="5" t="s">
        <v>151</v>
      </c>
      <c r="R173" s="5" t="s">
        <v>162</v>
      </c>
      <c r="S173" s="5" t="s">
        <v>42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6" t="s">
        <v>19</v>
      </c>
      <c r="B174" s="5" t="s">
        <v>20</v>
      </c>
      <c r="C174" s="5" t="s">
        <v>21</v>
      </c>
      <c r="D174" s="5" t="s">
        <v>22</v>
      </c>
      <c r="E174" s="5" t="s">
        <v>569</v>
      </c>
      <c r="F174" s="5" t="s">
        <v>570</v>
      </c>
      <c r="G174" s="5" t="s">
        <v>568</v>
      </c>
      <c r="H174" s="7">
        <v>43971</v>
      </c>
      <c r="I174" s="5">
        <v>25</v>
      </c>
      <c r="J174" s="5" t="s">
        <v>25</v>
      </c>
      <c r="K174" s="5" t="s">
        <v>209</v>
      </c>
      <c r="L174" s="5" t="s">
        <v>210</v>
      </c>
      <c r="M174" s="5">
        <v>4</v>
      </c>
      <c r="N174" s="8">
        <v>16808</v>
      </c>
      <c r="O174" s="5" t="s">
        <v>42</v>
      </c>
      <c r="P174" s="5" t="s">
        <v>224</v>
      </c>
      <c r="Q174" s="5" t="s">
        <v>151</v>
      </c>
      <c r="R174" s="5" t="s">
        <v>162</v>
      </c>
      <c r="S174" s="5" t="s">
        <v>42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6" t="s">
        <v>19</v>
      </c>
      <c r="B175" s="5" t="s">
        <v>20</v>
      </c>
      <c r="C175" s="5" t="s">
        <v>21</v>
      </c>
      <c r="D175" s="5" t="s">
        <v>22</v>
      </c>
      <c r="E175" s="5">
        <v>50869</v>
      </c>
      <c r="F175" s="5" t="s">
        <v>571</v>
      </c>
      <c r="G175" s="5" t="s">
        <v>572</v>
      </c>
      <c r="H175" s="7">
        <v>43973</v>
      </c>
      <c r="I175" s="5">
        <v>25</v>
      </c>
      <c r="J175" s="5" t="s">
        <v>25</v>
      </c>
      <c r="K175" s="5" t="s">
        <v>573</v>
      </c>
      <c r="L175" s="5" t="s">
        <v>574</v>
      </c>
      <c r="M175" s="5">
        <v>12</v>
      </c>
      <c r="N175" s="8">
        <v>306084</v>
      </c>
      <c r="O175" s="5" t="s">
        <v>28</v>
      </c>
      <c r="P175" s="5" t="s">
        <v>224</v>
      </c>
      <c r="Q175" s="5" t="s">
        <v>151</v>
      </c>
      <c r="R175" s="5" t="s">
        <v>162</v>
      </c>
      <c r="S175" s="5" t="s">
        <v>28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6" t="s">
        <v>19</v>
      </c>
      <c r="B176" s="5" t="s">
        <v>20</v>
      </c>
      <c r="C176" s="5" t="s">
        <v>21</v>
      </c>
      <c r="D176" s="5" t="s">
        <v>22</v>
      </c>
      <c r="E176" s="5">
        <v>40913</v>
      </c>
      <c r="F176" s="5" t="s">
        <v>575</v>
      </c>
      <c r="G176" s="5" t="s">
        <v>572</v>
      </c>
      <c r="H176" s="7">
        <v>43973</v>
      </c>
      <c r="I176" s="5">
        <v>25</v>
      </c>
      <c r="J176" s="5" t="s">
        <v>25</v>
      </c>
      <c r="K176" s="5" t="s">
        <v>573</v>
      </c>
      <c r="L176" s="5" t="s">
        <v>574</v>
      </c>
      <c r="M176" s="5">
        <v>1</v>
      </c>
      <c r="N176" s="8">
        <v>24927</v>
      </c>
      <c r="O176" s="5" t="s">
        <v>28</v>
      </c>
      <c r="P176" s="5" t="s">
        <v>224</v>
      </c>
      <c r="Q176" s="5" t="s">
        <v>151</v>
      </c>
      <c r="R176" s="5" t="s">
        <v>162</v>
      </c>
      <c r="S176" s="5" t="s">
        <v>28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6" t="s">
        <v>19</v>
      </c>
      <c r="B177" s="5" t="s">
        <v>20</v>
      </c>
      <c r="C177" s="5" t="s">
        <v>21</v>
      </c>
      <c r="D177" s="5" t="s">
        <v>22</v>
      </c>
      <c r="E177" s="5">
        <v>40393</v>
      </c>
      <c r="F177" s="5" t="s">
        <v>576</v>
      </c>
      <c r="G177" s="5" t="s">
        <v>572</v>
      </c>
      <c r="H177" s="7">
        <v>43973</v>
      </c>
      <c r="I177" s="5">
        <v>25</v>
      </c>
      <c r="J177" s="5" t="s">
        <v>25</v>
      </c>
      <c r="K177" s="5" t="s">
        <v>573</v>
      </c>
      <c r="L177" s="5" t="s">
        <v>574</v>
      </c>
      <c r="M177" s="5">
        <v>3</v>
      </c>
      <c r="N177" s="8">
        <v>79998</v>
      </c>
      <c r="O177" s="5" t="s">
        <v>28</v>
      </c>
      <c r="P177" s="5" t="s">
        <v>224</v>
      </c>
      <c r="Q177" s="5" t="s">
        <v>151</v>
      </c>
      <c r="R177" s="5" t="s">
        <v>162</v>
      </c>
      <c r="S177" s="5" t="s">
        <v>28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6" t="s">
        <v>19</v>
      </c>
      <c r="B178" s="5" t="s">
        <v>20</v>
      </c>
      <c r="C178" s="5" t="s">
        <v>21</v>
      </c>
      <c r="D178" s="5" t="s">
        <v>22</v>
      </c>
      <c r="E178" s="5">
        <v>40850</v>
      </c>
      <c r="F178" s="5" t="s">
        <v>577</v>
      </c>
      <c r="G178" s="5" t="s">
        <v>572</v>
      </c>
      <c r="H178" s="7">
        <v>43973</v>
      </c>
      <c r="I178" s="5">
        <v>25</v>
      </c>
      <c r="J178" s="5" t="s">
        <v>25</v>
      </c>
      <c r="K178" s="5" t="s">
        <v>573</v>
      </c>
      <c r="L178" s="5" t="s">
        <v>574</v>
      </c>
      <c r="M178" s="5">
        <v>5</v>
      </c>
      <c r="N178" s="8">
        <v>107240</v>
      </c>
      <c r="O178" s="5" t="s">
        <v>28</v>
      </c>
      <c r="P178" s="5" t="s">
        <v>224</v>
      </c>
      <c r="Q178" s="5" t="s">
        <v>151</v>
      </c>
      <c r="R178" s="5" t="s">
        <v>162</v>
      </c>
      <c r="S178" s="5" t="s">
        <v>28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6" t="s">
        <v>19</v>
      </c>
      <c r="B179" s="5" t="s">
        <v>20</v>
      </c>
      <c r="C179" s="5" t="s">
        <v>21</v>
      </c>
      <c r="D179" s="5" t="s">
        <v>22</v>
      </c>
      <c r="E179" s="5">
        <v>40211</v>
      </c>
      <c r="F179" s="5" t="s">
        <v>170</v>
      </c>
      <c r="G179" s="5" t="s">
        <v>572</v>
      </c>
      <c r="H179" s="7">
        <v>43973</v>
      </c>
      <c r="I179" s="5">
        <v>25</v>
      </c>
      <c r="J179" s="5" t="s">
        <v>25</v>
      </c>
      <c r="K179" s="5" t="s">
        <v>573</v>
      </c>
      <c r="L179" s="5" t="s">
        <v>574</v>
      </c>
      <c r="M179" s="5">
        <v>4</v>
      </c>
      <c r="N179" s="8">
        <v>278296</v>
      </c>
      <c r="O179" s="5" t="s">
        <v>28</v>
      </c>
      <c r="P179" s="5" t="s">
        <v>224</v>
      </c>
      <c r="Q179" s="5" t="s">
        <v>151</v>
      </c>
      <c r="R179" s="5" t="s">
        <v>162</v>
      </c>
      <c r="S179" s="5" t="s">
        <v>28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6" t="s">
        <v>19</v>
      </c>
      <c r="B180" s="5" t="s">
        <v>20</v>
      </c>
      <c r="C180" s="5" t="s">
        <v>21</v>
      </c>
      <c r="D180" s="5" t="s">
        <v>22</v>
      </c>
      <c r="E180" s="5">
        <v>50868</v>
      </c>
      <c r="F180" s="5" t="s">
        <v>578</v>
      </c>
      <c r="G180" s="5" t="s">
        <v>572</v>
      </c>
      <c r="H180" s="7">
        <v>43973</v>
      </c>
      <c r="I180" s="5">
        <v>25</v>
      </c>
      <c r="J180" s="5" t="s">
        <v>25</v>
      </c>
      <c r="K180" s="5" t="s">
        <v>573</v>
      </c>
      <c r="L180" s="5" t="s">
        <v>574</v>
      </c>
      <c r="M180" s="5">
        <v>2</v>
      </c>
      <c r="N180" s="8">
        <v>37098</v>
      </c>
      <c r="O180" s="5" t="s">
        <v>28</v>
      </c>
      <c r="P180" s="5" t="s">
        <v>224</v>
      </c>
      <c r="Q180" s="5" t="s">
        <v>151</v>
      </c>
      <c r="R180" s="5" t="s">
        <v>162</v>
      </c>
      <c r="S180" s="5" t="s">
        <v>28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6" t="s">
        <v>19</v>
      </c>
      <c r="B181" s="5" t="s">
        <v>20</v>
      </c>
      <c r="C181" s="5" t="s">
        <v>21</v>
      </c>
      <c r="D181" s="5" t="s">
        <v>22</v>
      </c>
      <c r="E181" s="5">
        <v>47651</v>
      </c>
      <c r="F181" s="5" t="s">
        <v>579</v>
      </c>
      <c r="G181" s="5" t="s">
        <v>572</v>
      </c>
      <c r="H181" s="7">
        <v>43973</v>
      </c>
      <c r="I181" s="5">
        <v>25</v>
      </c>
      <c r="J181" s="5" t="s">
        <v>25</v>
      </c>
      <c r="K181" s="5" t="s">
        <v>573</v>
      </c>
      <c r="L181" s="5" t="s">
        <v>574</v>
      </c>
      <c r="M181" s="5">
        <v>2</v>
      </c>
      <c r="N181" s="8">
        <v>68408</v>
      </c>
      <c r="O181" s="5" t="s">
        <v>28</v>
      </c>
      <c r="P181" s="5" t="s">
        <v>224</v>
      </c>
      <c r="Q181" s="5" t="s">
        <v>151</v>
      </c>
      <c r="R181" s="5" t="s">
        <v>162</v>
      </c>
      <c r="S181" s="5" t="s">
        <v>28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6" t="s">
        <v>19</v>
      </c>
      <c r="B182" s="5" t="s">
        <v>20</v>
      </c>
      <c r="C182" s="5" t="s">
        <v>21</v>
      </c>
      <c r="D182" s="5" t="s">
        <v>22</v>
      </c>
      <c r="E182" s="5">
        <v>40430</v>
      </c>
      <c r="F182" s="5" t="s">
        <v>580</v>
      </c>
      <c r="G182" s="5" t="s">
        <v>572</v>
      </c>
      <c r="H182" s="7">
        <v>43973</v>
      </c>
      <c r="I182" s="5">
        <v>25</v>
      </c>
      <c r="J182" s="5" t="s">
        <v>25</v>
      </c>
      <c r="K182" s="5" t="s">
        <v>573</v>
      </c>
      <c r="L182" s="5" t="s">
        <v>574</v>
      </c>
      <c r="M182" s="5">
        <v>5</v>
      </c>
      <c r="N182" s="8">
        <v>113040</v>
      </c>
      <c r="O182" s="5" t="s">
        <v>28</v>
      </c>
      <c r="P182" s="5" t="s">
        <v>224</v>
      </c>
      <c r="Q182" s="5" t="s">
        <v>151</v>
      </c>
      <c r="R182" s="5" t="s">
        <v>162</v>
      </c>
      <c r="S182" s="5" t="s">
        <v>28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6" t="s">
        <v>19</v>
      </c>
      <c r="B183" s="5" t="s">
        <v>20</v>
      </c>
      <c r="C183" s="5" t="s">
        <v>21</v>
      </c>
      <c r="D183" s="5" t="s">
        <v>22</v>
      </c>
      <c r="E183" s="5">
        <v>4242</v>
      </c>
      <c r="F183" s="5" t="s">
        <v>426</v>
      </c>
      <c r="G183" s="5" t="s">
        <v>581</v>
      </c>
      <c r="H183" s="7">
        <v>43974</v>
      </c>
      <c r="I183" s="5">
        <v>25</v>
      </c>
      <c r="J183" s="5" t="s">
        <v>25</v>
      </c>
      <c r="K183" s="5" t="s">
        <v>582</v>
      </c>
      <c r="L183" s="5" t="s">
        <v>583</v>
      </c>
      <c r="M183" s="5">
        <v>1</v>
      </c>
      <c r="N183" s="8">
        <v>27723</v>
      </c>
      <c r="O183" s="5" t="s">
        <v>150</v>
      </c>
      <c r="P183" s="5" t="s">
        <v>224</v>
      </c>
      <c r="Q183" s="5" t="s">
        <v>151</v>
      </c>
      <c r="R183" s="5" t="s">
        <v>162</v>
      </c>
      <c r="S183" s="5" t="s">
        <v>28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6" t="s">
        <v>19</v>
      </c>
      <c r="B184" s="5" t="s">
        <v>20</v>
      </c>
      <c r="C184" s="5" t="s">
        <v>21</v>
      </c>
      <c r="D184" s="5" t="s">
        <v>22</v>
      </c>
      <c r="E184" s="5" t="s">
        <v>584</v>
      </c>
      <c r="F184" s="5" t="s">
        <v>585</v>
      </c>
      <c r="G184" s="5" t="s">
        <v>586</v>
      </c>
      <c r="H184" s="7">
        <v>43974</v>
      </c>
      <c r="I184" s="5">
        <v>25</v>
      </c>
      <c r="J184" s="5" t="s">
        <v>25</v>
      </c>
      <c r="K184" s="5" t="s">
        <v>372</v>
      </c>
      <c r="L184" s="5" t="s">
        <v>373</v>
      </c>
      <c r="M184" s="5">
        <v>4</v>
      </c>
      <c r="N184" s="8">
        <v>85084</v>
      </c>
      <c r="O184" s="5" t="s">
        <v>42</v>
      </c>
      <c r="P184" s="5" t="s">
        <v>224</v>
      </c>
      <c r="Q184" s="5" t="s">
        <v>151</v>
      </c>
      <c r="R184" s="5" t="s">
        <v>31</v>
      </c>
      <c r="S184" s="5" t="s">
        <v>28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6" t="s">
        <v>19</v>
      </c>
      <c r="B185" s="5" t="s">
        <v>20</v>
      </c>
      <c r="C185" s="5" t="s">
        <v>21</v>
      </c>
      <c r="D185" s="5" t="s">
        <v>22</v>
      </c>
      <c r="E185" s="5" t="s">
        <v>185</v>
      </c>
      <c r="F185" s="5" t="s">
        <v>186</v>
      </c>
      <c r="G185" s="5" t="s">
        <v>587</v>
      </c>
      <c r="H185" s="7">
        <v>43974</v>
      </c>
      <c r="I185" s="5">
        <v>25</v>
      </c>
      <c r="J185" s="5" t="s">
        <v>25</v>
      </c>
      <c r="K185" s="5" t="s">
        <v>588</v>
      </c>
      <c r="L185" s="5" t="s">
        <v>589</v>
      </c>
      <c r="M185" s="5">
        <v>1</v>
      </c>
      <c r="N185" s="8">
        <v>81504</v>
      </c>
      <c r="O185" s="5" t="s">
        <v>42</v>
      </c>
      <c r="P185" s="5" t="s">
        <v>224</v>
      </c>
      <c r="Q185" s="5" t="s">
        <v>151</v>
      </c>
      <c r="R185" s="5" t="s">
        <v>162</v>
      </c>
      <c r="S185" s="5" t="s">
        <v>28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6" t="s">
        <v>19</v>
      </c>
      <c r="B186" s="5" t="s">
        <v>20</v>
      </c>
      <c r="C186" s="5" t="s">
        <v>21</v>
      </c>
      <c r="D186" s="5" t="s">
        <v>22</v>
      </c>
      <c r="E186" s="5" t="s">
        <v>390</v>
      </c>
      <c r="F186" s="5" t="s">
        <v>391</v>
      </c>
      <c r="G186" s="5" t="s">
        <v>590</v>
      </c>
      <c r="H186" s="7">
        <v>43974</v>
      </c>
      <c r="I186" s="5">
        <v>25</v>
      </c>
      <c r="J186" s="5" t="s">
        <v>25</v>
      </c>
      <c r="K186" s="5" t="s">
        <v>591</v>
      </c>
      <c r="L186" s="5" t="s">
        <v>592</v>
      </c>
      <c r="M186" s="5">
        <v>2</v>
      </c>
      <c r="N186" s="8">
        <v>94100</v>
      </c>
      <c r="O186" s="5" t="s">
        <v>42</v>
      </c>
      <c r="P186" s="5" t="s">
        <v>224</v>
      </c>
      <c r="Q186" s="5" t="s">
        <v>151</v>
      </c>
      <c r="R186" s="5" t="s">
        <v>162</v>
      </c>
      <c r="S186" s="5" t="s">
        <v>28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6" t="s">
        <v>19</v>
      </c>
      <c r="B187" s="5" t="s">
        <v>20</v>
      </c>
      <c r="C187" s="5" t="s">
        <v>21</v>
      </c>
      <c r="D187" s="5" t="s">
        <v>22</v>
      </c>
      <c r="E187" s="5" t="s">
        <v>593</v>
      </c>
      <c r="F187" s="5" t="s">
        <v>594</v>
      </c>
      <c r="G187" s="5" t="s">
        <v>595</v>
      </c>
      <c r="H187" s="7">
        <v>43974</v>
      </c>
      <c r="I187" s="5">
        <v>25</v>
      </c>
      <c r="J187" s="5" t="s">
        <v>25</v>
      </c>
      <c r="K187" s="5" t="s">
        <v>596</v>
      </c>
      <c r="L187" s="5" t="s">
        <v>597</v>
      </c>
      <c r="M187" s="5">
        <v>2</v>
      </c>
      <c r="N187" s="8">
        <v>43042</v>
      </c>
      <c r="O187" s="5" t="s">
        <v>42</v>
      </c>
      <c r="P187" s="5" t="s">
        <v>224</v>
      </c>
      <c r="Q187" s="5" t="s">
        <v>151</v>
      </c>
      <c r="R187" s="5" t="s">
        <v>162</v>
      </c>
      <c r="S187" s="5" t="s">
        <v>42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6" t="s">
        <v>19</v>
      </c>
      <c r="B188" s="5" t="s">
        <v>20</v>
      </c>
      <c r="C188" s="5" t="s">
        <v>21</v>
      </c>
      <c r="D188" s="5" t="s">
        <v>22</v>
      </c>
      <c r="E188" s="5">
        <v>4295</v>
      </c>
      <c r="F188" s="5" t="s">
        <v>598</v>
      </c>
      <c r="G188" s="5" t="s">
        <v>599</v>
      </c>
      <c r="H188" s="7">
        <v>43974</v>
      </c>
      <c r="I188" s="5">
        <v>25</v>
      </c>
      <c r="J188" s="5" t="s">
        <v>25</v>
      </c>
      <c r="K188" s="5" t="s">
        <v>600</v>
      </c>
      <c r="L188" s="5" t="s">
        <v>601</v>
      </c>
      <c r="M188" s="5">
        <v>2</v>
      </c>
      <c r="N188" s="8">
        <v>68890</v>
      </c>
      <c r="O188" s="5" t="s">
        <v>150</v>
      </c>
      <c r="P188" s="5" t="s">
        <v>224</v>
      </c>
      <c r="Q188" s="5" t="s">
        <v>151</v>
      </c>
      <c r="R188" s="5" t="s">
        <v>162</v>
      </c>
      <c r="S188" s="5" t="s">
        <v>28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6" t="s">
        <v>19</v>
      </c>
      <c r="B189" s="5" t="s">
        <v>20</v>
      </c>
      <c r="C189" s="5" t="s">
        <v>21</v>
      </c>
      <c r="D189" s="5" t="s">
        <v>22</v>
      </c>
      <c r="E189" s="5" t="s">
        <v>602</v>
      </c>
      <c r="F189" s="5" t="s">
        <v>65</v>
      </c>
      <c r="G189" s="5" t="s">
        <v>599</v>
      </c>
      <c r="H189" s="7">
        <v>43974</v>
      </c>
      <c r="I189" s="5">
        <v>25</v>
      </c>
      <c r="J189" s="5" t="s">
        <v>25</v>
      </c>
      <c r="K189" s="5" t="s">
        <v>600</v>
      </c>
      <c r="L189" s="5" t="s">
        <v>601</v>
      </c>
      <c r="M189" s="5">
        <v>1</v>
      </c>
      <c r="N189" s="8">
        <v>2235</v>
      </c>
      <c r="O189" s="5" t="s">
        <v>42</v>
      </c>
      <c r="P189" s="5" t="s">
        <v>224</v>
      </c>
      <c r="Q189" s="5" t="s">
        <v>151</v>
      </c>
      <c r="R189" s="5" t="s">
        <v>162</v>
      </c>
      <c r="S189" s="5" t="s">
        <v>42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6" t="s">
        <v>19</v>
      </c>
      <c r="B190" s="5" t="s">
        <v>20</v>
      </c>
      <c r="C190" s="5" t="s">
        <v>21</v>
      </c>
      <c r="D190" s="5" t="s">
        <v>22</v>
      </c>
      <c r="E190" s="5">
        <v>85154</v>
      </c>
      <c r="F190" s="5" t="s">
        <v>603</v>
      </c>
      <c r="G190" s="5" t="s">
        <v>604</v>
      </c>
      <c r="H190" s="7">
        <v>43976</v>
      </c>
      <c r="I190" s="5">
        <v>25</v>
      </c>
      <c r="J190" s="5" t="s">
        <v>25</v>
      </c>
      <c r="K190" s="5" t="s">
        <v>532</v>
      </c>
      <c r="L190" s="5" t="s">
        <v>533</v>
      </c>
      <c r="M190" s="5">
        <v>1</v>
      </c>
      <c r="N190" s="8">
        <v>50412</v>
      </c>
      <c r="O190" s="5" t="s">
        <v>42</v>
      </c>
      <c r="P190" s="5" t="s">
        <v>224</v>
      </c>
      <c r="Q190" s="5" t="s">
        <v>151</v>
      </c>
      <c r="R190" s="5" t="s">
        <v>162</v>
      </c>
      <c r="S190" s="5" t="s">
        <v>42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6" t="s">
        <v>19</v>
      </c>
      <c r="B191" s="5" t="s">
        <v>20</v>
      </c>
      <c r="C191" s="5" t="s">
        <v>21</v>
      </c>
      <c r="D191" s="5" t="s">
        <v>22</v>
      </c>
      <c r="E191" s="5">
        <v>45602</v>
      </c>
      <c r="F191" s="5" t="s">
        <v>306</v>
      </c>
      <c r="G191" s="5" t="s">
        <v>605</v>
      </c>
      <c r="H191" s="7">
        <v>43976</v>
      </c>
      <c r="I191" s="5">
        <v>25</v>
      </c>
      <c r="J191" s="5" t="s">
        <v>25</v>
      </c>
      <c r="K191" s="5" t="s">
        <v>91</v>
      </c>
      <c r="L191" s="5" t="s">
        <v>92</v>
      </c>
      <c r="M191" s="5">
        <v>20</v>
      </c>
      <c r="N191" s="8">
        <v>1142740</v>
      </c>
      <c r="O191" s="5" t="s">
        <v>28</v>
      </c>
      <c r="P191" s="5" t="s">
        <v>224</v>
      </c>
      <c r="Q191" s="5" t="s">
        <v>151</v>
      </c>
      <c r="R191" s="5" t="s">
        <v>162</v>
      </c>
      <c r="S191" s="5" t="s">
        <v>28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6" t="s">
        <v>19</v>
      </c>
      <c r="B192" s="5" t="s">
        <v>20</v>
      </c>
      <c r="C192" s="5" t="s">
        <v>21</v>
      </c>
      <c r="D192" s="5" t="s">
        <v>22</v>
      </c>
      <c r="E192" s="5" t="s">
        <v>606</v>
      </c>
      <c r="F192" s="5" t="s">
        <v>607</v>
      </c>
      <c r="G192" s="5" t="s">
        <v>608</v>
      </c>
      <c r="H192" s="7">
        <v>43976</v>
      </c>
      <c r="I192" s="5">
        <v>25</v>
      </c>
      <c r="J192" s="5" t="s">
        <v>25</v>
      </c>
      <c r="K192" s="5" t="s">
        <v>609</v>
      </c>
      <c r="L192" s="5" t="s">
        <v>610</v>
      </c>
      <c r="M192" s="5">
        <v>1</v>
      </c>
      <c r="N192" s="8">
        <v>36900</v>
      </c>
      <c r="O192" s="5" t="s">
        <v>42</v>
      </c>
      <c r="P192" s="5" t="s">
        <v>224</v>
      </c>
      <c r="Q192" s="5" t="s">
        <v>151</v>
      </c>
      <c r="R192" s="5" t="s">
        <v>162</v>
      </c>
      <c r="S192" s="5" t="s">
        <v>42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6" t="s">
        <v>19</v>
      </c>
      <c r="B193" s="5" t="s">
        <v>20</v>
      </c>
      <c r="C193" s="5" t="s">
        <v>21</v>
      </c>
      <c r="D193" s="5" t="s">
        <v>22</v>
      </c>
      <c r="E193" s="5">
        <v>40954</v>
      </c>
      <c r="F193" s="5" t="s">
        <v>611</v>
      </c>
      <c r="G193" s="5" t="s">
        <v>612</v>
      </c>
      <c r="H193" s="7">
        <v>43976</v>
      </c>
      <c r="I193" s="5">
        <v>25</v>
      </c>
      <c r="J193" s="5" t="s">
        <v>25</v>
      </c>
      <c r="K193" s="5" t="s">
        <v>573</v>
      </c>
      <c r="L193" s="5" t="s">
        <v>574</v>
      </c>
      <c r="M193" s="5">
        <v>4</v>
      </c>
      <c r="N193" s="8">
        <v>255976</v>
      </c>
      <c r="O193" s="5" t="s">
        <v>28</v>
      </c>
      <c r="P193" s="5" t="s">
        <v>224</v>
      </c>
      <c r="Q193" s="5" t="s">
        <v>151</v>
      </c>
      <c r="R193" s="5" t="s">
        <v>162</v>
      </c>
      <c r="S193" s="5" t="s">
        <v>28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6" t="s">
        <v>19</v>
      </c>
      <c r="B194" s="5" t="s">
        <v>20</v>
      </c>
      <c r="C194" s="5" t="s">
        <v>21</v>
      </c>
      <c r="D194" s="5" t="s">
        <v>22</v>
      </c>
      <c r="E194" s="5">
        <v>47655</v>
      </c>
      <c r="F194" s="5" t="s">
        <v>613</v>
      </c>
      <c r="G194" s="5" t="s">
        <v>612</v>
      </c>
      <c r="H194" s="7">
        <v>43976</v>
      </c>
      <c r="I194" s="5">
        <v>25</v>
      </c>
      <c r="J194" s="5" t="s">
        <v>25</v>
      </c>
      <c r="K194" s="5" t="s">
        <v>573</v>
      </c>
      <c r="L194" s="5" t="s">
        <v>574</v>
      </c>
      <c r="M194" s="5">
        <v>2</v>
      </c>
      <c r="N194" s="8">
        <v>81130</v>
      </c>
      <c r="O194" s="5" t="s">
        <v>28</v>
      </c>
      <c r="P194" s="5" t="s">
        <v>224</v>
      </c>
      <c r="Q194" s="5" t="s">
        <v>151</v>
      </c>
      <c r="R194" s="5" t="s">
        <v>162</v>
      </c>
      <c r="S194" s="5" t="s">
        <v>28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6" t="s">
        <v>19</v>
      </c>
      <c r="B195" s="5" t="s">
        <v>20</v>
      </c>
      <c r="C195" s="5" t="s">
        <v>21</v>
      </c>
      <c r="D195" s="5" t="s">
        <v>22</v>
      </c>
      <c r="E195" s="5">
        <v>40143</v>
      </c>
      <c r="F195" s="5" t="s">
        <v>614</v>
      </c>
      <c r="G195" s="5" t="s">
        <v>615</v>
      </c>
      <c r="H195" s="7">
        <v>43976</v>
      </c>
      <c r="I195" s="5">
        <v>25</v>
      </c>
      <c r="J195" s="5" t="s">
        <v>25</v>
      </c>
      <c r="K195" s="5" t="s">
        <v>616</v>
      </c>
      <c r="L195" s="5" t="s">
        <v>617</v>
      </c>
      <c r="M195" s="5">
        <v>2</v>
      </c>
      <c r="N195" s="8">
        <v>235380</v>
      </c>
      <c r="O195" s="5" t="s">
        <v>28</v>
      </c>
      <c r="P195" s="5" t="s">
        <v>224</v>
      </c>
      <c r="Q195" s="5" t="s">
        <v>151</v>
      </c>
      <c r="R195" s="5" t="s">
        <v>162</v>
      </c>
      <c r="S195" s="5" t="s">
        <v>28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6" t="s">
        <v>19</v>
      </c>
      <c r="B196" s="5" t="s">
        <v>20</v>
      </c>
      <c r="C196" s="5" t="s">
        <v>21</v>
      </c>
      <c r="D196" s="5" t="s">
        <v>22</v>
      </c>
      <c r="E196" s="5">
        <v>47416</v>
      </c>
      <c r="F196" s="5" t="s">
        <v>359</v>
      </c>
      <c r="G196" s="5" t="s">
        <v>618</v>
      </c>
      <c r="H196" s="7">
        <v>43976</v>
      </c>
      <c r="I196" s="5">
        <v>25</v>
      </c>
      <c r="J196" s="5" t="s">
        <v>25</v>
      </c>
      <c r="K196" s="5" t="s">
        <v>550</v>
      </c>
      <c r="L196" s="5" t="s">
        <v>551</v>
      </c>
      <c r="M196" s="5">
        <v>4</v>
      </c>
      <c r="N196" s="8">
        <v>540776</v>
      </c>
      <c r="O196" s="5" t="s">
        <v>28</v>
      </c>
      <c r="P196" s="5" t="s">
        <v>224</v>
      </c>
      <c r="Q196" s="5" t="s">
        <v>151</v>
      </c>
      <c r="R196" s="5" t="s">
        <v>162</v>
      </c>
      <c r="S196" s="5" t="s">
        <v>28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6" t="s">
        <v>19</v>
      </c>
      <c r="B197" s="5" t="s">
        <v>20</v>
      </c>
      <c r="C197" s="5" t="s">
        <v>21</v>
      </c>
      <c r="D197" s="5" t="s">
        <v>22</v>
      </c>
      <c r="E197" s="5" t="s">
        <v>185</v>
      </c>
      <c r="F197" s="5" t="s">
        <v>186</v>
      </c>
      <c r="G197" s="5" t="s">
        <v>619</v>
      </c>
      <c r="H197" s="7">
        <v>43976</v>
      </c>
      <c r="I197" s="5">
        <v>25</v>
      </c>
      <c r="J197" s="5" t="s">
        <v>25</v>
      </c>
      <c r="K197" s="5" t="s">
        <v>356</v>
      </c>
      <c r="L197" s="5" t="s">
        <v>357</v>
      </c>
      <c r="M197" s="5">
        <v>2</v>
      </c>
      <c r="N197" s="8">
        <v>156488</v>
      </c>
      <c r="O197" s="5" t="s">
        <v>42</v>
      </c>
      <c r="P197" s="5" t="s">
        <v>224</v>
      </c>
      <c r="Q197" s="5" t="s">
        <v>151</v>
      </c>
      <c r="R197" s="5" t="s">
        <v>162</v>
      </c>
      <c r="S197" s="5" t="s">
        <v>28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6" t="s">
        <v>19</v>
      </c>
      <c r="B198" s="5" t="s">
        <v>20</v>
      </c>
      <c r="C198" s="5" t="s">
        <v>21</v>
      </c>
      <c r="D198" s="5" t="s">
        <v>22</v>
      </c>
      <c r="E198" s="5" t="s">
        <v>620</v>
      </c>
      <c r="F198" s="5" t="s">
        <v>621</v>
      </c>
      <c r="G198" s="5" t="s">
        <v>622</v>
      </c>
      <c r="H198" s="7">
        <v>43976</v>
      </c>
      <c r="I198" s="5">
        <v>25</v>
      </c>
      <c r="J198" s="5" t="s">
        <v>25</v>
      </c>
      <c r="K198" s="5" t="s">
        <v>623</v>
      </c>
      <c r="L198" s="5" t="s">
        <v>624</v>
      </c>
      <c r="M198" s="5">
        <v>1</v>
      </c>
      <c r="N198" s="8">
        <v>504202</v>
      </c>
      <c r="O198" s="5" t="s">
        <v>42</v>
      </c>
      <c r="P198" s="5" t="s">
        <v>224</v>
      </c>
      <c r="Q198" s="5" t="s">
        <v>151</v>
      </c>
      <c r="R198" s="5" t="s">
        <v>162</v>
      </c>
      <c r="S198" s="5" t="s">
        <v>28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6" t="s">
        <v>19</v>
      </c>
      <c r="B199" s="5" t="s">
        <v>20</v>
      </c>
      <c r="C199" s="5" t="s">
        <v>21</v>
      </c>
      <c r="D199" s="5" t="s">
        <v>22</v>
      </c>
      <c r="E199" s="5" t="s">
        <v>258</v>
      </c>
      <c r="F199" s="5" t="s">
        <v>259</v>
      </c>
      <c r="G199" s="5" t="s">
        <v>625</v>
      </c>
      <c r="H199" s="7">
        <v>43977</v>
      </c>
      <c r="I199" s="5">
        <v>25</v>
      </c>
      <c r="J199" s="5" t="s">
        <v>25</v>
      </c>
      <c r="K199" s="5" t="s">
        <v>626</v>
      </c>
      <c r="L199" s="5" t="s">
        <v>627</v>
      </c>
      <c r="M199" s="5">
        <v>2</v>
      </c>
      <c r="N199" s="8">
        <v>11748</v>
      </c>
      <c r="O199" s="5" t="s">
        <v>42</v>
      </c>
      <c r="P199" s="5" t="s">
        <v>224</v>
      </c>
      <c r="Q199" s="5" t="s">
        <v>151</v>
      </c>
      <c r="R199" s="5" t="s">
        <v>162</v>
      </c>
      <c r="S199" s="5" t="s">
        <v>28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6" t="s">
        <v>19</v>
      </c>
      <c r="B200" s="5" t="s">
        <v>20</v>
      </c>
      <c r="C200" s="5" t="s">
        <v>21</v>
      </c>
      <c r="D200" s="5" t="s">
        <v>22</v>
      </c>
      <c r="E200" s="5" t="s">
        <v>628</v>
      </c>
      <c r="F200" s="5" t="s">
        <v>629</v>
      </c>
      <c r="G200" s="5" t="s">
        <v>630</v>
      </c>
      <c r="H200" s="7">
        <v>43977</v>
      </c>
      <c r="I200" s="5">
        <v>25</v>
      </c>
      <c r="J200" s="5" t="s">
        <v>25</v>
      </c>
      <c r="K200" s="5" t="s">
        <v>455</v>
      </c>
      <c r="L200" s="5" t="s">
        <v>456</v>
      </c>
      <c r="M200" s="5">
        <v>1</v>
      </c>
      <c r="N200" s="8">
        <v>63017</v>
      </c>
      <c r="O200" s="5" t="s">
        <v>42</v>
      </c>
      <c r="P200" s="5" t="s">
        <v>224</v>
      </c>
      <c r="Q200" s="5" t="s">
        <v>151</v>
      </c>
      <c r="R200" s="5" t="s">
        <v>162</v>
      </c>
      <c r="S200" s="5" t="s">
        <v>42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6" t="s">
        <v>19</v>
      </c>
      <c r="B201" s="5" t="s">
        <v>20</v>
      </c>
      <c r="C201" s="5" t="s">
        <v>21</v>
      </c>
      <c r="D201" s="5" t="s">
        <v>22</v>
      </c>
      <c r="E201" s="5" t="s">
        <v>628</v>
      </c>
      <c r="F201" s="5" t="s">
        <v>629</v>
      </c>
      <c r="G201" s="5" t="s">
        <v>631</v>
      </c>
      <c r="H201" s="7">
        <v>43977</v>
      </c>
      <c r="I201" s="5">
        <v>25</v>
      </c>
      <c r="J201" s="5" t="s">
        <v>25</v>
      </c>
      <c r="K201" s="5" t="s">
        <v>455</v>
      </c>
      <c r="L201" s="5" t="s">
        <v>456</v>
      </c>
      <c r="M201" s="5">
        <v>2</v>
      </c>
      <c r="N201" s="8">
        <v>126034</v>
      </c>
      <c r="O201" s="5" t="s">
        <v>42</v>
      </c>
      <c r="P201" s="5" t="s">
        <v>224</v>
      </c>
      <c r="Q201" s="5" t="s">
        <v>151</v>
      </c>
      <c r="R201" s="5" t="s">
        <v>31</v>
      </c>
      <c r="S201" s="5" t="s">
        <v>42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6" t="s">
        <v>19</v>
      </c>
      <c r="B202" s="5" t="s">
        <v>20</v>
      </c>
      <c r="C202" s="5" t="s">
        <v>21</v>
      </c>
      <c r="D202" s="5" t="s">
        <v>22</v>
      </c>
      <c r="E202" s="5" t="s">
        <v>632</v>
      </c>
      <c r="F202" s="5" t="s">
        <v>633</v>
      </c>
      <c r="G202" s="5" t="s">
        <v>631</v>
      </c>
      <c r="H202" s="7">
        <v>43977</v>
      </c>
      <c r="I202" s="5">
        <v>25</v>
      </c>
      <c r="J202" s="5" t="s">
        <v>25</v>
      </c>
      <c r="K202" s="5" t="s">
        <v>455</v>
      </c>
      <c r="L202" s="5" t="s">
        <v>456</v>
      </c>
      <c r="M202" s="5">
        <v>3</v>
      </c>
      <c r="N202" s="8">
        <v>83979</v>
      </c>
      <c r="O202" s="5" t="s">
        <v>42</v>
      </c>
      <c r="P202" s="5" t="s">
        <v>224</v>
      </c>
      <c r="Q202" s="5" t="s">
        <v>151</v>
      </c>
      <c r="R202" s="5" t="s">
        <v>31</v>
      </c>
      <c r="S202" s="5" t="s">
        <v>42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6" t="s">
        <v>19</v>
      </c>
      <c r="B203" s="5" t="s">
        <v>20</v>
      </c>
      <c r="C203" s="5" t="s">
        <v>21</v>
      </c>
      <c r="D203" s="5" t="s">
        <v>22</v>
      </c>
      <c r="E203" s="5" t="s">
        <v>634</v>
      </c>
      <c r="F203" s="5" t="s">
        <v>635</v>
      </c>
      <c r="G203" s="5" t="s">
        <v>636</v>
      </c>
      <c r="H203" s="7">
        <v>43977</v>
      </c>
      <c r="I203" s="5">
        <v>25</v>
      </c>
      <c r="J203" s="5" t="s">
        <v>25</v>
      </c>
      <c r="K203" s="5" t="s">
        <v>596</v>
      </c>
      <c r="L203" s="5" t="s">
        <v>597</v>
      </c>
      <c r="M203" s="5">
        <v>1</v>
      </c>
      <c r="N203" s="8">
        <v>5597</v>
      </c>
      <c r="O203" s="5" t="s">
        <v>42</v>
      </c>
      <c r="P203" s="5" t="s">
        <v>224</v>
      </c>
      <c r="Q203" s="5" t="s">
        <v>151</v>
      </c>
      <c r="R203" s="5" t="s">
        <v>162</v>
      </c>
      <c r="S203" s="5" t="s">
        <v>42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6" t="s">
        <v>19</v>
      </c>
      <c r="B204" s="5" t="s">
        <v>20</v>
      </c>
      <c r="C204" s="5" t="s">
        <v>21</v>
      </c>
      <c r="D204" s="5" t="s">
        <v>22</v>
      </c>
      <c r="E204" s="5">
        <v>3200</v>
      </c>
      <c r="F204" s="5" t="s">
        <v>146</v>
      </c>
      <c r="G204" s="5" t="s">
        <v>637</v>
      </c>
      <c r="H204" s="7">
        <v>43977</v>
      </c>
      <c r="I204" s="5">
        <v>25</v>
      </c>
      <c r="J204" s="5" t="s">
        <v>25</v>
      </c>
      <c r="K204" s="5" t="s">
        <v>250</v>
      </c>
      <c r="L204" s="5" t="s">
        <v>251</v>
      </c>
      <c r="M204" s="5">
        <v>2</v>
      </c>
      <c r="N204" s="8">
        <v>70974</v>
      </c>
      <c r="O204" s="5" t="s">
        <v>150</v>
      </c>
      <c r="P204" s="5" t="s">
        <v>224</v>
      </c>
      <c r="Q204" s="5" t="s">
        <v>151</v>
      </c>
      <c r="R204" s="5" t="s">
        <v>162</v>
      </c>
      <c r="S204" s="5" t="s">
        <v>28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6" t="s">
        <v>19</v>
      </c>
      <c r="B205" s="5" t="s">
        <v>20</v>
      </c>
      <c r="C205" s="5" t="s">
        <v>21</v>
      </c>
      <c r="D205" s="5" t="s">
        <v>22</v>
      </c>
      <c r="E205" s="5">
        <v>47712</v>
      </c>
      <c r="F205" s="5" t="s">
        <v>638</v>
      </c>
      <c r="G205" s="5" t="s">
        <v>639</v>
      </c>
      <c r="H205" s="7">
        <v>43978</v>
      </c>
      <c r="I205" s="5">
        <v>25</v>
      </c>
      <c r="J205" s="5" t="s">
        <v>25</v>
      </c>
      <c r="K205" s="5" t="s">
        <v>609</v>
      </c>
      <c r="L205" s="5" t="s">
        <v>610</v>
      </c>
      <c r="M205" s="5">
        <v>2</v>
      </c>
      <c r="N205" s="8">
        <v>252084</v>
      </c>
      <c r="O205" s="5" t="s">
        <v>28</v>
      </c>
      <c r="P205" s="5" t="s">
        <v>224</v>
      </c>
      <c r="Q205" s="5" t="s">
        <v>151</v>
      </c>
      <c r="R205" s="5" t="s">
        <v>162</v>
      </c>
      <c r="S205" s="5" t="s">
        <v>28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6" t="s">
        <v>19</v>
      </c>
      <c r="B206" s="5" t="s">
        <v>20</v>
      </c>
      <c r="C206" s="5" t="s">
        <v>21</v>
      </c>
      <c r="D206" s="5" t="s">
        <v>22</v>
      </c>
      <c r="E206" s="5" t="s">
        <v>640</v>
      </c>
      <c r="F206" s="5" t="s">
        <v>641</v>
      </c>
      <c r="G206" s="5" t="s">
        <v>642</v>
      </c>
      <c r="H206" s="7">
        <v>43978</v>
      </c>
      <c r="I206" s="5">
        <v>25</v>
      </c>
      <c r="J206" s="5" t="s">
        <v>25</v>
      </c>
      <c r="K206" s="5" t="s">
        <v>643</v>
      </c>
      <c r="L206" s="5" t="s">
        <v>644</v>
      </c>
      <c r="M206" s="5">
        <v>1</v>
      </c>
      <c r="N206" s="8">
        <v>44343</v>
      </c>
      <c r="O206" s="5" t="s">
        <v>42</v>
      </c>
      <c r="P206" s="5" t="s">
        <v>224</v>
      </c>
      <c r="Q206" s="5" t="s">
        <v>151</v>
      </c>
      <c r="R206" s="5" t="s">
        <v>162</v>
      </c>
      <c r="S206" s="5" t="s">
        <v>28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6" t="s">
        <v>19</v>
      </c>
      <c r="B207" s="5" t="s">
        <v>20</v>
      </c>
      <c r="C207" s="5" t="s">
        <v>21</v>
      </c>
      <c r="D207" s="5" t="s">
        <v>22</v>
      </c>
      <c r="E207" s="5" t="s">
        <v>640</v>
      </c>
      <c r="F207" s="5" t="s">
        <v>641</v>
      </c>
      <c r="G207" s="5" t="s">
        <v>645</v>
      </c>
      <c r="H207" s="7">
        <v>43978</v>
      </c>
      <c r="I207" s="5">
        <v>25</v>
      </c>
      <c r="J207" s="5" t="s">
        <v>25</v>
      </c>
      <c r="K207" s="5" t="s">
        <v>643</v>
      </c>
      <c r="L207" s="5" t="s">
        <v>644</v>
      </c>
      <c r="M207" s="5">
        <v>1</v>
      </c>
      <c r="N207" s="8">
        <v>44343</v>
      </c>
      <c r="O207" s="5" t="s">
        <v>42</v>
      </c>
      <c r="P207" s="5" t="s">
        <v>224</v>
      </c>
      <c r="Q207" s="5" t="s">
        <v>151</v>
      </c>
      <c r="R207" s="5" t="s">
        <v>162</v>
      </c>
      <c r="S207" s="5" t="s">
        <v>28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6" t="s">
        <v>19</v>
      </c>
      <c r="B208" s="5" t="s">
        <v>20</v>
      </c>
      <c r="C208" s="5" t="s">
        <v>21</v>
      </c>
      <c r="D208" s="5" t="s">
        <v>22</v>
      </c>
      <c r="E208" s="5" t="s">
        <v>185</v>
      </c>
      <c r="F208" s="5" t="s">
        <v>186</v>
      </c>
      <c r="G208" s="5" t="s">
        <v>646</v>
      </c>
      <c r="H208" s="7">
        <v>43978</v>
      </c>
      <c r="I208" s="5">
        <v>25</v>
      </c>
      <c r="J208" s="5" t="s">
        <v>25</v>
      </c>
      <c r="K208" s="5" t="s">
        <v>647</v>
      </c>
      <c r="L208" s="5" t="s">
        <v>648</v>
      </c>
      <c r="M208" s="5">
        <v>1</v>
      </c>
      <c r="N208" s="8">
        <v>78244</v>
      </c>
      <c r="O208" s="5" t="s">
        <v>42</v>
      </c>
      <c r="P208" s="5" t="s">
        <v>224</v>
      </c>
      <c r="Q208" s="5" t="s">
        <v>151</v>
      </c>
      <c r="R208" s="5" t="s">
        <v>162</v>
      </c>
      <c r="S208" s="5" t="s">
        <v>28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6" t="s">
        <v>19</v>
      </c>
      <c r="B209" s="5" t="s">
        <v>20</v>
      </c>
      <c r="C209" s="5" t="s">
        <v>21</v>
      </c>
      <c r="D209" s="5" t="s">
        <v>22</v>
      </c>
      <c r="E209" s="5">
        <v>40497</v>
      </c>
      <c r="F209" s="5" t="s">
        <v>181</v>
      </c>
      <c r="G209" s="5" t="s">
        <v>649</v>
      </c>
      <c r="H209" s="7">
        <v>43978</v>
      </c>
      <c r="I209" s="5">
        <v>25</v>
      </c>
      <c r="J209" s="5" t="s">
        <v>25</v>
      </c>
      <c r="K209" s="5" t="s">
        <v>63</v>
      </c>
      <c r="L209" s="5" t="s">
        <v>64</v>
      </c>
      <c r="M209" s="5">
        <v>30</v>
      </c>
      <c r="N209" s="8">
        <v>6919950</v>
      </c>
      <c r="O209" s="5" t="s">
        <v>28</v>
      </c>
      <c r="P209" s="5" t="s">
        <v>224</v>
      </c>
      <c r="Q209" s="5" t="s">
        <v>151</v>
      </c>
      <c r="R209" s="5" t="s">
        <v>31</v>
      </c>
      <c r="S209" s="5" t="s">
        <v>28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6" t="s">
        <v>19</v>
      </c>
      <c r="B210" s="5" t="s">
        <v>20</v>
      </c>
      <c r="C210" s="5" t="s">
        <v>21</v>
      </c>
      <c r="D210" s="5" t="s">
        <v>22</v>
      </c>
      <c r="E210" s="5">
        <v>5580</v>
      </c>
      <c r="F210" s="5" t="s">
        <v>650</v>
      </c>
      <c r="G210" s="5" t="s">
        <v>651</v>
      </c>
      <c r="H210" s="7">
        <v>43978</v>
      </c>
      <c r="I210" s="5">
        <v>25</v>
      </c>
      <c r="J210" s="5" t="s">
        <v>25</v>
      </c>
      <c r="K210" s="5" t="s">
        <v>652</v>
      </c>
      <c r="L210" s="5" t="s">
        <v>653</v>
      </c>
      <c r="M210" s="5">
        <v>1</v>
      </c>
      <c r="N210" s="8">
        <v>59655</v>
      </c>
      <c r="O210" s="5" t="s">
        <v>42</v>
      </c>
      <c r="P210" s="5" t="s">
        <v>224</v>
      </c>
      <c r="Q210" s="5" t="s">
        <v>151</v>
      </c>
      <c r="R210" s="5" t="s">
        <v>162</v>
      </c>
      <c r="S210" s="5" t="s">
        <v>42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6" t="s">
        <v>19</v>
      </c>
      <c r="B211" s="5" t="s">
        <v>20</v>
      </c>
      <c r="C211" s="5" t="s">
        <v>21</v>
      </c>
      <c r="D211" s="5" t="s">
        <v>22</v>
      </c>
      <c r="E211" s="5">
        <v>81193</v>
      </c>
      <c r="F211" s="5" t="s">
        <v>654</v>
      </c>
      <c r="G211" s="5" t="s">
        <v>651</v>
      </c>
      <c r="H211" s="7">
        <v>43978</v>
      </c>
      <c r="I211" s="5">
        <v>25</v>
      </c>
      <c r="J211" s="5" t="s">
        <v>25</v>
      </c>
      <c r="K211" s="5" t="s">
        <v>652</v>
      </c>
      <c r="L211" s="5" t="s">
        <v>653</v>
      </c>
      <c r="M211" s="5">
        <v>1</v>
      </c>
      <c r="N211" s="8">
        <v>6487</v>
      </c>
      <c r="O211" s="5" t="s">
        <v>42</v>
      </c>
      <c r="P211" s="5" t="s">
        <v>224</v>
      </c>
      <c r="Q211" s="5" t="s">
        <v>151</v>
      </c>
      <c r="R211" s="5" t="s">
        <v>162</v>
      </c>
      <c r="S211" s="5" t="s">
        <v>42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6" t="s">
        <v>19</v>
      </c>
      <c r="B212" s="5" t="s">
        <v>20</v>
      </c>
      <c r="C212" s="5" t="s">
        <v>21</v>
      </c>
      <c r="D212" s="5" t="s">
        <v>22</v>
      </c>
      <c r="E212" s="5" t="s">
        <v>258</v>
      </c>
      <c r="F212" s="5" t="s">
        <v>259</v>
      </c>
      <c r="G212" s="5" t="s">
        <v>655</v>
      </c>
      <c r="H212" s="7">
        <v>43979</v>
      </c>
      <c r="I212" s="5">
        <v>25</v>
      </c>
      <c r="J212" s="5" t="s">
        <v>25</v>
      </c>
      <c r="K212" s="5" t="s">
        <v>261</v>
      </c>
      <c r="L212" s="5" t="s">
        <v>262</v>
      </c>
      <c r="M212" s="5">
        <v>5</v>
      </c>
      <c r="N212" s="8">
        <v>29370</v>
      </c>
      <c r="O212" s="5" t="s">
        <v>42</v>
      </c>
      <c r="P212" s="5" t="s">
        <v>224</v>
      </c>
      <c r="Q212" s="5" t="s">
        <v>151</v>
      </c>
      <c r="R212" s="5" t="s">
        <v>162</v>
      </c>
      <c r="S212" s="5" t="s">
        <v>28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6" t="s">
        <v>19</v>
      </c>
      <c r="B213" s="5" t="s">
        <v>20</v>
      </c>
      <c r="C213" s="5" t="s">
        <v>21</v>
      </c>
      <c r="D213" s="5" t="s">
        <v>22</v>
      </c>
      <c r="E213" s="5">
        <v>3828</v>
      </c>
      <c r="F213" s="5" t="s">
        <v>656</v>
      </c>
      <c r="G213" s="5" t="s">
        <v>657</v>
      </c>
      <c r="H213" s="7">
        <v>43979</v>
      </c>
      <c r="I213" s="5">
        <v>25</v>
      </c>
      <c r="J213" s="5" t="s">
        <v>25</v>
      </c>
      <c r="K213" s="5" t="s">
        <v>658</v>
      </c>
      <c r="L213" s="5" t="s">
        <v>659</v>
      </c>
      <c r="M213" s="5">
        <v>1</v>
      </c>
      <c r="N213" s="8">
        <v>38647</v>
      </c>
      <c r="O213" s="5" t="s">
        <v>150</v>
      </c>
      <c r="P213" s="5" t="s">
        <v>224</v>
      </c>
      <c r="Q213" s="5" t="s">
        <v>151</v>
      </c>
      <c r="R213" s="5" t="s">
        <v>162</v>
      </c>
      <c r="S213" s="5" t="s">
        <v>28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6" t="s">
        <v>19</v>
      </c>
      <c r="B214" s="5" t="s">
        <v>20</v>
      </c>
      <c r="C214" s="5" t="s">
        <v>21</v>
      </c>
      <c r="D214" s="5" t="s">
        <v>22</v>
      </c>
      <c r="E214" s="5">
        <v>10</v>
      </c>
      <c r="F214" s="5" t="s">
        <v>660</v>
      </c>
      <c r="G214" s="5" t="s">
        <v>661</v>
      </c>
      <c r="H214" s="7">
        <v>43979</v>
      </c>
      <c r="I214" s="5">
        <v>25</v>
      </c>
      <c r="J214" s="5" t="s">
        <v>25</v>
      </c>
      <c r="K214" s="5" t="s">
        <v>662</v>
      </c>
      <c r="L214" s="5" t="s">
        <v>663</v>
      </c>
      <c r="M214" s="5">
        <v>1</v>
      </c>
      <c r="N214" s="8">
        <v>7555</v>
      </c>
      <c r="O214" s="5" t="s">
        <v>150</v>
      </c>
      <c r="P214" s="5" t="s">
        <v>224</v>
      </c>
      <c r="Q214" s="5" t="s">
        <v>151</v>
      </c>
      <c r="R214" s="5" t="s">
        <v>162</v>
      </c>
      <c r="S214" s="5" t="s">
        <v>28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6" t="s">
        <v>19</v>
      </c>
      <c r="B215" s="5" t="s">
        <v>20</v>
      </c>
      <c r="C215" s="5" t="s">
        <v>21</v>
      </c>
      <c r="D215" s="5" t="s">
        <v>22</v>
      </c>
      <c r="E215" s="5">
        <v>40049</v>
      </c>
      <c r="F215" s="5" t="s">
        <v>177</v>
      </c>
      <c r="G215" s="5" t="s">
        <v>664</v>
      </c>
      <c r="H215" s="7">
        <v>43979</v>
      </c>
      <c r="I215" s="5">
        <v>25</v>
      </c>
      <c r="J215" s="5" t="s">
        <v>25</v>
      </c>
      <c r="K215" s="5" t="s">
        <v>91</v>
      </c>
      <c r="L215" s="5" t="s">
        <v>92</v>
      </c>
      <c r="M215" s="5">
        <v>2</v>
      </c>
      <c r="N215" s="8">
        <v>329394</v>
      </c>
      <c r="O215" s="5" t="s">
        <v>28</v>
      </c>
      <c r="P215" s="5" t="s">
        <v>224</v>
      </c>
      <c r="Q215" s="5" t="s">
        <v>151</v>
      </c>
      <c r="R215" s="5" t="s">
        <v>162</v>
      </c>
      <c r="S215" s="5" t="s">
        <v>28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6" t="s">
        <v>19</v>
      </c>
      <c r="B216" s="5" t="s">
        <v>20</v>
      </c>
      <c r="C216" s="5" t="s">
        <v>21</v>
      </c>
      <c r="D216" s="5" t="s">
        <v>22</v>
      </c>
      <c r="E216" s="5">
        <v>40049</v>
      </c>
      <c r="F216" s="5" t="s">
        <v>177</v>
      </c>
      <c r="G216" s="5" t="s">
        <v>665</v>
      </c>
      <c r="H216" s="7">
        <v>43979</v>
      </c>
      <c r="I216" s="5">
        <v>25</v>
      </c>
      <c r="J216" s="5" t="s">
        <v>25</v>
      </c>
      <c r="K216" s="5" t="s">
        <v>91</v>
      </c>
      <c r="L216" s="5" t="s">
        <v>92</v>
      </c>
      <c r="M216" s="5">
        <v>2</v>
      </c>
      <c r="N216" s="8">
        <v>329394</v>
      </c>
      <c r="O216" s="5" t="s">
        <v>28</v>
      </c>
      <c r="P216" s="5" t="s">
        <v>224</v>
      </c>
      <c r="Q216" s="5" t="s">
        <v>151</v>
      </c>
      <c r="R216" s="5" t="s">
        <v>162</v>
      </c>
      <c r="S216" s="5" t="s">
        <v>28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6" t="s">
        <v>19</v>
      </c>
      <c r="B217" s="5" t="s">
        <v>20</v>
      </c>
      <c r="C217" s="5" t="s">
        <v>21</v>
      </c>
      <c r="D217" s="5" t="s">
        <v>22</v>
      </c>
      <c r="E217" s="5">
        <v>47534</v>
      </c>
      <c r="F217" s="5" t="s">
        <v>448</v>
      </c>
      <c r="G217" s="5" t="s">
        <v>666</v>
      </c>
      <c r="H217" s="7">
        <v>43979</v>
      </c>
      <c r="I217" s="5">
        <v>25</v>
      </c>
      <c r="J217" s="5" t="s">
        <v>25</v>
      </c>
      <c r="K217" s="5" t="s">
        <v>667</v>
      </c>
      <c r="L217" s="5" t="s">
        <v>668</v>
      </c>
      <c r="M217" s="5">
        <v>2</v>
      </c>
      <c r="N217" s="8">
        <v>479834</v>
      </c>
      <c r="O217" s="5" t="s">
        <v>28</v>
      </c>
      <c r="P217" s="5" t="s">
        <v>224</v>
      </c>
      <c r="Q217" s="5" t="s">
        <v>151</v>
      </c>
      <c r="R217" s="5" t="s">
        <v>162</v>
      </c>
      <c r="S217" s="5" t="s">
        <v>28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6" t="s">
        <v>19</v>
      </c>
      <c r="B218" s="5" t="s">
        <v>20</v>
      </c>
      <c r="C218" s="5" t="s">
        <v>21</v>
      </c>
      <c r="D218" s="5" t="s">
        <v>22</v>
      </c>
      <c r="E218" s="5" t="s">
        <v>620</v>
      </c>
      <c r="F218" s="5" t="s">
        <v>621</v>
      </c>
      <c r="G218" s="5" t="s">
        <v>669</v>
      </c>
      <c r="H218" s="7">
        <v>43979</v>
      </c>
      <c r="I218" s="5">
        <v>25</v>
      </c>
      <c r="J218" s="5" t="s">
        <v>25</v>
      </c>
      <c r="K218" s="5" t="s">
        <v>623</v>
      </c>
      <c r="L218" s="5" t="s">
        <v>624</v>
      </c>
      <c r="M218" s="5">
        <v>1</v>
      </c>
      <c r="N218" s="8">
        <v>504202</v>
      </c>
      <c r="O218" s="5" t="s">
        <v>42</v>
      </c>
      <c r="P218" s="5" t="s">
        <v>224</v>
      </c>
      <c r="Q218" s="5" t="s">
        <v>151</v>
      </c>
      <c r="R218" s="5" t="s">
        <v>162</v>
      </c>
      <c r="S218" s="5" t="s">
        <v>28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6" t="s">
        <v>19</v>
      </c>
      <c r="B219" s="5" t="s">
        <v>20</v>
      </c>
      <c r="C219" s="5" t="s">
        <v>21</v>
      </c>
      <c r="D219" s="5" t="s">
        <v>22</v>
      </c>
      <c r="E219" s="5">
        <v>45623</v>
      </c>
      <c r="F219" s="5" t="s">
        <v>254</v>
      </c>
      <c r="G219" s="5" t="s">
        <v>670</v>
      </c>
      <c r="H219" s="7">
        <v>43979</v>
      </c>
      <c r="I219" s="5">
        <v>25</v>
      </c>
      <c r="J219" s="5" t="s">
        <v>25</v>
      </c>
      <c r="K219" s="5" t="s">
        <v>256</v>
      </c>
      <c r="L219" s="5" t="s">
        <v>257</v>
      </c>
      <c r="M219" s="5">
        <v>2</v>
      </c>
      <c r="N219" s="8">
        <v>473932</v>
      </c>
      <c r="O219" s="5" t="s">
        <v>28</v>
      </c>
      <c r="P219" s="5" t="s">
        <v>224</v>
      </c>
      <c r="Q219" s="5" t="s">
        <v>151</v>
      </c>
      <c r="R219" s="5" t="s">
        <v>31</v>
      </c>
      <c r="S219" s="5" t="s">
        <v>28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6" t="s">
        <v>19</v>
      </c>
      <c r="B220" s="5" t="s">
        <v>20</v>
      </c>
      <c r="C220" s="5" t="s">
        <v>21</v>
      </c>
      <c r="D220" s="5" t="s">
        <v>22</v>
      </c>
      <c r="E220" s="5">
        <v>40055</v>
      </c>
      <c r="F220" s="5" t="s">
        <v>75</v>
      </c>
      <c r="G220" s="5" t="s">
        <v>671</v>
      </c>
      <c r="H220" s="7">
        <v>43980</v>
      </c>
      <c r="I220" s="5">
        <v>25</v>
      </c>
      <c r="J220" s="5" t="s">
        <v>25</v>
      </c>
      <c r="K220" s="5" t="s">
        <v>141</v>
      </c>
      <c r="L220" s="5" t="s">
        <v>142</v>
      </c>
      <c r="M220" s="5">
        <v>4</v>
      </c>
      <c r="N220" s="8">
        <v>865616</v>
      </c>
      <c r="O220" s="5" t="s">
        <v>28</v>
      </c>
      <c r="P220" s="5" t="s">
        <v>224</v>
      </c>
      <c r="Q220" s="5" t="s">
        <v>151</v>
      </c>
      <c r="R220" s="5" t="s">
        <v>31</v>
      </c>
      <c r="S220" s="5" t="s">
        <v>28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6" t="s">
        <v>19</v>
      </c>
      <c r="B221" s="5" t="s">
        <v>20</v>
      </c>
      <c r="C221" s="5" t="s">
        <v>21</v>
      </c>
      <c r="D221" s="5" t="s">
        <v>22</v>
      </c>
      <c r="E221" s="5">
        <v>3200</v>
      </c>
      <c r="F221" s="5" t="s">
        <v>146</v>
      </c>
      <c r="G221" s="5" t="s">
        <v>672</v>
      </c>
      <c r="H221" s="7">
        <v>43980</v>
      </c>
      <c r="I221" s="5">
        <v>25</v>
      </c>
      <c r="J221" s="5" t="s">
        <v>25</v>
      </c>
      <c r="K221" s="5" t="s">
        <v>673</v>
      </c>
      <c r="L221" s="5" t="s">
        <v>674</v>
      </c>
      <c r="M221" s="5">
        <v>1</v>
      </c>
      <c r="N221" s="8">
        <v>36966</v>
      </c>
      <c r="O221" s="5" t="s">
        <v>150</v>
      </c>
      <c r="P221" s="5" t="s">
        <v>224</v>
      </c>
      <c r="Q221" s="5" t="s">
        <v>151</v>
      </c>
      <c r="R221" s="5" t="s">
        <v>162</v>
      </c>
      <c r="S221" s="5" t="s">
        <v>28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6" t="s">
        <v>19</v>
      </c>
      <c r="B222" s="5" t="s">
        <v>20</v>
      </c>
      <c r="C222" s="5" t="s">
        <v>21</v>
      </c>
      <c r="D222" s="5" t="s">
        <v>22</v>
      </c>
      <c r="E222" s="5">
        <v>46701</v>
      </c>
      <c r="F222" s="5" t="s">
        <v>252</v>
      </c>
      <c r="G222" s="5" t="s">
        <v>675</v>
      </c>
      <c r="H222" s="7">
        <v>43980</v>
      </c>
      <c r="I222" s="5">
        <v>25</v>
      </c>
      <c r="J222" s="5" t="s">
        <v>25</v>
      </c>
      <c r="K222" s="5" t="s">
        <v>97</v>
      </c>
      <c r="L222" s="5" t="s">
        <v>98</v>
      </c>
      <c r="M222" s="5">
        <v>1</v>
      </c>
      <c r="N222" s="8">
        <v>143009</v>
      </c>
      <c r="O222" s="5" t="s">
        <v>28</v>
      </c>
      <c r="P222" s="5" t="s">
        <v>224</v>
      </c>
      <c r="Q222" s="5" t="s">
        <v>151</v>
      </c>
      <c r="R222" s="5" t="s">
        <v>162</v>
      </c>
      <c r="S222" s="5" t="s">
        <v>28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6" t="s">
        <v>19</v>
      </c>
      <c r="B223" s="5" t="s">
        <v>20</v>
      </c>
      <c r="C223" s="5" t="s">
        <v>21</v>
      </c>
      <c r="D223" s="5" t="s">
        <v>22</v>
      </c>
      <c r="E223" s="5">
        <v>50657</v>
      </c>
      <c r="F223" s="5" t="s">
        <v>23</v>
      </c>
      <c r="G223" s="5" t="s">
        <v>675</v>
      </c>
      <c r="H223" s="7">
        <v>43980</v>
      </c>
      <c r="I223" s="5">
        <v>25</v>
      </c>
      <c r="J223" s="5" t="s">
        <v>25</v>
      </c>
      <c r="K223" s="5" t="s">
        <v>97</v>
      </c>
      <c r="L223" s="5" t="s">
        <v>98</v>
      </c>
      <c r="M223" s="5">
        <v>2</v>
      </c>
      <c r="N223" s="8">
        <v>226622</v>
      </c>
      <c r="O223" s="5" t="s">
        <v>28</v>
      </c>
      <c r="P223" s="5" t="s">
        <v>224</v>
      </c>
      <c r="Q223" s="5" t="s">
        <v>151</v>
      </c>
      <c r="R223" s="5" t="s">
        <v>162</v>
      </c>
      <c r="S223" s="5" t="s">
        <v>28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6" t="s">
        <v>19</v>
      </c>
      <c r="B224" s="5" t="s">
        <v>20</v>
      </c>
      <c r="C224" s="5" t="s">
        <v>21</v>
      </c>
      <c r="D224" s="5" t="s">
        <v>22</v>
      </c>
      <c r="E224" s="5">
        <v>50658</v>
      </c>
      <c r="F224" s="5" t="s">
        <v>676</v>
      </c>
      <c r="G224" s="5" t="s">
        <v>677</v>
      </c>
      <c r="H224" s="7">
        <v>43980</v>
      </c>
      <c r="I224" s="5">
        <v>25</v>
      </c>
      <c r="J224" s="5" t="s">
        <v>25</v>
      </c>
      <c r="K224" s="5" t="s">
        <v>97</v>
      </c>
      <c r="L224" s="5" t="s">
        <v>98</v>
      </c>
      <c r="M224" s="5">
        <v>1</v>
      </c>
      <c r="N224" s="8">
        <v>125816</v>
      </c>
      <c r="O224" s="5" t="s">
        <v>28</v>
      </c>
      <c r="P224" s="5" t="s">
        <v>224</v>
      </c>
      <c r="Q224" s="5" t="s">
        <v>151</v>
      </c>
      <c r="R224" s="5" t="s">
        <v>162</v>
      </c>
      <c r="S224" s="5" t="s">
        <v>28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6" t="s">
        <v>19</v>
      </c>
      <c r="B225" s="5" t="s">
        <v>20</v>
      </c>
      <c r="C225" s="5" t="s">
        <v>21</v>
      </c>
      <c r="D225" s="5" t="s">
        <v>22</v>
      </c>
      <c r="E225" s="5" t="s">
        <v>678</v>
      </c>
      <c r="F225" s="5" t="s">
        <v>679</v>
      </c>
      <c r="G225" s="5" t="s">
        <v>680</v>
      </c>
      <c r="H225" s="7">
        <v>43980</v>
      </c>
      <c r="I225" s="5">
        <v>25</v>
      </c>
      <c r="J225" s="5" t="s">
        <v>25</v>
      </c>
      <c r="K225" s="5" t="s">
        <v>681</v>
      </c>
      <c r="L225" s="5" t="s">
        <v>682</v>
      </c>
      <c r="M225" s="5">
        <v>1</v>
      </c>
      <c r="N225" s="8">
        <v>5328</v>
      </c>
      <c r="O225" s="5" t="s">
        <v>42</v>
      </c>
      <c r="P225" s="5" t="s">
        <v>224</v>
      </c>
      <c r="Q225" s="5" t="s">
        <v>151</v>
      </c>
      <c r="R225" s="5" t="s">
        <v>162</v>
      </c>
      <c r="S225" s="5" t="s">
        <v>42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6" t="s">
        <v>19</v>
      </c>
      <c r="B226" s="5" t="s">
        <v>20</v>
      </c>
      <c r="C226" s="5" t="s">
        <v>21</v>
      </c>
      <c r="D226" s="5" t="s">
        <v>22</v>
      </c>
      <c r="E226" s="5">
        <v>40049</v>
      </c>
      <c r="F226" s="5" t="s">
        <v>177</v>
      </c>
      <c r="G226" s="5" t="s">
        <v>683</v>
      </c>
      <c r="H226" s="7">
        <v>43981</v>
      </c>
      <c r="I226" s="5">
        <v>25</v>
      </c>
      <c r="J226" s="5" t="s">
        <v>25</v>
      </c>
      <c r="K226" s="5" t="s">
        <v>684</v>
      </c>
      <c r="L226" s="5" t="s">
        <v>685</v>
      </c>
      <c r="M226" s="5">
        <v>8</v>
      </c>
      <c r="N226" s="8">
        <v>1317576</v>
      </c>
      <c r="O226" s="5" t="s">
        <v>28</v>
      </c>
      <c r="P226" s="5" t="s">
        <v>224</v>
      </c>
      <c r="Q226" s="5" t="s">
        <v>151</v>
      </c>
      <c r="R226" s="5" t="s">
        <v>31</v>
      </c>
      <c r="S226" s="5" t="s">
        <v>28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6" t="s">
        <v>19</v>
      </c>
      <c r="B227" s="5" t="s">
        <v>20</v>
      </c>
      <c r="C227" s="5" t="s">
        <v>21</v>
      </c>
      <c r="D227" s="5" t="s">
        <v>22</v>
      </c>
      <c r="E227" s="5">
        <v>50653</v>
      </c>
      <c r="F227" s="5" t="s">
        <v>308</v>
      </c>
      <c r="G227" s="5" t="s">
        <v>686</v>
      </c>
      <c r="H227" s="7">
        <v>43981</v>
      </c>
      <c r="I227" s="5">
        <v>25</v>
      </c>
      <c r="J227" s="5" t="s">
        <v>25</v>
      </c>
      <c r="K227" s="5" t="s">
        <v>256</v>
      </c>
      <c r="L227" s="5" t="s">
        <v>257</v>
      </c>
      <c r="M227" s="5">
        <v>4</v>
      </c>
      <c r="N227" s="8">
        <v>530792</v>
      </c>
      <c r="O227" s="5" t="s">
        <v>28</v>
      </c>
      <c r="P227" s="5" t="s">
        <v>224</v>
      </c>
      <c r="Q227" s="5" t="s">
        <v>151</v>
      </c>
      <c r="R227" s="5" t="s">
        <v>31</v>
      </c>
      <c r="S227" s="5" t="s">
        <v>28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6" t="s">
        <v>19</v>
      </c>
      <c r="B228" s="5" t="s">
        <v>20</v>
      </c>
      <c r="C228" s="5" t="s">
        <v>21</v>
      </c>
      <c r="D228" s="5" t="s">
        <v>22</v>
      </c>
      <c r="E228" s="5">
        <v>40271</v>
      </c>
      <c r="F228" s="5" t="s">
        <v>687</v>
      </c>
      <c r="G228" s="5" t="s">
        <v>686</v>
      </c>
      <c r="H228" s="7">
        <v>43981</v>
      </c>
      <c r="I228" s="5">
        <v>25</v>
      </c>
      <c r="J228" s="5" t="s">
        <v>25</v>
      </c>
      <c r="K228" s="5" t="s">
        <v>256</v>
      </c>
      <c r="L228" s="5" t="s">
        <v>257</v>
      </c>
      <c r="M228" s="5">
        <v>2</v>
      </c>
      <c r="N228" s="8">
        <v>552086</v>
      </c>
      <c r="O228" s="5" t="s">
        <v>28</v>
      </c>
      <c r="P228" s="5" t="s">
        <v>224</v>
      </c>
      <c r="Q228" s="5" t="s">
        <v>151</v>
      </c>
      <c r="R228" s="5" t="s">
        <v>31</v>
      </c>
      <c r="S228" s="5" t="s">
        <v>28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6" t="s">
        <v>19</v>
      </c>
      <c r="B229" s="5" t="s">
        <v>20</v>
      </c>
      <c r="C229" s="5" t="s">
        <v>21</v>
      </c>
      <c r="D229" s="5" t="s">
        <v>22</v>
      </c>
      <c r="E229" s="5" t="s">
        <v>688</v>
      </c>
      <c r="F229" s="5" t="s">
        <v>689</v>
      </c>
      <c r="G229" s="5" t="s">
        <v>686</v>
      </c>
      <c r="H229" s="7">
        <v>43981</v>
      </c>
      <c r="I229" s="5">
        <v>25</v>
      </c>
      <c r="J229" s="5" t="s">
        <v>25</v>
      </c>
      <c r="K229" s="5" t="s">
        <v>256</v>
      </c>
      <c r="L229" s="5" t="s">
        <v>257</v>
      </c>
      <c r="M229" s="5">
        <v>1</v>
      </c>
      <c r="N229" s="8">
        <v>210076</v>
      </c>
      <c r="O229" s="5" t="s">
        <v>42</v>
      </c>
      <c r="P229" s="5" t="s">
        <v>224</v>
      </c>
      <c r="Q229" s="5" t="s">
        <v>151</v>
      </c>
      <c r="R229" s="5" t="s">
        <v>31</v>
      </c>
      <c r="S229" s="5" t="s">
        <v>28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6" t="s">
        <v>19</v>
      </c>
      <c r="B230" s="5" t="s">
        <v>20</v>
      </c>
      <c r="C230" s="5" t="s">
        <v>21</v>
      </c>
      <c r="D230" s="5" t="s">
        <v>22</v>
      </c>
      <c r="E230" s="5" t="s">
        <v>690</v>
      </c>
      <c r="F230" s="5" t="s">
        <v>691</v>
      </c>
      <c r="G230" s="5" t="s">
        <v>686</v>
      </c>
      <c r="H230" s="7">
        <v>43981</v>
      </c>
      <c r="I230" s="5">
        <v>25</v>
      </c>
      <c r="J230" s="5" t="s">
        <v>25</v>
      </c>
      <c r="K230" s="5" t="s">
        <v>256</v>
      </c>
      <c r="L230" s="5" t="s">
        <v>257</v>
      </c>
      <c r="M230" s="5">
        <v>11</v>
      </c>
      <c r="N230" s="8">
        <v>406626</v>
      </c>
      <c r="O230" s="5" t="s">
        <v>28</v>
      </c>
      <c r="P230" s="5" t="s">
        <v>224</v>
      </c>
      <c r="Q230" s="5" t="s">
        <v>151</v>
      </c>
      <c r="R230" s="5" t="s">
        <v>31</v>
      </c>
      <c r="S230" s="5" t="s">
        <v>28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6" t="s">
        <v>19</v>
      </c>
      <c r="B231" s="5" t="s">
        <v>20</v>
      </c>
      <c r="C231" s="5" t="s">
        <v>21</v>
      </c>
      <c r="D231" s="5" t="s">
        <v>22</v>
      </c>
      <c r="E231" s="5" t="s">
        <v>692</v>
      </c>
      <c r="F231" s="5" t="s">
        <v>693</v>
      </c>
      <c r="G231" s="5" t="s">
        <v>686</v>
      </c>
      <c r="H231" s="7">
        <v>43981</v>
      </c>
      <c r="I231" s="5">
        <v>25</v>
      </c>
      <c r="J231" s="5" t="s">
        <v>25</v>
      </c>
      <c r="K231" s="5" t="s">
        <v>256</v>
      </c>
      <c r="L231" s="5" t="s">
        <v>257</v>
      </c>
      <c r="M231" s="5">
        <v>1</v>
      </c>
      <c r="N231" s="8">
        <v>46739</v>
      </c>
      <c r="O231" s="5" t="s">
        <v>42</v>
      </c>
      <c r="P231" s="5" t="s">
        <v>224</v>
      </c>
      <c r="Q231" s="5" t="s">
        <v>151</v>
      </c>
      <c r="R231" s="5" t="s">
        <v>31</v>
      </c>
      <c r="S231" s="5" t="s">
        <v>28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6" t="s">
        <v>19</v>
      </c>
      <c r="B232" s="5" t="s">
        <v>20</v>
      </c>
      <c r="C232" s="5" t="s">
        <v>21</v>
      </c>
      <c r="D232" s="5" t="s">
        <v>22</v>
      </c>
      <c r="E232" s="5">
        <v>47712</v>
      </c>
      <c r="F232" s="5" t="s">
        <v>638</v>
      </c>
      <c r="G232" s="5" t="s">
        <v>694</v>
      </c>
      <c r="H232" s="7">
        <v>43981</v>
      </c>
      <c r="I232" s="5">
        <v>25</v>
      </c>
      <c r="J232" s="5" t="s">
        <v>25</v>
      </c>
      <c r="K232" s="5" t="s">
        <v>256</v>
      </c>
      <c r="L232" s="5" t="s">
        <v>257</v>
      </c>
      <c r="M232" s="5">
        <v>8</v>
      </c>
      <c r="N232" s="8">
        <v>1008336</v>
      </c>
      <c r="O232" s="5" t="s">
        <v>28</v>
      </c>
      <c r="P232" s="5" t="s">
        <v>224</v>
      </c>
      <c r="Q232" s="5" t="s">
        <v>151</v>
      </c>
      <c r="R232" s="5" t="s">
        <v>31</v>
      </c>
      <c r="S232" s="5" t="s">
        <v>28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6" t="s">
        <v>19</v>
      </c>
      <c r="B233" s="5" t="s">
        <v>20</v>
      </c>
      <c r="C233" s="5" t="s">
        <v>21</v>
      </c>
      <c r="D233" s="5" t="s">
        <v>22</v>
      </c>
      <c r="E233" s="5">
        <v>47712</v>
      </c>
      <c r="F233" s="5" t="s">
        <v>638</v>
      </c>
      <c r="G233" s="5" t="s">
        <v>695</v>
      </c>
      <c r="H233" s="7">
        <v>43981</v>
      </c>
      <c r="I233" s="5">
        <v>25</v>
      </c>
      <c r="J233" s="5" t="s">
        <v>25</v>
      </c>
      <c r="K233" s="5" t="s">
        <v>696</v>
      </c>
      <c r="L233" s="5" t="s">
        <v>697</v>
      </c>
      <c r="M233" s="5">
        <v>4</v>
      </c>
      <c r="N233" s="8">
        <v>504168</v>
      </c>
      <c r="O233" s="5" t="s">
        <v>28</v>
      </c>
      <c r="P233" s="5" t="s">
        <v>224</v>
      </c>
      <c r="Q233" s="5" t="s">
        <v>151</v>
      </c>
      <c r="R233" s="5" t="s">
        <v>162</v>
      </c>
      <c r="S233" s="5" t="s">
        <v>28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6" t="s">
        <v>19</v>
      </c>
      <c r="B234" s="5" t="s">
        <v>20</v>
      </c>
      <c r="C234" s="5" t="s">
        <v>21</v>
      </c>
      <c r="D234" s="5" t="s">
        <v>22</v>
      </c>
      <c r="E234" s="5">
        <v>47300</v>
      </c>
      <c r="F234" s="5" t="s">
        <v>698</v>
      </c>
      <c r="G234" s="5" t="s">
        <v>699</v>
      </c>
      <c r="H234" s="7">
        <v>43981</v>
      </c>
      <c r="I234" s="5">
        <v>25</v>
      </c>
      <c r="J234" s="5" t="s">
        <v>25</v>
      </c>
      <c r="K234" s="5" t="s">
        <v>700</v>
      </c>
      <c r="L234" s="5" t="s">
        <v>701</v>
      </c>
      <c r="M234" s="5">
        <v>4</v>
      </c>
      <c r="N234" s="8">
        <v>364876</v>
      </c>
      <c r="O234" s="5" t="s">
        <v>28</v>
      </c>
      <c r="P234" s="5" t="s">
        <v>224</v>
      </c>
      <c r="Q234" s="5" t="s">
        <v>151</v>
      </c>
      <c r="R234" s="5" t="s">
        <v>162</v>
      </c>
      <c r="S234" s="5" t="s">
        <v>28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6" t="s">
        <v>19</v>
      </c>
      <c r="B235" s="5" t="s">
        <v>20</v>
      </c>
      <c r="C235" s="5" t="s">
        <v>21</v>
      </c>
      <c r="D235" s="5" t="s">
        <v>22</v>
      </c>
      <c r="E235" s="5">
        <v>40055</v>
      </c>
      <c r="F235" s="5" t="s">
        <v>75</v>
      </c>
      <c r="G235" s="5" t="s">
        <v>702</v>
      </c>
      <c r="H235" s="7">
        <v>43981</v>
      </c>
      <c r="I235" s="5">
        <v>25</v>
      </c>
      <c r="J235" s="5" t="s">
        <v>25</v>
      </c>
      <c r="K235" s="5" t="s">
        <v>91</v>
      </c>
      <c r="L235" s="5" t="s">
        <v>92</v>
      </c>
      <c r="M235" s="5">
        <v>8</v>
      </c>
      <c r="N235" s="8">
        <v>1750256</v>
      </c>
      <c r="O235" s="5" t="s">
        <v>28</v>
      </c>
      <c r="P235" s="5" t="s">
        <v>224</v>
      </c>
      <c r="Q235" s="5" t="s">
        <v>151</v>
      </c>
      <c r="R235" s="5" t="s">
        <v>31</v>
      </c>
      <c r="S235" s="5" t="s">
        <v>28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6" t="s">
        <v>19</v>
      </c>
      <c r="B236" s="5" t="s">
        <v>20</v>
      </c>
      <c r="C236" s="5" t="s">
        <v>21</v>
      </c>
      <c r="D236" s="5" t="s">
        <v>22</v>
      </c>
      <c r="E236" s="5">
        <v>50878</v>
      </c>
      <c r="F236" s="5" t="s">
        <v>703</v>
      </c>
      <c r="G236" s="5" t="s">
        <v>702</v>
      </c>
      <c r="H236" s="7">
        <v>43981</v>
      </c>
      <c r="I236" s="5">
        <v>25</v>
      </c>
      <c r="J236" s="5" t="s">
        <v>25</v>
      </c>
      <c r="K236" s="5" t="s">
        <v>91</v>
      </c>
      <c r="L236" s="5" t="s">
        <v>92</v>
      </c>
      <c r="M236" s="5">
        <v>30</v>
      </c>
      <c r="N236" s="8">
        <v>1336980</v>
      </c>
      <c r="O236" s="5" t="s">
        <v>28</v>
      </c>
      <c r="P236" s="5" t="s">
        <v>224</v>
      </c>
      <c r="Q236" s="5" t="s">
        <v>151</v>
      </c>
      <c r="R236" s="5" t="s">
        <v>31</v>
      </c>
      <c r="S236" s="5" t="s">
        <v>28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6" t="s">
        <v>19</v>
      </c>
      <c r="B237" s="5" t="s">
        <v>20</v>
      </c>
      <c r="C237" s="5" t="s">
        <v>21</v>
      </c>
      <c r="D237" s="5" t="s">
        <v>22</v>
      </c>
      <c r="E237" s="5">
        <v>47416</v>
      </c>
      <c r="F237" s="5" t="s">
        <v>359</v>
      </c>
      <c r="G237" s="5" t="s">
        <v>704</v>
      </c>
      <c r="H237" s="7">
        <v>43981</v>
      </c>
      <c r="I237" s="5">
        <v>25</v>
      </c>
      <c r="J237" s="5" t="s">
        <v>25</v>
      </c>
      <c r="K237" s="5" t="s">
        <v>550</v>
      </c>
      <c r="L237" s="5" t="s">
        <v>551</v>
      </c>
      <c r="M237" s="5">
        <v>10</v>
      </c>
      <c r="N237" s="8">
        <v>1308330</v>
      </c>
      <c r="O237" s="5" t="s">
        <v>28</v>
      </c>
      <c r="P237" s="5" t="s">
        <v>224</v>
      </c>
      <c r="Q237" s="5" t="s">
        <v>151</v>
      </c>
      <c r="R237" s="5" t="s">
        <v>31</v>
      </c>
      <c r="S237" s="5" t="s">
        <v>28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6" t="s">
        <v>19</v>
      </c>
      <c r="B238" s="5" t="s">
        <v>20</v>
      </c>
      <c r="C238" s="5" t="s">
        <v>21</v>
      </c>
      <c r="D238" s="5" t="s">
        <v>22</v>
      </c>
      <c r="E238" s="5">
        <v>40049</v>
      </c>
      <c r="F238" s="5" t="s">
        <v>177</v>
      </c>
      <c r="G238" s="5" t="s">
        <v>704</v>
      </c>
      <c r="H238" s="7">
        <v>43981</v>
      </c>
      <c r="I238" s="5">
        <v>25</v>
      </c>
      <c r="J238" s="5" t="s">
        <v>25</v>
      </c>
      <c r="K238" s="5" t="s">
        <v>550</v>
      </c>
      <c r="L238" s="5" t="s">
        <v>551</v>
      </c>
      <c r="M238" s="5">
        <v>4</v>
      </c>
      <c r="N238" s="8">
        <v>658788</v>
      </c>
      <c r="O238" s="5" t="s">
        <v>28</v>
      </c>
      <c r="P238" s="5" t="s">
        <v>224</v>
      </c>
      <c r="Q238" s="5" t="s">
        <v>151</v>
      </c>
      <c r="R238" s="5" t="s">
        <v>31</v>
      </c>
      <c r="S238" s="5" t="s">
        <v>28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6" t="s">
        <v>19</v>
      </c>
      <c r="B239" s="5" t="s">
        <v>20</v>
      </c>
      <c r="C239" s="5" t="s">
        <v>21</v>
      </c>
      <c r="D239" s="5" t="s">
        <v>22</v>
      </c>
      <c r="E239" s="5">
        <v>50935</v>
      </c>
      <c r="F239" s="5" t="s">
        <v>229</v>
      </c>
      <c r="G239" s="5" t="s">
        <v>704</v>
      </c>
      <c r="H239" s="7">
        <v>43981</v>
      </c>
      <c r="I239" s="5">
        <v>25</v>
      </c>
      <c r="J239" s="5" t="s">
        <v>25</v>
      </c>
      <c r="K239" s="5" t="s">
        <v>550</v>
      </c>
      <c r="L239" s="5" t="s">
        <v>551</v>
      </c>
      <c r="M239" s="5">
        <v>4</v>
      </c>
      <c r="N239" s="8">
        <v>656444</v>
      </c>
      <c r="O239" s="5" t="s">
        <v>28</v>
      </c>
      <c r="P239" s="5" t="s">
        <v>224</v>
      </c>
      <c r="Q239" s="5" t="s">
        <v>151</v>
      </c>
      <c r="R239" s="5" t="s">
        <v>31</v>
      </c>
      <c r="S239" s="5" t="s">
        <v>28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6" t="s">
        <v>19</v>
      </c>
      <c r="B240" s="5" t="s">
        <v>20</v>
      </c>
      <c r="C240" s="5" t="s">
        <v>21</v>
      </c>
      <c r="D240" s="5" t="s">
        <v>22</v>
      </c>
      <c r="E240" s="5">
        <v>47413</v>
      </c>
      <c r="F240" s="5" t="s">
        <v>705</v>
      </c>
      <c r="G240" s="5" t="s">
        <v>706</v>
      </c>
      <c r="H240" s="7">
        <v>43981</v>
      </c>
      <c r="I240" s="5">
        <v>25</v>
      </c>
      <c r="J240" s="5" t="s">
        <v>25</v>
      </c>
      <c r="K240" s="5" t="s">
        <v>550</v>
      </c>
      <c r="L240" s="5" t="s">
        <v>551</v>
      </c>
      <c r="M240" s="5">
        <v>8</v>
      </c>
      <c r="N240" s="8">
        <v>1681960</v>
      </c>
      <c r="O240" s="5" t="s">
        <v>28</v>
      </c>
      <c r="P240" s="5" t="s">
        <v>224</v>
      </c>
      <c r="Q240" s="5" t="s">
        <v>151</v>
      </c>
      <c r="R240" s="5" t="s">
        <v>31</v>
      </c>
      <c r="S240" s="5" t="s">
        <v>28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2020_06_09522003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2020-07-01T17:36:05Z</dcterms:created>
  <dcterms:modified xsi:type="dcterms:W3CDTF">2020-07-01T17:36:06Z</dcterms:modified>
</cp:coreProperties>
</file>