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D861AF34-A4D9-4035-B206-506917574172}" xr6:coauthVersionLast="41" xr6:coauthVersionMax="41" xr10:uidLastSave="{00000000-0000-0000-0000-000000000000}"/>
  <bookViews>
    <workbookView xWindow="-120" yWindow="-120" windowWidth="20730" windowHeight="11160" xr2:uid="{205B4FB5-9A0F-417D-8653-F7625F06EC25}"/>
  </bookViews>
  <sheets>
    <sheet name="2020_07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<sst xmlns="http://schemas.openxmlformats.org/spreadsheetml/2006/main" count="1766" uniqueCount="338">
  <si>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</si>
  <si>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</si>
  <si>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</si>
  <si>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</si>
  <si>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</si>
  <si>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</si>
  <si>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</si>
  <si>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</si>
  <si>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</si>
  <si>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</si>
  <si>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</si>
  <si>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</si>
  <si>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</si>
  <si>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</si>
  <si>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</si>
  <si>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</si>
  <si>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</si>
  <si>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</si>
  <si>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</si>
  <si>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2020_07_15219446</t>
  </si>
  <si>
    <t xml:space="preserve">MONTES GRANDON CRISTIAN ANDRES               </t>
  </si>
  <si>
    <t>2A</t>
  </si>
  <si>
    <t>15219446-3</t>
  </si>
  <si>
    <t xml:space="preserve">295/80R22.5 16PR 150/147M CM993W GOODR </t>
  </si>
  <si>
    <t>CV-A-0000-00190229</t>
  </si>
  <si>
    <t xml:space="preserve">CHILLAN FLOTACENTRO </t>
  </si>
  <si>
    <t>0076910533-6-0</t>
  </si>
  <si>
    <t xml:space="preserve">TRANSP. E INVERSIONES SAN SEBASTIAN SPA </t>
  </si>
  <si>
    <t>Neumaticos</t>
  </si>
  <si>
    <t>Otros meses</t>
  </si>
  <si>
    <t>Nota Crédito</t>
  </si>
  <si>
    <t>Venta Pendiente</t>
  </si>
  <si>
    <t xml:space="preserve">235/75R17.5 14PR 132/130M CR960A GOODR </t>
  </si>
  <si>
    <t>CV-A-0000-00197053</t>
  </si>
  <si>
    <t>0076480651-4-0</t>
  </si>
  <si>
    <t xml:space="preserve">TRANSPORTES ALEXI ESPINOZA PEREZ EIRL </t>
  </si>
  <si>
    <t xml:space="preserve">V4031 </t>
  </si>
  <si>
    <t xml:space="preserve">FILTRO SEPARADOR TECFIL </t>
  </si>
  <si>
    <t>CV-A-0000-00197088</t>
  </si>
  <si>
    <t>Repuestos</t>
  </si>
  <si>
    <t>Nombre</t>
  </si>
  <si>
    <t xml:space="preserve">S0306 </t>
  </si>
  <si>
    <t xml:space="preserve">DISCO EMBRAGUE 16,5"(22 ESTRIAS) </t>
  </si>
  <si>
    <t>CV-A-0000-00197219</t>
  </si>
  <si>
    <t>0008785036-6-0</t>
  </si>
  <si>
    <t xml:space="preserve">LASTRA RETAMAL PATRICIO ORLANDO </t>
  </si>
  <si>
    <t>Cod Vendedor</t>
  </si>
  <si>
    <t xml:space="preserve">S2123 </t>
  </si>
  <si>
    <t xml:space="preserve">PISTON MOTOR STD KIT 127 M/M LV </t>
  </si>
  <si>
    <t>CV-A-0000-00197243</t>
  </si>
  <si>
    <t>0076626755-6-0</t>
  </si>
  <si>
    <t xml:space="preserve">REPARACIONES P Y R LIMITADA </t>
  </si>
  <si>
    <t>Rut</t>
  </si>
  <si>
    <t xml:space="preserve">275/80R22.5 16PR 149/145M CR976A GOODR </t>
  </si>
  <si>
    <t>CV-A-0000-00197277</t>
  </si>
  <si>
    <t>0076331806-0-0</t>
  </si>
  <si>
    <t xml:space="preserve">AGROTRUCK COMERCIAL EIRL </t>
  </si>
  <si>
    <t>Mes Pago</t>
  </si>
  <si>
    <t xml:space="preserve">650/65R38 AMAX RT657 TL BKT </t>
  </si>
  <si>
    <t>CV-A-0000-00211096</t>
  </si>
  <si>
    <t>0010512115-6-0</t>
  </si>
  <si>
    <t xml:space="preserve">MONSALVES NUNEZ LUIS AURELIO </t>
  </si>
  <si>
    <t xml:space="preserve">SENSOR ELECT. NIVEL COMBUSTIBLE 544 MM </t>
  </si>
  <si>
    <t>CV-A-0000-00213019</t>
  </si>
  <si>
    <t>0076223088-7-0</t>
  </si>
  <si>
    <t xml:space="preserve">REPUESTOS MASE E.I.R.L </t>
  </si>
  <si>
    <t xml:space="preserve">FILTRO AIRE D.TECHNIC </t>
  </si>
  <si>
    <t>CV-A-0000-00213650</t>
  </si>
  <si>
    <t>0076318305-K-0</t>
  </si>
  <si>
    <t xml:space="preserve">CONSTRUCTORA MYCLA LTDA. </t>
  </si>
  <si>
    <t>COMISION REPUESTOS</t>
  </si>
  <si>
    <t>Tabla de Cumplimiento Repuestos</t>
  </si>
  <si>
    <t xml:space="preserve">V3772 </t>
  </si>
  <si>
    <t xml:space="preserve">SENSOR PRESION VENTILACION CARTER 3PIN </t>
  </si>
  <si>
    <t>CV-A-0000-00216840</t>
  </si>
  <si>
    <t>0076580542-2-0</t>
  </si>
  <si>
    <t xml:space="preserve">TRANSPORTES RODRIGO RUBILAR E.I.R.L. </t>
  </si>
  <si>
    <t>VENTA TOTAL PERIODO ACTUAL</t>
  </si>
  <si>
    <t>Ventas</t>
  </si>
  <si>
    <t>% Comisión</t>
  </si>
  <si>
    <t xml:space="preserve">225/70R16 103T SU317 GOODR </t>
  </si>
  <si>
    <t>CV-A-0000-00216856</t>
  </si>
  <si>
    <t>0076539117-2-0</t>
  </si>
  <si>
    <t xml:space="preserve">COMERCIAL ESPARZA LTDA </t>
  </si>
  <si>
    <t>VENTA NORMAL</t>
  </si>
  <si>
    <t>Desde</t>
  </si>
  <si>
    <t>Hasta</t>
  </si>
  <si>
    <t>CV-A-0000-00216857</t>
  </si>
  <si>
    <t>COMISION NORMAL (%)</t>
  </si>
  <si>
    <t>o mas</t>
  </si>
  <si>
    <t>CV-A-0000-00216858</t>
  </si>
  <si>
    <t>COMISION NORMAL ($)</t>
  </si>
  <si>
    <t xml:space="preserve">14.9-24 8PR CB538 GOODR </t>
  </si>
  <si>
    <t>CV-A-0000-00216934</t>
  </si>
  <si>
    <t>0008374969-5-0</t>
  </si>
  <si>
    <t xml:space="preserve">LOBOS DE LA FUENTES MARIO PATRICIO </t>
  </si>
  <si>
    <t>CV-A-0000-00216964</t>
  </si>
  <si>
    <t>0077469220-7-0</t>
  </si>
  <si>
    <t xml:space="preserve">MARCO SALGADO Y CIA LTDA </t>
  </si>
  <si>
    <t>TOTAL COMISION REPUESTOS</t>
  </si>
  <si>
    <t xml:space="preserve">C1297 </t>
  </si>
  <si>
    <t>TAMBOR DE FRENO 8" 10 PERF.OUTBOARD EURO</t>
  </si>
  <si>
    <t>CV-A-0000-00217251</t>
  </si>
  <si>
    <t xml:space="preserve">TALCA </t>
  </si>
  <si>
    <t>0076090839-8-0</t>
  </si>
  <si>
    <t xml:space="preserve">TRANSPORTES YANINE LTDA </t>
  </si>
  <si>
    <t>VENTA POR DOCUMENTAR  A LA FECHA DE CORTE</t>
  </si>
  <si>
    <t xml:space="preserve">INTERRUPTOR LUCES </t>
  </si>
  <si>
    <t>CV-A-0000-00217316</t>
  </si>
  <si>
    <t>0006530693-K-0</t>
  </si>
  <si>
    <t xml:space="preserve">GATICA CARO SAMUEL ESTEBAN </t>
  </si>
  <si>
    <t xml:space="preserve">FILTRO AIRE PRIMARIO HIGHFIL </t>
  </si>
  <si>
    <t>CV-A-0000-00217373</t>
  </si>
  <si>
    <t xml:space="preserve">S2946 </t>
  </si>
  <si>
    <t xml:space="preserve">TOPE GOMA SUSPENSION CABINA </t>
  </si>
  <si>
    <t>CV-A-0000-00217451</t>
  </si>
  <si>
    <t>0005833363-8-0</t>
  </si>
  <si>
    <t xml:space="preserve">CORTES GOMEZ NORMA </t>
  </si>
  <si>
    <t>COMISION NEUMATICOS, LUBRICANTES, BATERIAS Y REMOLQUE</t>
  </si>
  <si>
    <t>Tabla de Cumplimiento Neumaticos, Lubricantes, Baterias y Remolques</t>
  </si>
  <si>
    <t xml:space="preserve">11R22.5 16PR 148/145M CR926DW GOODR </t>
  </si>
  <si>
    <t>CV-A-0000-00217580</t>
  </si>
  <si>
    <t>0076536540-6-0</t>
  </si>
  <si>
    <t xml:space="preserve">HERNAN CASTELLANOS MARTINEZ TRANSPORTES </t>
  </si>
  <si>
    <t xml:space="preserve">REP.HORQUILLA EMBRAGUE </t>
  </si>
  <si>
    <t>CV-A-0000-00217639</t>
  </si>
  <si>
    <t>0017457360-3-0</t>
  </si>
  <si>
    <t xml:space="preserve">CERDA PEREZ LUIS HUMBERTO </t>
  </si>
  <si>
    <t xml:space="preserve">C5002 </t>
  </si>
  <si>
    <t>MUELA DE ARRASTRE ALEMANA "ESC"</t>
  </si>
  <si>
    <t>CV-A-0000-00217721</t>
  </si>
  <si>
    <t xml:space="preserve">VALVOLUBE G.O. 80W90 BL 19 LT </t>
  </si>
  <si>
    <t>CV-A-0000-00217726</t>
  </si>
  <si>
    <t>Lubricantes</t>
  </si>
  <si>
    <t xml:space="preserve">V2249 </t>
  </si>
  <si>
    <t xml:space="preserve">MANGUERA INTERCOOLER INFERIOR 80X930MM </t>
  </si>
  <si>
    <t>CV-A-0000-00218116</t>
  </si>
  <si>
    <t xml:space="preserve">S2791 </t>
  </si>
  <si>
    <t xml:space="preserve">BOMBA ELEVADORA COMPLETA DIESEL TECHNIC </t>
  </si>
  <si>
    <t>CV-A-0000-00218232</t>
  </si>
  <si>
    <t>TOTAL COMISION NEU / LUB / BAT / REM</t>
  </si>
  <si>
    <t>CV-A-0000-00218261</t>
  </si>
  <si>
    <t xml:space="preserve">225/60R17 99T SU318 GOODR </t>
  </si>
  <si>
    <t>CV-A-0000-00218313</t>
  </si>
  <si>
    <t>0076531815-7-0</t>
  </si>
  <si>
    <t xml:space="preserve">INMO. Y COM.SAN ALONSO CIA LTDA </t>
  </si>
  <si>
    <t xml:space="preserve">C2415 </t>
  </si>
  <si>
    <t>PERNO RUEDA M22X1.5 121,4MM LLANTA ALUMI</t>
  </si>
  <si>
    <t>CV-A-0000-00221197</t>
  </si>
  <si>
    <t>0013621472-1-0</t>
  </si>
  <si>
    <t xml:space="preserve">BELLO SEPULVEDA ROBERTO CARLOS </t>
  </si>
  <si>
    <t>Venta Normal</t>
  </si>
  <si>
    <t xml:space="preserve">C2416 </t>
  </si>
  <si>
    <t xml:space="preserve">TUERCA RUEDA DISCO M22 HEXAGONO 32MM </t>
  </si>
  <si>
    <t>COMISION SERVICIOS</t>
  </si>
  <si>
    <t>Tabla de Cumplimiento Servicios</t>
  </si>
  <si>
    <t>CV-A-0000-00221237</t>
  </si>
  <si>
    <t>0076972913-5-0</t>
  </si>
  <si>
    <t xml:space="preserve">TRANSPORTES HUGO TOMAS BOCAZ BURGOS E.I. </t>
  </si>
  <si>
    <t>Comisión</t>
  </si>
  <si>
    <t xml:space="preserve">11R22.5 16PR 148/145J CB972W GOODR </t>
  </si>
  <si>
    <t>FV-A-0000-02155872</t>
  </si>
  <si>
    <t>0006337020-7-0</t>
  </si>
  <si>
    <t xml:space="preserve">PARRA SAN MARTIN MARTA DEL ROSARIO </t>
  </si>
  <si>
    <t>Factura</t>
  </si>
  <si>
    <t xml:space="preserve">W5120 </t>
  </si>
  <si>
    <t xml:space="preserve">CILINDRO SUP.EMBRAGUE </t>
  </si>
  <si>
    <t>FV-A-0000-02168459</t>
  </si>
  <si>
    <t xml:space="preserve">LOS ANGELES FLOTACENTRO </t>
  </si>
  <si>
    <t>TOTAL VARIABLE</t>
  </si>
  <si>
    <t xml:space="preserve">REP.SECADOR AIRE APU WABCO </t>
  </si>
  <si>
    <t>FV-A-0000-02170406</t>
  </si>
  <si>
    <t>0015168905-1-0</t>
  </si>
  <si>
    <t xml:space="preserve">LAGOS BELLO DEMETRIO ANTONIO </t>
  </si>
  <si>
    <t xml:space="preserve">215/70R16 100T SU318 GOODR </t>
  </si>
  <si>
    <t>FV-A-0000-02171981</t>
  </si>
  <si>
    <t>0013138115-8-0</t>
  </si>
  <si>
    <t xml:space="preserve">VILLEGAS AGUILERA MARCELINO ENRIQUE </t>
  </si>
  <si>
    <t xml:space="preserve">7.50-16 6PR CR520 SET GOODR </t>
  </si>
  <si>
    <t>FV-A-0000-02172595</t>
  </si>
  <si>
    <t>0076417897-1-0</t>
  </si>
  <si>
    <t xml:space="preserve">XIMENA SOLIS E.I.R.L. </t>
  </si>
  <si>
    <t>TOTAL COMISION SERVICIOS</t>
  </si>
  <si>
    <t>FV-A-0000-02173708</t>
  </si>
  <si>
    <t xml:space="preserve">235/75R15 8PR 110/107Q SL369 GOODR </t>
  </si>
  <si>
    <t>FV-A-0000-02174069</t>
  </si>
  <si>
    <t>0077850430-8-0</t>
  </si>
  <si>
    <t xml:space="preserve">CONSTRUCTORA REMFISC LIMITADA </t>
  </si>
  <si>
    <t xml:space="preserve">ZAA05 </t>
  </si>
  <si>
    <t xml:space="preserve">ALINEACION FURGON/VAN/CAMION 3/4 -CAREN </t>
  </si>
  <si>
    <t>Servicios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</si>
  <si>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</si>
  <si>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</si>
  <si>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</si>
  <si>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</si>
  <si>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FV-A-0000-02174094</t>
  </si>
  <si>
    <t xml:space="preserve">C1210 </t>
  </si>
  <si>
    <t xml:space="preserve">PULMON FRENO TRISTOP 24/24 </t>
  </si>
  <si>
    <t>FV-A-0000-02174731</t>
  </si>
  <si>
    <t>0076250612-2-0</t>
  </si>
  <si>
    <t xml:space="preserve">COMERCIAL S.S EIRL </t>
  </si>
  <si>
    <t xml:space="preserve">295/80R22.5 18PR 152/149M AT127S AUSTO </t>
  </si>
  <si>
    <t>FV-A-0000-02174866</t>
  </si>
  <si>
    <t xml:space="preserve">C1313 </t>
  </si>
  <si>
    <t xml:space="preserve">BARRA FIJACION CARGA 2.29MTS /2.67MTS </t>
  </si>
  <si>
    <t>FV-A-0000-02174979</t>
  </si>
  <si>
    <t xml:space="preserve">295/80R22.5 18PR 152/149L CR926D GOODR </t>
  </si>
  <si>
    <t>FV-A-0000-02175109</t>
  </si>
  <si>
    <t>LLANTA 8.25X22.5 10H TUB.LISO DISCO EURO</t>
  </si>
  <si>
    <t xml:space="preserve">ACEITE EXTRA VIDA PLUS 15W40 LITRO </t>
  </si>
  <si>
    <t>FV-A-0000-02175307</t>
  </si>
  <si>
    <t xml:space="preserve">ALUB4 </t>
  </si>
  <si>
    <t xml:space="preserve">CAMBIO ACEITE MOTOR PESADOS - NORMAL </t>
  </si>
  <si>
    <t xml:space="preserve">FILCA </t>
  </si>
  <si>
    <t>CAMBIO FILTRO COMBUSTIBLE LIVIANO/PESADO</t>
  </si>
  <si>
    <t xml:space="preserve">ZVAUT </t>
  </si>
  <si>
    <t xml:space="preserve">ENGRASE EJE - NORMAL </t>
  </si>
  <si>
    <t xml:space="preserve">215/75R14 6PR 98/95Q GRABBER AT2 GENER </t>
  </si>
  <si>
    <t>FV-A-0000-02175462</t>
  </si>
  <si>
    <t xml:space="preserve">215/75R17.5 16PR 135/133J CR960A GOODR </t>
  </si>
  <si>
    <t>FV-A-0000-02175463</t>
  </si>
  <si>
    <t xml:space="preserve">FILTRO AIRE TECFIL </t>
  </si>
  <si>
    <t>FV-A-0000-02175551</t>
  </si>
  <si>
    <t xml:space="preserve">295/80R22.5 16PR 150/147M CR976A GOODR </t>
  </si>
  <si>
    <t>FV-A-0000-02175627</t>
  </si>
  <si>
    <t>FV-A-0000-02176422</t>
  </si>
  <si>
    <t xml:space="preserve">CREMALLERA ALZA VIDRIO IZQ. </t>
  </si>
  <si>
    <t>FV-A-0000-02177719</t>
  </si>
  <si>
    <t>0010924620-4-0</t>
  </si>
  <si>
    <t xml:space="preserve">HERNANDEZ VALDES WILDO ENRIQUE </t>
  </si>
  <si>
    <t xml:space="preserve">225/55R19 99V SU318 GOODR </t>
  </si>
  <si>
    <t>FV-A-0000-02177741</t>
  </si>
  <si>
    <t>0009280146-2-0</t>
  </si>
  <si>
    <t xml:space="preserve">TORRES BUSTOS HERNANDO MAURICIO </t>
  </si>
  <si>
    <t>FV-A-0000-02178040</t>
  </si>
  <si>
    <t xml:space="preserve">13R22.5 18PR 156/150K CM923 GOODR </t>
  </si>
  <si>
    <t>FV-A-0000-02178554</t>
  </si>
  <si>
    <t>0008892564-5-0</t>
  </si>
  <si>
    <t xml:space="preserve">CABRERA VICTORIANO JULIO VICENTE </t>
  </si>
  <si>
    <t xml:space="preserve">BT033 </t>
  </si>
  <si>
    <t xml:space="preserve">BAT. DARK BEAR 170 AMP (+ -) 940 CCA </t>
  </si>
  <si>
    <t xml:space="preserve">12.5/80-18 14PR EL53 TL R4 GOODR </t>
  </si>
  <si>
    <t>FV-A-0000-02178790</t>
  </si>
  <si>
    <t xml:space="preserve">AMPOLLETA 24V 70W H7 PX26D </t>
  </si>
  <si>
    <t>FV-A-0000-02179135</t>
  </si>
  <si>
    <t xml:space="preserve">SOQUETE FAROL INTERMITENTE DEL.IZQ/DER </t>
  </si>
  <si>
    <t>FV-A-0000-02179139</t>
  </si>
  <si>
    <t xml:space="preserve">500R12C 8PR 83/82P CR868 GOODR </t>
  </si>
  <si>
    <t>FV-A-0000-02179498</t>
  </si>
  <si>
    <t xml:space="preserve">C1013 </t>
  </si>
  <si>
    <t xml:space="preserve">PULMON FRENO SIMPLE 8" TIPO 30 </t>
  </si>
  <si>
    <t>FV-A-0000-02179972</t>
  </si>
  <si>
    <t xml:space="preserve">WILLIAMS T-300 15W40 CI-4 BALDE 19LT </t>
  </si>
  <si>
    <t>HIGH PERFORMANCE20W50GT WP-5 CH-4 BL19LT</t>
  </si>
  <si>
    <t xml:space="preserve">295/80R22.5 18PR 152/149M AT27 AUSTO </t>
  </si>
  <si>
    <t>FV-A-0000-02180001</t>
  </si>
  <si>
    <t>FV-A-0000-02180003</t>
  </si>
  <si>
    <t xml:space="preserve">S0341 </t>
  </si>
  <si>
    <t>ANILLO MOTOR STD 1CIL.CONICO 3,3MM COFAP</t>
  </si>
  <si>
    <t>FV-A-0000-02180532</t>
  </si>
  <si>
    <t>0076632214-K-0</t>
  </si>
  <si>
    <t xml:space="preserve">TRANSPORTES GUARDIA EIRL </t>
  </si>
  <si>
    <t xml:space="preserve">S0359 </t>
  </si>
  <si>
    <t xml:space="preserve">METAL BIELA 0.50 JGO MLV </t>
  </si>
  <si>
    <t xml:space="preserve">11R22.5 16PR 148/145M AT27S AUSTO </t>
  </si>
  <si>
    <t xml:space="preserve">MOTOR PARTIDA 24V O500RSD OM 457 "ESC" </t>
  </si>
  <si>
    <t>FV-A-0000-02181018</t>
  </si>
  <si>
    <t xml:space="preserve">FILTRO SEPARADOR DONALDSON </t>
  </si>
  <si>
    <t>FV-A-0000-02181406</t>
  </si>
  <si>
    <t xml:space="preserve">FILTRO LUBRICANTE DONALDSON </t>
  </si>
  <si>
    <t>RIMULA R4X 15W40 CI-4/E7/DH-1 BALDE 20LT</t>
  </si>
  <si>
    <t>FV-A-0000-02181452</t>
  </si>
  <si>
    <t xml:space="preserve">BT030 </t>
  </si>
  <si>
    <t>BAT. DARK BEAR 100 AMP(- +)820 CCA PERNO</t>
  </si>
  <si>
    <t>FV-A-0000-02181614</t>
  </si>
  <si>
    <t>0076071188-8-0</t>
  </si>
  <si>
    <t xml:space="preserve">SOC TRANSPORTES TRANS CAPI LTDA </t>
  </si>
  <si>
    <t>REFRIGERANTE ANTICONGELANTE -10BIDON 20L</t>
  </si>
  <si>
    <t>FV-A-0000-02182098</t>
  </si>
  <si>
    <t xml:space="preserve">12R22.5 18PR 152/149M DSR668 DOUBL </t>
  </si>
  <si>
    <t>FV-A-0000-02182099</t>
  </si>
  <si>
    <t>FV-A-0000-02182193</t>
  </si>
  <si>
    <t xml:space="preserve">FILTRO CABINA 365X122X20 DONALDSON </t>
  </si>
  <si>
    <t xml:space="preserve">C1044 </t>
  </si>
  <si>
    <t>PULMON FRENO DOBLE MAXI 30/30 (8" DOBLE)</t>
  </si>
  <si>
    <t>FV-A-0000-02183352</t>
  </si>
  <si>
    <t>0076209488-6-0</t>
  </si>
  <si>
    <t xml:space="preserve">SOC TRANSPORTES TURIS REY LTDA </t>
  </si>
  <si>
    <t xml:space="preserve">PASTILLA FRENO DEL.TRAS.(JGO) </t>
  </si>
  <si>
    <t xml:space="preserve">VALVOLINE CHASSIS GREASE BL.16 KG </t>
  </si>
  <si>
    <t>FV-A-0000-02183682</t>
  </si>
  <si>
    <t>0076154117-K-0</t>
  </si>
  <si>
    <t xml:space="preserve">SOCIEDAD DE TRANSPORTES Y SERVICIOS RUIZ </t>
  </si>
  <si>
    <t xml:space="preserve">WILLIAMS HYDRAULIC AW 68 BALDE 19 LT </t>
  </si>
  <si>
    <t xml:space="preserve">EURODIESEL E-4 15W40 CI-4 BL 19 LT </t>
  </si>
  <si>
    <t xml:space="preserve">700-15-12PR SET CL839 GOODR </t>
  </si>
  <si>
    <t>FV-A-0000-02183687</t>
  </si>
  <si>
    <t>FV-A-0000-02183799</t>
  </si>
  <si>
    <t xml:space="preserve">700R15 10PR 110/106N SET ST313 GOODR </t>
  </si>
  <si>
    <t>FV-A-0000-02183910</t>
  </si>
  <si>
    <t xml:space="preserve">600-13 8PR L8056 SET GOODR </t>
  </si>
  <si>
    <t xml:space="preserve">165/60R14 75H RP28 GOODR </t>
  </si>
  <si>
    <t xml:space="preserve">C2171 </t>
  </si>
  <si>
    <t>FV-A-0000-02183912</t>
  </si>
  <si>
    <t xml:space="preserve">C5074 </t>
  </si>
  <si>
    <t>CINTA C/RATCHET 2" C/GANCHO TIPO JJ 9MTS</t>
  </si>
  <si>
    <t>FV-A-0000-02183947</t>
  </si>
  <si>
    <t>0076210958-1-0</t>
  </si>
  <si>
    <t xml:space="preserve">SOC. DE TRANSPORTES J H LTDA. </t>
  </si>
  <si>
    <t>FV-A-0000-02183981</t>
  </si>
  <si>
    <t>FV-A-0000-02183982</t>
  </si>
  <si>
    <t xml:space="preserve">195/55R15 85V RP28 GOODR </t>
  </si>
  <si>
    <t>FV-A-0000-02184041</t>
  </si>
  <si>
    <t>0076452752-6-0</t>
  </si>
  <si>
    <t xml:space="preserve">AUTOMOTRIZ CHILLAN SOCIDEDAD DE RESPONSA </t>
  </si>
  <si>
    <t xml:space="preserve">295/80R22.5 154/149M FUEL MAX LHS GOODY </t>
  </si>
  <si>
    <t>FV-A-0000-02185078</t>
  </si>
  <si>
    <t xml:space="preserve">FILTRO COMBUSTIBLE TECFIL </t>
  </si>
  <si>
    <t>FV-A-0000-02185449</t>
  </si>
  <si>
    <t xml:space="preserve">FILTRO LUBRICANTE TECFIL </t>
  </si>
  <si>
    <t xml:space="preserve">RIMULA R2 EXTRA 20W-50 BALDE 20 LT. </t>
  </si>
  <si>
    <t>FV-A-0000-02186030</t>
  </si>
  <si>
    <t>0076042896-5-0</t>
  </si>
  <si>
    <t xml:space="preserve">SOC. DE TRANS. APOLO WALDO ROBINSON AMST </t>
  </si>
  <si>
    <t xml:space="preserve">FAROL DEL/DER. </t>
  </si>
  <si>
    <t>FV-A-0000-02186034</t>
  </si>
  <si>
    <t xml:space="preserve">BISEL FAROL DELANTERO IZQUIERDO </t>
  </si>
  <si>
    <t xml:space="preserve">BISEL FAROL DELANTERO DERECHO </t>
  </si>
  <si>
    <t>FV-A-0000-02186036</t>
  </si>
  <si>
    <t xml:space="preserve">BT031 </t>
  </si>
  <si>
    <t xml:space="preserve">BAT. DARK BEAR 150 AMP (- +) 840 CCA </t>
  </si>
  <si>
    <t xml:space="preserve">C1183 </t>
  </si>
  <si>
    <t xml:space="preserve">VALVULA ACOPLE SERVICIO 1/2" NPT </t>
  </si>
  <si>
    <t>FV-A-0000-02186062</t>
  </si>
  <si>
    <t xml:space="preserve">HOJA PAQ.RESORTE TRAS.2DA </t>
  </si>
  <si>
    <t>FV-A-0000-02186071</t>
  </si>
  <si>
    <t>FV-A-0000-02186090</t>
  </si>
  <si>
    <t>FV-A-0000-02186156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</si>
</sst>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FEF4-EC85-4881-9C2C-F5C0C852AD4D}">
  <sheetPr codeName="Hoja38">
    <tabColor rgb="FF00B050"/>
  </sheetPr>
  <dimension ref="A1:Z12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40070</v>
      </c>
      <c r="F2" s="6" t="s">
        <v>23</v>
      </c>
      <c r="G2" s="6" t="s">
        <v>24</v>
      </c>
      <c r="H2" s="7">
        <v>43507</v>
      </c>
      <c r="I2" s="6">
        <v>17</v>
      </c>
      <c r="J2" s="6" t="s">
        <v>25</v>
      </c>
      <c r="K2" s="6" t="s">
        <v>26</v>
      </c>
      <c r="L2" s="6" t="s">
        <v>27</v>
      </c>
      <c r="M2" s="6">
        <v>-4</v>
      </c>
      <c r="N2" s="8">
        <v>-547532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40434</v>
      </c>
      <c r="F3" s="6" t="s">
        <v>32</v>
      </c>
      <c r="G3" s="6" t="s">
        <v>33</v>
      </c>
      <c r="H3" s="7">
        <v>43516</v>
      </c>
      <c r="I3" s="6">
        <v>17</v>
      </c>
      <c r="J3" s="6" t="s">
        <v>25</v>
      </c>
      <c r="K3" s="6" t="s">
        <v>34</v>
      </c>
      <c r="L3" s="6" t="s">
        <v>35</v>
      </c>
      <c r="M3" s="6">
        <v>-10</v>
      </c>
      <c r="N3" s="8">
        <v>-597610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43526</v>
      </c>
      <c r="I4" s="6">
        <v>17</v>
      </c>
      <c r="J4" s="6" t="s">
        <v>25</v>
      </c>
      <c r="K4" s="6" t="s">
        <v>26</v>
      </c>
      <c r="L4" s="6" t="s">
        <v>27</v>
      </c>
      <c r="M4" s="6">
        <v>-1</v>
      </c>
      <c r="N4" s="8">
        <v>-21739</v>
      </c>
      <c r="O4" s="6" t="s">
        <v>39</v>
      </c>
      <c r="P4" s="6" t="s">
        <v>29</v>
      </c>
      <c r="Q4" s="6" t="s">
        <v>30</v>
      </c>
      <c r="R4" s="6" t="s">
        <v>31</v>
      </c>
      <c r="S4" s="6" t="s">
        <v>39</v>
      </c>
      <c r="U4" s="9" t="s">
        <v>40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43588</v>
      </c>
      <c r="I5" s="6">
        <v>17</v>
      </c>
      <c r="J5" s="6" t="s">
        <v>25</v>
      </c>
      <c r="K5" s="6" t="s">
        <v>44</v>
      </c>
      <c r="L5" s="6" t="s">
        <v>45</v>
      </c>
      <c r="M5" s="6">
        <v>-1</v>
      </c>
      <c r="N5" s="8">
        <v>-157770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39</v>
      </c>
      <c r="U5" s="9" t="s">
        <v>46</v>
      </c>
      <c r="V5" s="9" t="str">
        <f>+$C$2</f>
        <v>2A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43608</v>
      </c>
      <c r="I6" s="6">
        <v>17</v>
      </c>
      <c r="J6" s="6" t="s">
        <v>25</v>
      </c>
      <c r="K6" s="6" t="s">
        <v>50</v>
      </c>
      <c r="L6" s="6" t="s">
        <v>51</v>
      </c>
      <c r="M6" s="6">
        <v>-1</v>
      </c>
      <c r="N6" s="8">
        <v>-136966</v>
      </c>
      <c r="O6" s="6" t="s">
        <v>39</v>
      </c>
      <c r="P6" s="6" t="s">
        <v>29</v>
      </c>
      <c r="Q6" s="6" t="s">
        <v>30</v>
      </c>
      <c r="R6" s="6" t="s">
        <v>31</v>
      </c>
      <c r="S6" s="6" t="s">
        <v>39</v>
      </c>
      <c r="U6" s="9" t="s">
        <v>52</v>
      </c>
      <c r="V6" s="11" t="str">
        <f>+$D$2</f>
        <v>15219446-3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40622</v>
      </c>
      <c r="F7" s="6" t="s">
        <v>53</v>
      </c>
      <c r="G7" s="6" t="s">
        <v>54</v>
      </c>
      <c r="H7" s="7">
        <v>43623</v>
      </c>
      <c r="I7" s="6">
        <v>17</v>
      </c>
      <c r="J7" s="6" t="s">
        <v>25</v>
      </c>
      <c r="K7" s="6" t="s">
        <v>55</v>
      </c>
      <c r="L7" s="6" t="s">
        <v>56</v>
      </c>
      <c r="M7" s="6">
        <v>-4</v>
      </c>
      <c r="N7" s="8">
        <v>-479484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57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47642</v>
      </c>
      <c r="F8" s="6" t="s">
        <v>58</v>
      </c>
      <c r="G8" s="6" t="s">
        <v>59</v>
      </c>
      <c r="H8" s="7">
        <v>43721</v>
      </c>
      <c r="I8" s="6">
        <v>17</v>
      </c>
      <c r="J8" s="6" t="s">
        <v>25</v>
      </c>
      <c r="K8" s="6" t="s">
        <v>60</v>
      </c>
      <c r="L8" s="6" t="s">
        <v>61</v>
      </c>
      <c r="M8" s="6">
        <v>-2</v>
      </c>
      <c r="N8" s="8">
        <v>-1909596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43022</v>
      </c>
      <c r="F9" s="6" t="s">
        <v>62</v>
      </c>
      <c r="G9" s="6" t="s">
        <v>63</v>
      </c>
      <c r="H9" s="7">
        <v>43777</v>
      </c>
      <c r="I9" s="6">
        <v>17</v>
      </c>
      <c r="J9" s="6" t="s">
        <v>25</v>
      </c>
      <c r="K9" s="6" t="s">
        <v>64</v>
      </c>
      <c r="L9" s="6" t="s">
        <v>65</v>
      </c>
      <c r="M9" s="6">
        <v>-1</v>
      </c>
      <c r="N9" s="8">
        <v>-99721</v>
      </c>
      <c r="O9" s="6" t="s">
        <v>39</v>
      </c>
      <c r="P9" s="6" t="s">
        <v>29</v>
      </c>
      <c r="Q9" s="6" t="s">
        <v>30</v>
      </c>
      <c r="R9" s="6" t="s">
        <v>31</v>
      </c>
      <c r="S9" s="6" t="s">
        <v>39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27239</v>
      </c>
      <c r="F10" s="6" t="s">
        <v>66</v>
      </c>
      <c r="G10" s="6" t="s">
        <v>67</v>
      </c>
      <c r="H10" s="7">
        <v>43792</v>
      </c>
      <c r="I10" s="6">
        <v>17</v>
      </c>
      <c r="J10" s="6" t="s">
        <v>25</v>
      </c>
      <c r="K10" s="6" t="s">
        <v>68</v>
      </c>
      <c r="L10" s="6" t="s">
        <v>69</v>
      </c>
      <c r="M10" s="6">
        <v>-1</v>
      </c>
      <c r="N10" s="8">
        <v>-30925</v>
      </c>
      <c r="O10" s="6" t="s">
        <v>39</v>
      </c>
      <c r="P10" s="6" t="s">
        <v>29</v>
      </c>
      <c r="Q10" s="6" t="s">
        <v>30</v>
      </c>
      <c r="R10" s="6" t="s">
        <v>31</v>
      </c>
      <c r="S10" s="6" t="s">
        <v>39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43867</v>
      </c>
      <c r="I11" s="6">
        <v>17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-108185</v>
      </c>
      <c r="O11" s="6" t="s">
        <v>39</v>
      </c>
      <c r="P11" s="6" t="s">
        <v>29</v>
      </c>
      <c r="Q11" s="6" t="s">
        <v>30</v>
      </c>
      <c r="R11" s="6" t="s">
        <v>31</v>
      </c>
      <c r="S11" s="6" t="s">
        <v>39</v>
      </c>
      <c r="U11" s="20" t="s">
        <v>77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78</v>
      </c>
      <c r="Y11" s="19"/>
      <c r="Z11" s="23" t="s">
        <v>79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47279</v>
      </c>
      <c r="F12" s="6" t="s">
        <v>80</v>
      </c>
      <c r="G12" s="6" t="s">
        <v>81</v>
      </c>
      <c r="H12" s="7">
        <v>43867</v>
      </c>
      <c r="I12" s="6">
        <v>17</v>
      </c>
      <c r="J12" s="6" t="s">
        <v>25</v>
      </c>
      <c r="K12" s="6" t="s">
        <v>82</v>
      </c>
      <c r="L12" s="6" t="s">
        <v>83</v>
      </c>
      <c r="M12" s="6">
        <v>-1</v>
      </c>
      <c r="N12" s="8">
        <v>-56294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84</v>
      </c>
      <c r="V12" s="21">
        <f>IF(SUMIFS(N2:N20000,S2:S20000,"Repuestos",R2:R20000,"Venta Normal")&lt;0,0,SUMIFS(N2:N20000,S2:S20000,"Repuestos",R2:R20000,"Venta Normal"))</f>
        <v>1003694</v>
      </c>
      <c r="W12" s="22"/>
      <c r="X12" s="24" t="s">
        <v>85</v>
      </c>
      <c r="Y12" s="24" t="s">
        <v>86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47279</v>
      </c>
      <c r="F13" s="6" t="s">
        <v>80</v>
      </c>
      <c r="G13" s="6" t="s">
        <v>87</v>
      </c>
      <c r="H13" s="7">
        <v>43867</v>
      </c>
      <c r="I13" s="6">
        <v>17</v>
      </c>
      <c r="J13" s="6" t="s">
        <v>25</v>
      </c>
      <c r="K13" s="6" t="s">
        <v>82</v>
      </c>
      <c r="L13" s="6" t="s">
        <v>83</v>
      </c>
      <c r="M13" s="6">
        <v>-2</v>
      </c>
      <c r="N13" s="8">
        <v>-112588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88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89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47279</v>
      </c>
      <c r="F14" s="6" t="s">
        <v>80</v>
      </c>
      <c r="G14" s="6" t="s">
        <v>90</v>
      </c>
      <c r="H14" s="7">
        <v>43867</v>
      </c>
      <c r="I14" s="6">
        <v>17</v>
      </c>
      <c r="J14" s="6" t="s">
        <v>25</v>
      </c>
      <c r="K14" s="6" t="s">
        <v>82</v>
      </c>
      <c r="L14" s="6" t="s">
        <v>83</v>
      </c>
      <c r="M14" s="6">
        <v>-1</v>
      </c>
      <c r="N14" s="8">
        <v>-56294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91</v>
      </c>
      <c r="V14" s="21">
        <f>+V12*V13</f>
        <v>17564.645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51147</v>
      </c>
      <c r="F15" s="6" t="s">
        <v>92</v>
      </c>
      <c r="G15" s="6" t="s">
        <v>93</v>
      </c>
      <c r="H15" s="7">
        <v>43868</v>
      </c>
      <c r="I15" s="6">
        <v>17</v>
      </c>
      <c r="J15" s="6" t="s">
        <v>25</v>
      </c>
      <c r="K15" s="6" t="s">
        <v>94</v>
      </c>
      <c r="L15" s="6" t="s">
        <v>95</v>
      </c>
      <c r="M15" s="6">
        <v>-2</v>
      </c>
      <c r="N15" s="8">
        <v>-334272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40070</v>
      </c>
      <c r="F16" s="6" t="s">
        <v>23</v>
      </c>
      <c r="G16" s="6" t="s">
        <v>96</v>
      </c>
      <c r="H16" s="7">
        <v>43871</v>
      </c>
      <c r="I16" s="6">
        <v>17</v>
      </c>
      <c r="J16" s="6" t="s">
        <v>25</v>
      </c>
      <c r="K16" s="6" t="s">
        <v>97</v>
      </c>
      <c r="L16" s="6" t="s">
        <v>98</v>
      </c>
      <c r="M16" s="6">
        <v>-4</v>
      </c>
      <c r="N16" s="8">
        <v>-556608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99</v>
      </c>
      <c r="V16" s="36">
        <f>+V14</f>
        <v>17564.645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100</v>
      </c>
      <c r="F17" s="6" t="s">
        <v>101</v>
      </c>
      <c r="G17" s="6" t="s">
        <v>102</v>
      </c>
      <c r="H17" s="7">
        <v>43878</v>
      </c>
      <c r="I17" s="6">
        <v>25</v>
      </c>
      <c r="J17" s="6" t="s">
        <v>103</v>
      </c>
      <c r="K17" s="6" t="s">
        <v>104</v>
      </c>
      <c r="L17" s="6" t="s">
        <v>105</v>
      </c>
      <c r="M17" s="6">
        <v>-1</v>
      </c>
      <c r="N17" s="8">
        <v>-58815</v>
      </c>
      <c r="O17" s="6" t="s">
        <v>39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9182</v>
      </c>
      <c r="F18" s="6" t="s">
        <v>107</v>
      </c>
      <c r="G18" s="6" t="s">
        <v>108</v>
      </c>
      <c r="H18" s="7">
        <v>43879</v>
      </c>
      <c r="I18" s="6">
        <v>17</v>
      </c>
      <c r="J18" s="6" t="s">
        <v>25</v>
      </c>
      <c r="K18" s="6" t="s">
        <v>109</v>
      </c>
      <c r="L18" s="6" t="s">
        <v>110</v>
      </c>
      <c r="M18" s="6">
        <v>-1</v>
      </c>
      <c r="N18" s="8">
        <v>-22682</v>
      </c>
      <c r="O18" s="6" t="s">
        <v>39</v>
      </c>
      <c r="P18" s="6" t="s">
        <v>29</v>
      </c>
      <c r="Q18" s="6" t="s">
        <v>30</v>
      </c>
      <c r="R18" s="6" t="s">
        <v>31</v>
      </c>
      <c r="S18" s="6" t="s">
        <v>39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27255</v>
      </c>
      <c r="F19" s="6" t="s">
        <v>111</v>
      </c>
      <c r="G19" s="6" t="s">
        <v>112</v>
      </c>
      <c r="H19" s="7">
        <v>43880</v>
      </c>
      <c r="I19" s="6">
        <v>17</v>
      </c>
      <c r="J19" s="6" t="s">
        <v>25</v>
      </c>
      <c r="K19" s="6" t="s">
        <v>64</v>
      </c>
      <c r="L19" s="6" t="s">
        <v>65</v>
      </c>
      <c r="M19" s="6">
        <v>-3</v>
      </c>
      <c r="N19" s="8">
        <v>-31764</v>
      </c>
      <c r="O19" s="6" t="s">
        <v>39</v>
      </c>
      <c r="P19" s="6" t="s">
        <v>29</v>
      </c>
      <c r="Q19" s="6" t="s">
        <v>30</v>
      </c>
      <c r="R19" s="6" t="s">
        <v>31</v>
      </c>
      <c r="S19" s="6" t="s">
        <v>39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113</v>
      </c>
      <c r="F20" s="6" t="s">
        <v>114</v>
      </c>
      <c r="G20" s="6" t="s">
        <v>115</v>
      </c>
      <c r="H20" s="7">
        <v>43882</v>
      </c>
      <c r="I20" s="6">
        <v>17</v>
      </c>
      <c r="J20" s="6" t="s">
        <v>25</v>
      </c>
      <c r="K20" s="6" t="s">
        <v>116</v>
      </c>
      <c r="L20" s="6" t="s">
        <v>117</v>
      </c>
      <c r="M20" s="6">
        <v>-6</v>
      </c>
      <c r="N20" s="8">
        <v>-12204</v>
      </c>
      <c r="O20" s="6" t="s">
        <v>39</v>
      </c>
      <c r="P20" s="6" t="s">
        <v>29</v>
      </c>
      <c r="Q20" s="6" t="s">
        <v>30</v>
      </c>
      <c r="R20" s="6" t="s">
        <v>31</v>
      </c>
      <c r="S20" s="6" t="s">
        <v>39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40036</v>
      </c>
      <c r="F21" s="6" t="s">
        <v>120</v>
      </c>
      <c r="G21" s="6" t="s">
        <v>121</v>
      </c>
      <c r="H21" s="7">
        <v>43886</v>
      </c>
      <c r="I21" s="6">
        <v>17</v>
      </c>
      <c r="J21" s="6" t="s">
        <v>25</v>
      </c>
      <c r="K21" s="6" t="s">
        <v>122</v>
      </c>
      <c r="L21" s="6" t="s">
        <v>123</v>
      </c>
      <c r="M21" s="6">
        <v>-4</v>
      </c>
      <c r="N21" s="8">
        <v>-500136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77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78</v>
      </c>
      <c r="Y21" s="45"/>
      <c r="Z21" s="23" t="s">
        <v>79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86021</v>
      </c>
      <c r="F22" s="6" t="s">
        <v>124</v>
      </c>
      <c r="G22" s="6" t="s">
        <v>125</v>
      </c>
      <c r="H22" s="7">
        <v>43887</v>
      </c>
      <c r="I22" s="6">
        <v>17</v>
      </c>
      <c r="J22" s="6" t="s">
        <v>25</v>
      </c>
      <c r="K22" s="6" t="s">
        <v>126</v>
      </c>
      <c r="L22" s="6" t="s">
        <v>127</v>
      </c>
      <c r="M22" s="6">
        <v>-2</v>
      </c>
      <c r="N22" s="8">
        <v>-6656</v>
      </c>
      <c r="O22" s="6" t="s">
        <v>39</v>
      </c>
      <c r="P22" s="6" t="s">
        <v>29</v>
      </c>
      <c r="Q22" s="6" t="s">
        <v>30</v>
      </c>
      <c r="R22" s="6" t="s">
        <v>31</v>
      </c>
      <c r="S22" s="6" t="s">
        <v>39</v>
      </c>
      <c r="U22" s="20" t="s">
        <v>84</v>
      </c>
      <c r="V22" s="21">
        <f>IF(SUMIFS(N2:N20000,S2:S20000,"Neumaticos",R2:R20000,"Venta Normal")&lt;0,0,SUMIFS(N2:N20000,S2:S20000,"Neumaticos",R2:R20000,"Venta Normal"))</f>
        <v>8655321</v>
      </c>
      <c r="W22" s="22"/>
      <c r="X22" s="24" t="s">
        <v>85</v>
      </c>
      <c r="Y22" s="24" t="s">
        <v>86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128</v>
      </c>
      <c r="F23" s="6" t="s">
        <v>129</v>
      </c>
      <c r="G23" s="6" t="s">
        <v>130</v>
      </c>
      <c r="H23" s="7">
        <v>43888</v>
      </c>
      <c r="I23" s="6">
        <v>17</v>
      </c>
      <c r="J23" s="6" t="s">
        <v>25</v>
      </c>
      <c r="K23" s="6" t="s">
        <v>109</v>
      </c>
      <c r="L23" s="6" t="s">
        <v>110</v>
      </c>
      <c r="M23" s="6">
        <v>-1</v>
      </c>
      <c r="N23" s="8">
        <v>-268899</v>
      </c>
      <c r="O23" s="6" t="s">
        <v>39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88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89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4298</v>
      </c>
      <c r="F24" s="6" t="s">
        <v>131</v>
      </c>
      <c r="G24" s="6" t="s">
        <v>132</v>
      </c>
      <c r="H24" s="7">
        <v>43888</v>
      </c>
      <c r="I24" s="6">
        <v>17</v>
      </c>
      <c r="J24" s="6" t="s">
        <v>25</v>
      </c>
      <c r="K24" s="6" t="s">
        <v>109</v>
      </c>
      <c r="L24" s="6" t="s">
        <v>110</v>
      </c>
      <c r="M24" s="6">
        <v>-1</v>
      </c>
      <c r="N24" s="8">
        <v>-34782</v>
      </c>
      <c r="O24" s="6" t="s">
        <v>133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91</v>
      </c>
      <c r="V24" s="21">
        <f>+V22*V23</f>
        <v>86553.21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134</v>
      </c>
      <c r="F25" s="6" t="s">
        <v>135</v>
      </c>
      <c r="G25" s="6" t="s">
        <v>136</v>
      </c>
      <c r="H25" s="7">
        <v>43896</v>
      </c>
      <c r="I25" s="6">
        <v>17</v>
      </c>
      <c r="J25" s="6" t="s">
        <v>25</v>
      </c>
      <c r="K25" s="6" t="s">
        <v>109</v>
      </c>
      <c r="L25" s="6" t="s">
        <v>110</v>
      </c>
      <c r="M25" s="6">
        <v>-1</v>
      </c>
      <c r="N25" s="8">
        <v>-68748</v>
      </c>
      <c r="O25" s="6" t="s">
        <v>39</v>
      </c>
      <c r="P25" s="6" t="s">
        <v>29</v>
      </c>
      <c r="Q25" s="6" t="s">
        <v>30</v>
      </c>
      <c r="R25" s="6" t="s">
        <v>31</v>
      </c>
      <c r="S25" s="6" t="s">
        <v>39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137</v>
      </c>
      <c r="F26" s="6" t="s">
        <v>138</v>
      </c>
      <c r="G26" s="6" t="s">
        <v>139</v>
      </c>
      <c r="H26" s="7">
        <v>43900</v>
      </c>
      <c r="I26" s="6">
        <v>17</v>
      </c>
      <c r="J26" s="6" t="s">
        <v>25</v>
      </c>
      <c r="K26" s="6" t="s">
        <v>64</v>
      </c>
      <c r="L26" s="6" t="s">
        <v>65</v>
      </c>
      <c r="M26" s="6">
        <v>-1</v>
      </c>
      <c r="N26" s="8">
        <v>-29072</v>
      </c>
      <c r="O26" s="6" t="s">
        <v>39</v>
      </c>
      <c r="P26" s="6" t="s">
        <v>29</v>
      </c>
      <c r="Q26" s="6" t="s">
        <v>30</v>
      </c>
      <c r="R26" s="6" t="s">
        <v>31</v>
      </c>
      <c r="S26" s="6" t="s">
        <v>39</v>
      </c>
      <c r="U26" s="35" t="s">
        <v>140</v>
      </c>
      <c r="V26" s="36">
        <f>+V24</f>
        <v>86553.21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36</v>
      </c>
      <c r="F27" s="6" t="s">
        <v>37</v>
      </c>
      <c r="G27" s="6" t="s">
        <v>141</v>
      </c>
      <c r="H27" s="7">
        <v>43901</v>
      </c>
      <c r="I27" s="6">
        <v>17</v>
      </c>
      <c r="J27" s="6" t="s">
        <v>25</v>
      </c>
      <c r="K27" s="6" t="s">
        <v>109</v>
      </c>
      <c r="L27" s="6" t="s">
        <v>110</v>
      </c>
      <c r="M27" s="6">
        <v>-1</v>
      </c>
      <c r="N27" s="8">
        <v>-19765</v>
      </c>
      <c r="O27" s="6" t="s">
        <v>39</v>
      </c>
      <c r="P27" s="6" t="s">
        <v>29</v>
      </c>
      <c r="Q27" s="6" t="s">
        <v>30</v>
      </c>
      <c r="R27" s="6" t="s">
        <v>31</v>
      </c>
      <c r="S27" s="6" t="s">
        <v>39</v>
      </c>
      <c r="U27" s="20" t="s">
        <v>106</v>
      </c>
      <c r="V27" s="21">
        <f>IF(SUMIFS(N2:N20000,S2:S20000,"Neumaticos",R2:R20000,"Venta Pendiente")&lt;0,0,SUMIFS(N2:N20000,S2:S20000,"Neumaticos",R2:R20000,"Venta Pendiente"))</f>
        <v>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51164</v>
      </c>
      <c r="F28" s="6" t="s">
        <v>142</v>
      </c>
      <c r="G28" s="6" t="s">
        <v>143</v>
      </c>
      <c r="H28" s="7">
        <v>43902</v>
      </c>
      <c r="I28" s="6">
        <v>17</v>
      </c>
      <c r="J28" s="6" t="s">
        <v>25</v>
      </c>
      <c r="K28" s="6" t="s">
        <v>144</v>
      </c>
      <c r="L28" s="6" t="s">
        <v>145</v>
      </c>
      <c r="M28" s="6">
        <v>-4</v>
      </c>
      <c r="N28" s="8">
        <v>-184008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146</v>
      </c>
      <c r="F29" s="6" t="s">
        <v>147</v>
      </c>
      <c r="G29" s="6" t="s">
        <v>148</v>
      </c>
      <c r="H29" s="7">
        <v>43967</v>
      </c>
      <c r="I29" s="6">
        <v>17</v>
      </c>
      <c r="J29" s="6" t="s">
        <v>25</v>
      </c>
      <c r="K29" s="6" t="s">
        <v>149</v>
      </c>
      <c r="L29" s="6" t="s">
        <v>150</v>
      </c>
      <c r="M29" s="6">
        <v>-10</v>
      </c>
      <c r="N29" s="8">
        <v>-27140</v>
      </c>
      <c r="O29" s="6" t="s">
        <v>39</v>
      </c>
      <c r="P29" s="6" t="s">
        <v>29</v>
      </c>
      <c r="Q29" s="6" t="s">
        <v>30</v>
      </c>
      <c r="R29" s="6" t="s">
        <v>151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152</v>
      </c>
      <c r="F30" s="6" t="s">
        <v>153</v>
      </c>
      <c r="G30" s="6" t="s">
        <v>148</v>
      </c>
      <c r="H30" s="7">
        <v>43967</v>
      </c>
      <c r="I30" s="6">
        <v>17</v>
      </c>
      <c r="J30" s="6" t="s">
        <v>25</v>
      </c>
      <c r="K30" s="6" t="s">
        <v>149</v>
      </c>
      <c r="L30" s="6" t="s">
        <v>150</v>
      </c>
      <c r="M30" s="6">
        <v>-10</v>
      </c>
      <c r="N30" s="8">
        <v>-21430</v>
      </c>
      <c r="O30" s="6" t="s">
        <v>39</v>
      </c>
      <c r="P30" s="6" t="s">
        <v>29</v>
      </c>
      <c r="Q30" s="6" t="s">
        <v>30</v>
      </c>
      <c r="R30" s="6" t="s">
        <v>151</v>
      </c>
      <c r="S30" s="6" t="s">
        <v>28</v>
      </c>
      <c r="U30" s="15" t="s">
        <v>154</v>
      </c>
      <c r="V30" s="16"/>
      <c r="W30" s="6"/>
      <c r="X30" s="17" t="s">
        <v>155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40622</v>
      </c>
      <c r="F31" s="6" t="s">
        <v>53</v>
      </c>
      <c r="G31" s="6" t="s">
        <v>156</v>
      </c>
      <c r="H31" s="7">
        <v>43969</v>
      </c>
      <c r="I31" s="6">
        <v>17</v>
      </c>
      <c r="J31" s="6" t="s">
        <v>25</v>
      </c>
      <c r="K31" s="6" t="s">
        <v>157</v>
      </c>
      <c r="L31" s="6" t="s">
        <v>158</v>
      </c>
      <c r="M31" s="6">
        <v>-4</v>
      </c>
      <c r="N31" s="8">
        <v>-529180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40038</v>
      </c>
      <c r="F32" s="6" t="s">
        <v>160</v>
      </c>
      <c r="G32" s="6" t="s">
        <v>161</v>
      </c>
      <c r="H32" s="7">
        <v>43903</v>
      </c>
      <c r="I32" s="6">
        <v>17</v>
      </c>
      <c r="J32" s="6" t="s">
        <v>25</v>
      </c>
      <c r="K32" s="6" t="s">
        <v>162</v>
      </c>
      <c r="L32" s="6" t="s">
        <v>163</v>
      </c>
      <c r="M32" s="6">
        <v>2</v>
      </c>
      <c r="N32" s="8">
        <v>309766</v>
      </c>
      <c r="O32" s="6" t="s">
        <v>28</v>
      </c>
      <c r="P32" s="6" t="s">
        <v>29</v>
      </c>
      <c r="Q32" s="6" t="s">
        <v>164</v>
      </c>
      <c r="R32" s="6" t="s">
        <v>151</v>
      </c>
      <c r="S32" s="6" t="s">
        <v>28</v>
      </c>
      <c r="U32" s="20" t="s">
        <v>84</v>
      </c>
      <c r="V32" s="21">
        <f>IF(SUMIFS(N2:N20000,S2:S20000,"Servicios",R2:R20000,"Venta Normal")&lt;0,0,SUMIFS(N2:N20000,S2:S20000,"Servicios",R2:R20000,"Venta Normal"))</f>
        <v>68653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165</v>
      </c>
      <c r="F33" s="6" t="s">
        <v>166</v>
      </c>
      <c r="G33" s="6" t="s">
        <v>167</v>
      </c>
      <c r="H33" s="7">
        <v>43927</v>
      </c>
      <c r="I33" s="6">
        <v>18</v>
      </c>
      <c r="J33" s="6" t="s">
        <v>168</v>
      </c>
      <c r="K33" s="6" t="s">
        <v>126</v>
      </c>
      <c r="L33" s="6" t="s">
        <v>127</v>
      </c>
      <c r="M33" s="6">
        <v>1</v>
      </c>
      <c r="N33" s="8">
        <v>24040</v>
      </c>
      <c r="O33" s="6" t="s">
        <v>39</v>
      </c>
      <c r="P33" s="6" t="s">
        <v>29</v>
      </c>
      <c r="Q33" s="6" t="s">
        <v>164</v>
      </c>
      <c r="R33" s="6" t="s">
        <v>151</v>
      </c>
      <c r="S33" s="6" t="s">
        <v>39</v>
      </c>
      <c r="U33" s="20" t="s">
        <v>88</v>
      </c>
      <c r="V33" s="25">
        <f>+$Y$31</f>
        <v>2.5000000000000001E-2</v>
      </c>
      <c r="W33" s="50"/>
      <c r="X33" s="51" t="s">
        <v>169</v>
      </c>
      <c r="Y33" s="52">
        <f>+$V$16+$V$26+$V$36</f>
        <v>105834.18000000001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85199</v>
      </c>
      <c r="F34" s="6" t="s">
        <v>170</v>
      </c>
      <c r="G34" s="6" t="s">
        <v>171</v>
      </c>
      <c r="H34" s="7">
        <v>43934</v>
      </c>
      <c r="I34" s="6">
        <v>17</v>
      </c>
      <c r="J34" s="6" t="s">
        <v>25</v>
      </c>
      <c r="K34" s="6" t="s">
        <v>172</v>
      </c>
      <c r="L34" s="6" t="s">
        <v>173</v>
      </c>
      <c r="M34" s="6">
        <v>1</v>
      </c>
      <c r="N34" s="8">
        <v>33076</v>
      </c>
      <c r="O34" s="6" t="s">
        <v>39</v>
      </c>
      <c r="P34" s="6" t="s">
        <v>29</v>
      </c>
      <c r="Q34" s="6" t="s">
        <v>164</v>
      </c>
      <c r="R34" s="6" t="s">
        <v>151</v>
      </c>
      <c r="S34" s="6" t="s">
        <v>39</v>
      </c>
      <c r="U34" s="20" t="s">
        <v>91</v>
      </c>
      <c r="V34" s="21">
        <f>+V32*V33</f>
        <v>1716.325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40454</v>
      </c>
      <c r="F35" s="6" t="s">
        <v>174</v>
      </c>
      <c r="G35" s="6" t="s">
        <v>175</v>
      </c>
      <c r="H35" s="7">
        <v>43936</v>
      </c>
      <c r="I35" s="6">
        <v>17</v>
      </c>
      <c r="J35" s="6" t="s">
        <v>25</v>
      </c>
      <c r="K35" s="6" t="s">
        <v>176</v>
      </c>
      <c r="L35" s="6" t="s">
        <v>177</v>
      </c>
      <c r="M35" s="6">
        <v>2</v>
      </c>
      <c r="N35" s="8">
        <v>78846</v>
      </c>
      <c r="O35" s="6" t="s">
        <v>28</v>
      </c>
      <c r="P35" s="6" t="s">
        <v>29</v>
      </c>
      <c r="Q35" s="6" t="s">
        <v>164</v>
      </c>
      <c r="R35" s="6" t="s">
        <v>151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47421</v>
      </c>
      <c r="F36" s="6" t="s">
        <v>178</v>
      </c>
      <c r="G36" s="6" t="s">
        <v>179</v>
      </c>
      <c r="H36" s="7">
        <v>43937</v>
      </c>
      <c r="I36" s="6">
        <v>17</v>
      </c>
      <c r="J36" s="6" t="s">
        <v>25</v>
      </c>
      <c r="K36" s="6" t="s">
        <v>180</v>
      </c>
      <c r="L36" s="6" t="s">
        <v>181</v>
      </c>
      <c r="M36" s="6">
        <v>2</v>
      </c>
      <c r="N36" s="8">
        <v>107412</v>
      </c>
      <c r="O36" s="6" t="s">
        <v>28</v>
      </c>
      <c r="P36" s="6" t="s">
        <v>29</v>
      </c>
      <c r="Q36" s="6" t="s">
        <v>164</v>
      </c>
      <c r="R36" s="6" t="s">
        <v>151</v>
      </c>
      <c r="S36" s="6" t="s">
        <v>28</v>
      </c>
      <c r="U36" s="35" t="s">
        <v>182</v>
      </c>
      <c r="V36" s="36">
        <f>+V34</f>
        <v>1716.325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40036</v>
      </c>
      <c r="F37" s="6" t="s">
        <v>120</v>
      </c>
      <c r="G37" s="6" t="s">
        <v>183</v>
      </c>
      <c r="H37" s="7">
        <v>43939</v>
      </c>
      <c r="I37" s="6">
        <v>17</v>
      </c>
      <c r="J37" s="6" t="s">
        <v>25</v>
      </c>
      <c r="K37" s="6" t="s">
        <v>104</v>
      </c>
      <c r="L37" s="6" t="s">
        <v>105</v>
      </c>
      <c r="M37" s="6">
        <v>1</v>
      </c>
      <c r="N37" s="8">
        <v>140193</v>
      </c>
      <c r="O37" s="6" t="s">
        <v>28</v>
      </c>
      <c r="P37" s="6" t="s">
        <v>29</v>
      </c>
      <c r="Q37" s="6" t="s">
        <v>164</v>
      </c>
      <c r="R37" s="6" t="s">
        <v>151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30923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47143</v>
      </c>
      <c r="F38" s="6" t="s">
        <v>184</v>
      </c>
      <c r="G38" s="6" t="s">
        <v>185</v>
      </c>
      <c r="H38" s="7">
        <v>43941</v>
      </c>
      <c r="I38" s="6">
        <v>17</v>
      </c>
      <c r="J38" s="6" t="s">
        <v>25</v>
      </c>
      <c r="K38" s="6" t="s">
        <v>186</v>
      </c>
      <c r="L38" s="6" t="s">
        <v>187</v>
      </c>
      <c r="M38" s="6">
        <v>2</v>
      </c>
      <c r="N38" s="8">
        <v>151648</v>
      </c>
      <c r="O38" s="6" t="s">
        <v>28</v>
      </c>
      <c r="P38" s="6" t="s">
        <v>29</v>
      </c>
      <c r="Q38" s="6" t="s">
        <v>164</v>
      </c>
      <c r="R38" s="6" t="s">
        <v>151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188</v>
      </c>
      <c r="F39" s="6" t="s">
        <v>189</v>
      </c>
      <c r="G39" s="6" t="s">
        <v>185</v>
      </c>
      <c r="H39" s="7">
        <v>43941</v>
      </c>
      <c r="I39" s="6">
        <v>17</v>
      </c>
      <c r="J39" s="6" t="s">
        <v>25</v>
      </c>
      <c r="K39" s="6" t="s">
        <v>186</v>
      </c>
      <c r="L39" s="6" t="s">
        <v>187</v>
      </c>
      <c r="M39" s="6">
        <v>1</v>
      </c>
      <c r="N39" s="8">
        <v>14538</v>
      </c>
      <c r="O39" s="6" t="s">
        <v>190</v>
      </c>
      <c r="P39" s="6" t="s">
        <v>29</v>
      </c>
      <c r="Q39" s="6" t="s">
        <v>164</v>
      </c>
      <c r="R39" s="6" t="s">
        <v>151</v>
      </c>
      <c r="S39" s="6" t="s">
        <v>190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191</v>
      </c>
      <c r="F40" s="6" t="s">
        <v>192</v>
      </c>
      <c r="G40" s="6" t="s">
        <v>185</v>
      </c>
      <c r="H40" s="7">
        <v>43941</v>
      </c>
      <c r="I40" s="6">
        <v>17</v>
      </c>
      <c r="J40" s="6" t="s">
        <v>25</v>
      </c>
      <c r="K40" s="6" t="s">
        <v>186</v>
      </c>
      <c r="L40" s="6" t="s">
        <v>187</v>
      </c>
      <c r="M40" s="6">
        <v>2</v>
      </c>
      <c r="N40" s="8">
        <v>6218</v>
      </c>
      <c r="O40" s="6" t="s">
        <v>190</v>
      </c>
      <c r="P40" s="6" t="s">
        <v>29</v>
      </c>
      <c r="Q40" s="6" t="s">
        <v>164</v>
      </c>
      <c r="R40" s="6" t="s">
        <v>151</v>
      </c>
      <c r="S40" s="6" t="s">
        <v>190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193</v>
      </c>
      <c r="F41" s="6" t="s">
        <v>194</v>
      </c>
      <c r="G41" s="6" t="s">
        <v>185</v>
      </c>
      <c r="H41" s="7">
        <v>43941</v>
      </c>
      <c r="I41" s="6">
        <v>17</v>
      </c>
      <c r="J41" s="6" t="s">
        <v>25</v>
      </c>
      <c r="K41" s="6" t="s">
        <v>186</v>
      </c>
      <c r="L41" s="6" t="s">
        <v>187</v>
      </c>
      <c r="M41" s="6">
        <v>2</v>
      </c>
      <c r="N41" s="8">
        <v>5378</v>
      </c>
      <c r="O41" s="6" t="s">
        <v>190</v>
      </c>
      <c r="P41" s="6" t="s">
        <v>29</v>
      </c>
      <c r="Q41" s="6" t="s">
        <v>164</v>
      </c>
      <c r="R41" s="6" t="s">
        <v>151</v>
      </c>
      <c r="S41" s="6" t="s">
        <v>190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47143</v>
      </c>
      <c r="F42" s="6" t="s">
        <v>184</v>
      </c>
      <c r="G42" s="6" t="s">
        <v>195</v>
      </c>
      <c r="H42" s="7">
        <v>43941</v>
      </c>
      <c r="I42" s="6">
        <v>17</v>
      </c>
      <c r="J42" s="6" t="s">
        <v>25</v>
      </c>
      <c r="K42" s="6" t="s">
        <v>186</v>
      </c>
      <c r="L42" s="6" t="s">
        <v>187</v>
      </c>
      <c r="M42" s="6">
        <v>2</v>
      </c>
      <c r="N42" s="8">
        <v>151648</v>
      </c>
      <c r="O42" s="6" t="s">
        <v>28</v>
      </c>
      <c r="P42" s="6" t="s">
        <v>29</v>
      </c>
      <c r="Q42" s="6" t="s">
        <v>164</v>
      </c>
      <c r="R42" s="6" t="s">
        <v>151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191</v>
      </c>
      <c r="F43" s="6" t="s">
        <v>192</v>
      </c>
      <c r="G43" s="6" t="s">
        <v>195</v>
      </c>
      <c r="H43" s="7">
        <v>43941</v>
      </c>
      <c r="I43" s="6">
        <v>17</v>
      </c>
      <c r="J43" s="6" t="s">
        <v>25</v>
      </c>
      <c r="K43" s="6" t="s">
        <v>186</v>
      </c>
      <c r="L43" s="6" t="s">
        <v>187</v>
      </c>
      <c r="M43" s="6">
        <v>2</v>
      </c>
      <c r="N43" s="8">
        <v>6218</v>
      </c>
      <c r="O43" s="6" t="s">
        <v>190</v>
      </c>
      <c r="P43" s="6" t="s">
        <v>29</v>
      </c>
      <c r="Q43" s="6" t="s">
        <v>164</v>
      </c>
      <c r="R43" s="6" t="s">
        <v>151</v>
      </c>
      <c r="S43" s="6" t="s">
        <v>190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193</v>
      </c>
      <c r="F44" s="6" t="s">
        <v>194</v>
      </c>
      <c r="G44" s="6" t="s">
        <v>195</v>
      </c>
      <c r="H44" s="7">
        <v>43941</v>
      </c>
      <c r="I44" s="6">
        <v>17</v>
      </c>
      <c r="J44" s="6" t="s">
        <v>25</v>
      </c>
      <c r="K44" s="6" t="s">
        <v>186</v>
      </c>
      <c r="L44" s="6" t="s">
        <v>187</v>
      </c>
      <c r="M44" s="6">
        <v>2</v>
      </c>
      <c r="N44" s="8">
        <v>5378</v>
      </c>
      <c r="O44" s="6" t="s">
        <v>190</v>
      </c>
      <c r="P44" s="6" t="s">
        <v>29</v>
      </c>
      <c r="Q44" s="6" t="s">
        <v>164</v>
      </c>
      <c r="R44" s="6" t="s">
        <v>151</v>
      </c>
      <c r="S44" s="6" t="s">
        <v>190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196</v>
      </c>
      <c r="F45" s="6" t="s">
        <v>197</v>
      </c>
      <c r="G45" s="6" t="s">
        <v>198</v>
      </c>
      <c r="H45" s="7">
        <v>43942</v>
      </c>
      <c r="I45" s="6">
        <v>17</v>
      </c>
      <c r="J45" s="6" t="s">
        <v>25</v>
      </c>
      <c r="K45" s="6" t="s">
        <v>199</v>
      </c>
      <c r="L45" s="6" t="s">
        <v>200</v>
      </c>
      <c r="M45" s="6">
        <v>2</v>
      </c>
      <c r="N45" s="8">
        <v>47714</v>
      </c>
      <c r="O45" s="6" t="s">
        <v>39</v>
      </c>
      <c r="P45" s="6" t="s">
        <v>29</v>
      </c>
      <c r="Q45" s="6" t="s">
        <v>164</v>
      </c>
      <c r="R45" s="6" t="s">
        <v>151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40884</v>
      </c>
      <c r="F46" s="6" t="s">
        <v>201</v>
      </c>
      <c r="G46" s="6" t="s">
        <v>202</v>
      </c>
      <c r="H46" s="7">
        <v>43942</v>
      </c>
      <c r="I46" s="6">
        <v>17</v>
      </c>
      <c r="J46" s="6" t="s">
        <v>25</v>
      </c>
      <c r="K46" s="6" t="s">
        <v>75</v>
      </c>
      <c r="L46" s="6" t="s">
        <v>76</v>
      </c>
      <c r="M46" s="6">
        <v>4</v>
      </c>
      <c r="N46" s="8">
        <v>535632</v>
      </c>
      <c r="O46" s="6" t="s">
        <v>28</v>
      </c>
      <c r="P46" s="6" t="s">
        <v>29</v>
      </c>
      <c r="Q46" s="6" t="s">
        <v>164</v>
      </c>
      <c r="R46" s="6" t="s">
        <v>151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203</v>
      </c>
      <c r="F47" s="6" t="s">
        <v>204</v>
      </c>
      <c r="G47" s="6" t="s">
        <v>205</v>
      </c>
      <c r="H47" s="7">
        <v>43942</v>
      </c>
      <c r="I47" s="6">
        <v>17</v>
      </c>
      <c r="J47" s="6" t="s">
        <v>25</v>
      </c>
      <c r="K47" s="6" t="s">
        <v>75</v>
      </c>
      <c r="L47" s="6" t="s">
        <v>76</v>
      </c>
      <c r="M47" s="6">
        <v>4</v>
      </c>
      <c r="N47" s="8">
        <v>66464</v>
      </c>
      <c r="O47" s="6" t="s">
        <v>39</v>
      </c>
      <c r="P47" s="6" t="s">
        <v>29</v>
      </c>
      <c r="Q47" s="6" t="s">
        <v>164</v>
      </c>
      <c r="R47" s="6" t="s">
        <v>151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47289</v>
      </c>
      <c r="F48" s="6" t="s">
        <v>206</v>
      </c>
      <c r="G48" s="6" t="s">
        <v>207</v>
      </c>
      <c r="H48" s="7">
        <v>43942</v>
      </c>
      <c r="I48" s="6">
        <v>17</v>
      </c>
      <c r="J48" s="6" t="s">
        <v>25</v>
      </c>
      <c r="K48" s="6" t="s">
        <v>180</v>
      </c>
      <c r="L48" s="6" t="s">
        <v>181</v>
      </c>
      <c r="M48" s="6">
        <v>1</v>
      </c>
      <c r="N48" s="8">
        <v>147622</v>
      </c>
      <c r="O48" s="6" t="s">
        <v>28</v>
      </c>
      <c r="P48" s="6" t="s">
        <v>29</v>
      </c>
      <c r="Q48" s="6" t="s">
        <v>164</v>
      </c>
      <c r="R48" s="6" t="s">
        <v>151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36021</v>
      </c>
      <c r="F49" s="6" t="s">
        <v>208</v>
      </c>
      <c r="G49" s="6" t="s">
        <v>207</v>
      </c>
      <c r="H49" s="7">
        <v>43942</v>
      </c>
      <c r="I49" s="6">
        <v>17</v>
      </c>
      <c r="J49" s="6" t="s">
        <v>25</v>
      </c>
      <c r="K49" s="6" t="s">
        <v>180</v>
      </c>
      <c r="L49" s="6" t="s">
        <v>181</v>
      </c>
      <c r="M49" s="6">
        <v>1</v>
      </c>
      <c r="N49" s="8">
        <v>36126</v>
      </c>
      <c r="O49" s="6" t="s">
        <v>28</v>
      </c>
      <c r="P49" s="6" t="s">
        <v>29</v>
      </c>
      <c r="Q49" s="6" t="s">
        <v>164</v>
      </c>
      <c r="R49" s="6" t="s">
        <v>151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3438</v>
      </c>
      <c r="F50" s="6" t="s">
        <v>209</v>
      </c>
      <c r="G50" s="6" t="s">
        <v>210</v>
      </c>
      <c r="H50" s="7">
        <v>43942</v>
      </c>
      <c r="I50" s="6">
        <v>17</v>
      </c>
      <c r="J50" s="6" t="s">
        <v>25</v>
      </c>
      <c r="K50" s="6" t="s">
        <v>104</v>
      </c>
      <c r="L50" s="6" t="s">
        <v>105</v>
      </c>
      <c r="M50" s="6">
        <v>40</v>
      </c>
      <c r="N50" s="8">
        <v>84040</v>
      </c>
      <c r="O50" s="6" t="s">
        <v>133</v>
      </c>
      <c r="P50" s="6" t="s">
        <v>29</v>
      </c>
      <c r="Q50" s="6" t="s">
        <v>164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211</v>
      </c>
      <c r="F51" s="6" t="s">
        <v>212</v>
      </c>
      <c r="G51" s="6" t="s">
        <v>210</v>
      </c>
      <c r="H51" s="7">
        <v>43942</v>
      </c>
      <c r="I51" s="6">
        <v>17</v>
      </c>
      <c r="J51" s="6" t="s">
        <v>25</v>
      </c>
      <c r="K51" s="6" t="s">
        <v>104</v>
      </c>
      <c r="L51" s="6" t="s">
        <v>105</v>
      </c>
      <c r="M51" s="6">
        <v>1</v>
      </c>
      <c r="N51" s="8">
        <v>15882</v>
      </c>
      <c r="O51" s="6" t="s">
        <v>190</v>
      </c>
      <c r="P51" s="6" t="s">
        <v>29</v>
      </c>
      <c r="Q51" s="6" t="s">
        <v>164</v>
      </c>
      <c r="R51" s="6" t="s">
        <v>31</v>
      </c>
      <c r="S51" s="6" t="s">
        <v>190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213</v>
      </c>
      <c r="F52" s="6" t="s">
        <v>214</v>
      </c>
      <c r="G52" s="6" t="s">
        <v>210</v>
      </c>
      <c r="H52" s="7">
        <v>43942</v>
      </c>
      <c r="I52" s="6">
        <v>17</v>
      </c>
      <c r="J52" s="6" t="s">
        <v>25</v>
      </c>
      <c r="K52" s="6" t="s">
        <v>104</v>
      </c>
      <c r="L52" s="6" t="s">
        <v>105</v>
      </c>
      <c r="M52" s="6">
        <v>2</v>
      </c>
      <c r="N52" s="8">
        <v>7058</v>
      </c>
      <c r="O52" s="6" t="s">
        <v>190</v>
      </c>
      <c r="P52" s="6" t="s">
        <v>29</v>
      </c>
      <c r="Q52" s="6" t="s">
        <v>164</v>
      </c>
      <c r="R52" s="6" t="s">
        <v>31</v>
      </c>
      <c r="S52" s="6" t="s">
        <v>190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215</v>
      </c>
      <c r="F53" s="6" t="s">
        <v>216</v>
      </c>
      <c r="G53" s="6" t="s">
        <v>210</v>
      </c>
      <c r="H53" s="7">
        <v>43942</v>
      </c>
      <c r="I53" s="6">
        <v>17</v>
      </c>
      <c r="J53" s="6" t="s">
        <v>25</v>
      </c>
      <c r="K53" s="6" t="s">
        <v>104</v>
      </c>
      <c r="L53" s="6" t="s">
        <v>105</v>
      </c>
      <c r="M53" s="6">
        <v>1</v>
      </c>
      <c r="N53" s="8">
        <v>7983</v>
      </c>
      <c r="O53" s="6" t="s">
        <v>190</v>
      </c>
      <c r="P53" s="6" t="s">
        <v>29</v>
      </c>
      <c r="Q53" s="6" t="s">
        <v>164</v>
      </c>
      <c r="R53" s="6" t="s">
        <v>31</v>
      </c>
      <c r="S53" s="6" t="s">
        <v>190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47190</v>
      </c>
      <c r="F54" s="6" t="s">
        <v>217</v>
      </c>
      <c r="G54" s="6" t="s">
        <v>218</v>
      </c>
      <c r="H54" s="7">
        <v>43943</v>
      </c>
      <c r="I54" s="6">
        <v>17</v>
      </c>
      <c r="J54" s="6" t="s">
        <v>25</v>
      </c>
      <c r="K54" s="6" t="s">
        <v>172</v>
      </c>
      <c r="L54" s="6" t="s">
        <v>173</v>
      </c>
      <c r="M54" s="6">
        <v>2</v>
      </c>
      <c r="N54" s="8">
        <v>146808</v>
      </c>
      <c r="O54" s="6" t="s">
        <v>28</v>
      </c>
      <c r="P54" s="6" t="s">
        <v>29</v>
      </c>
      <c r="Q54" s="6" t="s">
        <v>164</v>
      </c>
      <c r="R54" s="6" t="s">
        <v>151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40039</v>
      </c>
      <c r="F55" s="6" t="s">
        <v>219</v>
      </c>
      <c r="G55" s="6" t="s">
        <v>220</v>
      </c>
      <c r="H55" s="7">
        <v>43943</v>
      </c>
      <c r="I55" s="6">
        <v>17</v>
      </c>
      <c r="J55" s="6" t="s">
        <v>25</v>
      </c>
      <c r="K55" s="6" t="s">
        <v>199</v>
      </c>
      <c r="L55" s="6" t="s">
        <v>200</v>
      </c>
      <c r="M55" s="6">
        <v>2</v>
      </c>
      <c r="N55" s="8">
        <v>139144</v>
      </c>
      <c r="O55" s="6" t="s">
        <v>28</v>
      </c>
      <c r="P55" s="6" t="s">
        <v>29</v>
      </c>
      <c r="Q55" s="6" t="s">
        <v>164</v>
      </c>
      <c r="R55" s="6" t="s">
        <v>151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27225</v>
      </c>
      <c r="F56" s="6" t="s">
        <v>221</v>
      </c>
      <c r="G56" s="6" t="s">
        <v>222</v>
      </c>
      <c r="H56" s="7">
        <v>43943</v>
      </c>
      <c r="I56" s="6">
        <v>17</v>
      </c>
      <c r="J56" s="6" t="s">
        <v>25</v>
      </c>
      <c r="K56" s="6" t="s">
        <v>97</v>
      </c>
      <c r="L56" s="6" t="s">
        <v>98</v>
      </c>
      <c r="M56" s="6">
        <v>2</v>
      </c>
      <c r="N56" s="8">
        <v>49900</v>
      </c>
      <c r="O56" s="6" t="s">
        <v>39</v>
      </c>
      <c r="P56" s="6" t="s">
        <v>29</v>
      </c>
      <c r="Q56" s="6" t="s">
        <v>164</v>
      </c>
      <c r="R56" s="6" t="s">
        <v>151</v>
      </c>
      <c r="S56" s="6" t="s">
        <v>39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47531</v>
      </c>
      <c r="F57" s="6" t="s">
        <v>223</v>
      </c>
      <c r="G57" s="6" t="s">
        <v>224</v>
      </c>
      <c r="H57" s="7">
        <v>43943</v>
      </c>
      <c r="I57" s="6">
        <v>17</v>
      </c>
      <c r="J57" s="6" t="s">
        <v>25</v>
      </c>
      <c r="K57" s="6" t="s">
        <v>97</v>
      </c>
      <c r="L57" s="6" t="s">
        <v>98</v>
      </c>
      <c r="M57" s="6">
        <v>9</v>
      </c>
      <c r="N57" s="8">
        <v>1129842</v>
      </c>
      <c r="O57" s="6" t="s">
        <v>28</v>
      </c>
      <c r="P57" s="6" t="s">
        <v>29</v>
      </c>
      <c r="Q57" s="6" t="s">
        <v>164</v>
      </c>
      <c r="R57" s="6" t="s">
        <v>151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47531</v>
      </c>
      <c r="F58" s="6" t="s">
        <v>223</v>
      </c>
      <c r="G58" s="6" t="s">
        <v>225</v>
      </c>
      <c r="H58" s="7">
        <v>43944</v>
      </c>
      <c r="I58" s="6">
        <v>17</v>
      </c>
      <c r="J58" s="6" t="s">
        <v>25</v>
      </c>
      <c r="K58" s="6" t="s">
        <v>97</v>
      </c>
      <c r="L58" s="6" t="s">
        <v>98</v>
      </c>
      <c r="M58" s="6">
        <v>3</v>
      </c>
      <c r="N58" s="8">
        <v>376614</v>
      </c>
      <c r="O58" s="6" t="s">
        <v>28</v>
      </c>
      <c r="P58" s="6" t="s">
        <v>29</v>
      </c>
      <c r="Q58" s="6" t="s">
        <v>164</v>
      </c>
      <c r="R58" s="6" t="s">
        <v>151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15047</v>
      </c>
      <c r="F59" s="6" t="s">
        <v>226</v>
      </c>
      <c r="G59" s="6" t="s">
        <v>227</v>
      </c>
      <c r="H59" s="7">
        <v>43946</v>
      </c>
      <c r="I59" s="6">
        <v>17</v>
      </c>
      <c r="J59" s="6" t="s">
        <v>25</v>
      </c>
      <c r="K59" s="6" t="s">
        <v>228</v>
      </c>
      <c r="L59" s="6" t="s">
        <v>229</v>
      </c>
      <c r="M59" s="6">
        <v>1</v>
      </c>
      <c r="N59" s="8">
        <v>13447</v>
      </c>
      <c r="O59" s="6" t="s">
        <v>39</v>
      </c>
      <c r="P59" s="6" t="s">
        <v>29</v>
      </c>
      <c r="Q59" s="6" t="s">
        <v>164</v>
      </c>
      <c r="R59" s="6" t="s">
        <v>151</v>
      </c>
      <c r="S59" s="6" t="s">
        <v>39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36021</v>
      </c>
      <c r="F60" s="6" t="s">
        <v>208</v>
      </c>
      <c r="G60" s="6" t="s">
        <v>227</v>
      </c>
      <c r="H60" s="7">
        <v>43946</v>
      </c>
      <c r="I60" s="6">
        <v>17</v>
      </c>
      <c r="J60" s="6" t="s">
        <v>25</v>
      </c>
      <c r="K60" s="6" t="s">
        <v>228</v>
      </c>
      <c r="L60" s="6" t="s">
        <v>229</v>
      </c>
      <c r="M60" s="6">
        <v>5</v>
      </c>
      <c r="N60" s="8">
        <v>180630</v>
      </c>
      <c r="O60" s="6" t="s">
        <v>28</v>
      </c>
      <c r="P60" s="6" t="s">
        <v>29</v>
      </c>
      <c r="Q60" s="6" t="s">
        <v>164</v>
      </c>
      <c r="R60" s="6" t="s">
        <v>151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47686</v>
      </c>
      <c r="F61" s="6" t="s">
        <v>230</v>
      </c>
      <c r="G61" s="6" t="s">
        <v>231</v>
      </c>
      <c r="H61" s="7">
        <v>43946</v>
      </c>
      <c r="I61" s="6">
        <v>17</v>
      </c>
      <c r="J61" s="6" t="s">
        <v>25</v>
      </c>
      <c r="K61" s="6" t="s">
        <v>232</v>
      </c>
      <c r="L61" s="6" t="s">
        <v>233</v>
      </c>
      <c r="M61" s="6">
        <v>2</v>
      </c>
      <c r="N61" s="8">
        <v>153262</v>
      </c>
      <c r="O61" s="6" t="s">
        <v>28</v>
      </c>
      <c r="P61" s="6" t="s">
        <v>29</v>
      </c>
      <c r="Q61" s="6" t="s">
        <v>164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47531</v>
      </c>
      <c r="F62" s="6" t="s">
        <v>223</v>
      </c>
      <c r="G62" s="6" t="s">
        <v>234</v>
      </c>
      <c r="H62" s="7">
        <v>43948</v>
      </c>
      <c r="I62" s="6">
        <v>17</v>
      </c>
      <c r="J62" s="6" t="s">
        <v>25</v>
      </c>
      <c r="K62" s="6" t="s">
        <v>104</v>
      </c>
      <c r="L62" s="6" t="s">
        <v>105</v>
      </c>
      <c r="M62" s="6">
        <v>2</v>
      </c>
      <c r="N62" s="8">
        <v>273394</v>
      </c>
      <c r="O62" s="6" t="s">
        <v>28</v>
      </c>
      <c r="P62" s="6" t="s">
        <v>29</v>
      </c>
      <c r="Q62" s="6" t="s">
        <v>164</v>
      </c>
      <c r="R62" s="6" t="s">
        <v>151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40050</v>
      </c>
      <c r="F63" s="6" t="s">
        <v>235</v>
      </c>
      <c r="G63" s="6" t="s">
        <v>236</v>
      </c>
      <c r="H63" s="7">
        <v>43948</v>
      </c>
      <c r="I63" s="6">
        <v>17</v>
      </c>
      <c r="J63" s="6" t="s">
        <v>25</v>
      </c>
      <c r="K63" s="6" t="s">
        <v>237</v>
      </c>
      <c r="L63" s="6" t="s">
        <v>238</v>
      </c>
      <c r="M63" s="6">
        <v>2</v>
      </c>
      <c r="N63" s="8">
        <v>437228</v>
      </c>
      <c r="O63" s="6" t="s">
        <v>28</v>
      </c>
      <c r="P63" s="6" t="s">
        <v>29</v>
      </c>
      <c r="Q63" s="6" t="s">
        <v>164</v>
      </c>
      <c r="R63" s="6" t="s">
        <v>151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239</v>
      </c>
      <c r="F64" s="6" t="s">
        <v>240</v>
      </c>
      <c r="G64" s="6" t="s">
        <v>236</v>
      </c>
      <c r="H64" s="7">
        <v>43948</v>
      </c>
      <c r="I64" s="6">
        <v>17</v>
      </c>
      <c r="J64" s="6" t="s">
        <v>25</v>
      </c>
      <c r="K64" s="6" t="s">
        <v>237</v>
      </c>
      <c r="L64" s="6" t="s">
        <v>238</v>
      </c>
      <c r="M64" s="6">
        <v>2</v>
      </c>
      <c r="N64" s="8">
        <v>196622</v>
      </c>
      <c r="O64" s="6" t="s">
        <v>39</v>
      </c>
      <c r="P64" s="6" t="s">
        <v>29</v>
      </c>
      <c r="Q64" s="6" t="s">
        <v>164</v>
      </c>
      <c r="R64" s="6" t="s">
        <v>151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50653</v>
      </c>
      <c r="F65" s="6" t="s">
        <v>241</v>
      </c>
      <c r="G65" s="6" t="s">
        <v>242</v>
      </c>
      <c r="H65" s="7">
        <v>43949</v>
      </c>
      <c r="I65" s="6">
        <v>17</v>
      </c>
      <c r="J65" s="6" t="s">
        <v>25</v>
      </c>
      <c r="K65" s="6" t="s">
        <v>199</v>
      </c>
      <c r="L65" s="6" t="s">
        <v>200</v>
      </c>
      <c r="M65" s="6">
        <v>2</v>
      </c>
      <c r="N65" s="8">
        <v>255458</v>
      </c>
      <c r="O65" s="6" t="s">
        <v>28</v>
      </c>
      <c r="P65" s="6" t="s">
        <v>29</v>
      </c>
      <c r="Q65" s="6" t="s">
        <v>164</v>
      </c>
      <c r="R65" s="6" t="s">
        <v>151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3279</v>
      </c>
      <c r="F66" s="6" t="s">
        <v>243</v>
      </c>
      <c r="G66" s="6" t="s">
        <v>244</v>
      </c>
      <c r="H66" s="7">
        <v>43949</v>
      </c>
      <c r="I66" s="6">
        <v>17</v>
      </c>
      <c r="J66" s="6" t="s">
        <v>25</v>
      </c>
      <c r="K66" s="6" t="s">
        <v>232</v>
      </c>
      <c r="L66" s="6" t="s">
        <v>233</v>
      </c>
      <c r="M66" s="6">
        <v>4</v>
      </c>
      <c r="N66" s="8">
        <v>15656</v>
      </c>
      <c r="O66" s="6" t="s">
        <v>39</v>
      </c>
      <c r="P66" s="6" t="s">
        <v>29</v>
      </c>
      <c r="Q66" s="6" t="s">
        <v>164</v>
      </c>
      <c r="R66" s="6" t="s">
        <v>31</v>
      </c>
      <c r="S66" s="6" t="s">
        <v>39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33127</v>
      </c>
      <c r="F67" s="6" t="s">
        <v>245</v>
      </c>
      <c r="G67" s="6" t="s">
        <v>246</v>
      </c>
      <c r="H67" s="7">
        <v>43949</v>
      </c>
      <c r="I67" s="6">
        <v>17</v>
      </c>
      <c r="J67" s="6" t="s">
        <v>25</v>
      </c>
      <c r="K67" s="6" t="s">
        <v>126</v>
      </c>
      <c r="L67" s="6" t="s">
        <v>127</v>
      </c>
      <c r="M67" s="6">
        <v>4</v>
      </c>
      <c r="N67" s="8">
        <v>23744</v>
      </c>
      <c r="O67" s="6" t="s">
        <v>39</v>
      </c>
      <c r="P67" s="6" t="s">
        <v>29</v>
      </c>
      <c r="Q67" s="6" t="s">
        <v>164</v>
      </c>
      <c r="R67" s="6" t="s">
        <v>151</v>
      </c>
      <c r="S67" s="6" t="s">
        <v>39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40430</v>
      </c>
      <c r="F68" s="6" t="s">
        <v>247</v>
      </c>
      <c r="G68" s="6" t="s">
        <v>248</v>
      </c>
      <c r="H68" s="7">
        <v>43950</v>
      </c>
      <c r="I68" s="6">
        <v>17</v>
      </c>
      <c r="J68" s="6" t="s">
        <v>25</v>
      </c>
      <c r="K68" s="6" t="s">
        <v>172</v>
      </c>
      <c r="L68" s="6" t="s">
        <v>173</v>
      </c>
      <c r="M68" s="6">
        <v>2</v>
      </c>
      <c r="N68" s="8">
        <v>62908</v>
      </c>
      <c r="O68" s="6" t="s">
        <v>28</v>
      </c>
      <c r="P68" s="6" t="s">
        <v>29</v>
      </c>
      <c r="Q68" s="6" t="s">
        <v>164</v>
      </c>
      <c r="R68" s="6" t="s">
        <v>151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249</v>
      </c>
      <c r="F69" s="6" t="s">
        <v>250</v>
      </c>
      <c r="G69" s="6" t="s">
        <v>251</v>
      </c>
      <c r="H69" s="7">
        <v>43950</v>
      </c>
      <c r="I69" s="6">
        <v>17</v>
      </c>
      <c r="J69" s="6" t="s">
        <v>25</v>
      </c>
      <c r="K69" s="6" t="s">
        <v>149</v>
      </c>
      <c r="L69" s="6" t="s">
        <v>150</v>
      </c>
      <c r="M69" s="6">
        <v>1</v>
      </c>
      <c r="N69" s="8">
        <v>7975</v>
      </c>
      <c r="O69" s="6" t="s">
        <v>39</v>
      </c>
      <c r="P69" s="6" t="s">
        <v>29</v>
      </c>
      <c r="Q69" s="6" t="s">
        <v>164</v>
      </c>
      <c r="R69" s="6" t="s">
        <v>151</v>
      </c>
      <c r="S69" s="6" t="s">
        <v>39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57</v>
      </c>
      <c r="F70" s="6" t="s">
        <v>252</v>
      </c>
      <c r="G70" s="6" t="s">
        <v>251</v>
      </c>
      <c r="H70" s="7">
        <v>43950</v>
      </c>
      <c r="I70" s="6">
        <v>17</v>
      </c>
      <c r="J70" s="6" t="s">
        <v>25</v>
      </c>
      <c r="K70" s="6" t="s">
        <v>149</v>
      </c>
      <c r="L70" s="6" t="s">
        <v>150</v>
      </c>
      <c r="M70" s="6">
        <v>1</v>
      </c>
      <c r="N70" s="8">
        <v>31084</v>
      </c>
      <c r="O70" s="6" t="s">
        <v>133</v>
      </c>
      <c r="P70" s="6" t="s">
        <v>29</v>
      </c>
      <c r="Q70" s="6" t="s">
        <v>164</v>
      </c>
      <c r="R70" s="6" t="s">
        <v>151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75</v>
      </c>
      <c r="F71" s="6" t="s">
        <v>253</v>
      </c>
      <c r="G71" s="6" t="s">
        <v>251</v>
      </c>
      <c r="H71" s="7">
        <v>43950</v>
      </c>
      <c r="I71" s="6">
        <v>17</v>
      </c>
      <c r="J71" s="6" t="s">
        <v>25</v>
      </c>
      <c r="K71" s="6" t="s">
        <v>149</v>
      </c>
      <c r="L71" s="6" t="s">
        <v>150</v>
      </c>
      <c r="M71" s="6">
        <v>1</v>
      </c>
      <c r="N71" s="8">
        <v>31084</v>
      </c>
      <c r="O71" s="6" t="s">
        <v>133</v>
      </c>
      <c r="P71" s="6" t="s">
        <v>29</v>
      </c>
      <c r="Q71" s="6" t="s">
        <v>164</v>
      </c>
      <c r="R71" s="6" t="s">
        <v>151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50663</v>
      </c>
      <c r="F72" s="6" t="s">
        <v>254</v>
      </c>
      <c r="G72" s="6" t="s">
        <v>255</v>
      </c>
      <c r="H72" s="7">
        <v>43950</v>
      </c>
      <c r="I72" s="6">
        <v>17</v>
      </c>
      <c r="J72" s="6" t="s">
        <v>25</v>
      </c>
      <c r="K72" s="6" t="s">
        <v>149</v>
      </c>
      <c r="L72" s="6" t="s">
        <v>150</v>
      </c>
      <c r="M72" s="6">
        <v>6</v>
      </c>
      <c r="N72" s="8">
        <v>779250</v>
      </c>
      <c r="O72" s="6" t="s">
        <v>28</v>
      </c>
      <c r="P72" s="6" t="s">
        <v>29</v>
      </c>
      <c r="Q72" s="6" t="s">
        <v>164</v>
      </c>
      <c r="R72" s="6" t="s">
        <v>151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146</v>
      </c>
      <c r="F73" s="6" t="s">
        <v>147</v>
      </c>
      <c r="G73" s="6" t="s">
        <v>256</v>
      </c>
      <c r="H73" s="7">
        <v>43950</v>
      </c>
      <c r="I73" s="6">
        <v>17</v>
      </c>
      <c r="J73" s="6" t="s">
        <v>25</v>
      </c>
      <c r="K73" s="6" t="s">
        <v>149</v>
      </c>
      <c r="L73" s="6" t="s">
        <v>150</v>
      </c>
      <c r="M73" s="6">
        <v>10</v>
      </c>
      <c r="N73" s="8">
        <v>27140</v>
      </c>
      <c r="O73" s="6" t="s">
        <v>39</v>
      </c>
      <c r="P73" s="6" t="s">
        <v>29</v>
      </c>
      <c r="Q73" s="6" t="s">
        <v>164</v>
      </c>
      <c r="R73" s="6" t="s">
        <v>151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152</v>
      </c>
      <c r="F74" s="6" t="s">
        <v>153</v>
      </c>
      <c r="G74" s="6" t="s">
        <v>256</v>
      </c>
      <c r="H74" s="7">
        <v>43950</v>
      </c>
      <c r="I74" s="6">
        <v>17</v>
      </c>
      <c r="J74" s="6" t="s">
        <v>25</v>
      </c>
      <c r="K74" s="6" t="s">
        <v>149</v>
      </c>
      <c r="L74" s="6" t="s">
        <v>150</v>
      </c>
      <c r="M74" s="6">
        <v>10</v>
      </c>
      <c r="N74" s="8">
        <v>21430</v>
      </c>
      <c r="O74" s="6" t="s">
        <v>39</v>
      </c>
      <c r="P74" s="6" t="s">
        <v>29</v>
      </c>
      <c r="Q74" s="6" t="s">
        <v>164</v>
      </c>
      <c r="R74" s="6" t="s">
        <v>151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257</v>
      </c>
      <c r="F75" s="6" t="s">
        <v>258</v>
      </c>
      <c r="G75" s="6" t="s">
        <v>259</v>
      </c>
      <c r="H75" s="7">
        <v>43951</v>
      </c>
      <c r="I75" s="6">
        <v>17</v>
      </c>
      <c r="J75" s="6" t="s">
        <v>25</v>
      </c>
      <c r="K75" s="6" t="s">
        <v>260</v>
      </c>
      <c r="L75" s="6" t="s">
        <v>261</v>
      </c>
      <c r="M75" s="6">
        <v>6</v>
      </c>
      <c r="N75" s="8">
        <v>95748</v>
      </c>
      <c r="O75" s="6" t="s">
        <v>39</v>
      </c>
      <c r="P75" s="6" t="s">
        <v>29</v>
      </c>
      <c r="Q75" s="6" t="s">
        <v>164</v>
      </c>
      <c r="R75" s="6" t="s">
        <v>151</v>
      </c>
      <c r="S75" s="6" t="s">
        <v>39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262</v>
      </c>
      <c r="F76" s="6" t="s">
        <v>263</v>
      </c>
      <c r="G76" s="6" t="s">
        <v>259</v>
      </c>
      <c r="H76" s="7">
        <v>43951</v>
      </c>
      <c r="I76" s="6">
        <v>17</v>
      </c>
      <c r="J76" s="6" t="s">
        <v>25</v>
      </c>
      <c r="K76" s="6" t="s">
        <v>260</v>
      </c>
      <c r="L76" s="6" t="s">
        <v>261</v>
      </c>
      <c r="M76" s="6">
        <v>1</v>
      </c>
      <c r="N76" s="8">
        <v>65228</v>
      </c>
      <c r="O76" s="6" t="s">
        <v>39</v>
      </c>
      <c r="P76" s="6" t="s">
        <v>29</v>
      </c>
      <c r="Q76" s="6" t="s">
        <v>164</v>
      </c>
      <c r="R76" s="6" t="s">
        <v>151</v>
      </c>
      <c r="S76" s="6" t="s">
        <v>39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264</v>
      </c>
      <c r="G77" s="6" t="s">
        <v>259</v>
      </c>
      <c r="H77" s="7">
        <v>43951</v>
      </c>
      <c r="I77" s="6">
        <v>17</v>
      </c>
      <c r="J77" s="6" t="s">
        <v>25</v>
      </c>
      <c r="K77" s="6" t="s">
        <v>260</v>
      </c>
      <c r="L77" s="6" t="s">
        <v>261</v>
      </c>
      <c r="M77" s="6">
        <v>2</v>
      </c>
      <c r="N77" s="8">
        <v>233932</v>
      </c>
      <c r="O77" s="6" t="s">
        <v>28</v>
      </c>
      <c r="P77" s="6" t="s">
        <v>29</v>
      </c>
      <c r="Q77" s="6" t="s">
        <v>164</v>
      </c>
      <c r="R77" s="6" t="s">
        <v>151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37166</v>
      </c>
      <c r="F78" s="6" t="s">
        <v>265</v>
      </c>
      <c r="G78" s="6" t="s">
        <v>266</v>
      </c>
      <c r="H78" s="7">
        <v>43951</v>
      </c>
      <c r="I78" s="6">
        <v>17</v>
      </c>
      <c r="J78" s="6" t="s">
        <v>25</v>
      </c>
      <c r="K78" s="6" t="s">
        <v>126</v>
      </c>
      <c r="L78" s="6" t="s">
        <v>127</v>
      </c>
      <c r="M78" s="6">
        <v>1</v>
      </c>
      <c r="N78" s="8">
        <v>204652</v>
      </c>
      <c r="O78" s="6" t="s">
        <v>39</v>
      </c>
      <c r="P78" s="6" t="s">
        <v>29</v>
      </c>
      <c r="Q78" s="6" t="s">
        <v>164</v>
      </c>
      <c r="R78" s="6" t="s">
        <v>151</v>
      </c>
      <c r="S78" s="6" t="s">
        <v>39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10666</v>
      </c>
      <c r="F79" s="6" t="s">
        <v>267</v>
      </c>
      <c r="G79" s="6" t="s">
        <v>268</v>
      </c>
      <c r="H79" s="7">
        <v>43955</v>
      </c>
      <c r="I79" s="6">
        <v>17</v>
      </c>
      <c r="J79" s="6" t="s">
        <v>25</v>
      </c>
      <c r="K79" s="6" t="s">
        <v>104</v>
      </c>
      <c r="L79" s="6" t="s">
        <v>105</v>
      </c>
      <c r="M79" s="6">
        <v>1</v>
      </c>
      <c r="N79" s="8">
        <v>11092</v>
      </c>
      <c r="O79" s="6" t="s">
        <v>39</v>
      </c>
      <c r="P79" s="6" t="s">
        <v>29</v>
      </c>
      <c r="Q79" s="6" t="s">
        <v>164</v>
      </c>
      <c r="R79" s="6" t="s">
        <v>151</v>
      </c>
      <c r="S79" s="6" t="s">
        <v>39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10618</v>
      </c>
      <c r="F80" s="6" t="s">
        <v>269</v>
      </c>
      <c r="G80" s="6" t="s">
        <v>268</v>
      </c>
      <c r="H80" s="7">
        <v>43955</v>
      </c>
      <c r="I80" s="6">
        <v>17</v>
      </c>
      <c r="J80" s="6" t="s">
        <v>25</v>
      </c>
      <c r="K80" s="6" t="s">
        <v>104</v>
      </c>
      <c r="L80" s="6" t="s">
        <v>105</v>
      </c>
      <c r="M80" s="6">
        <v>1</v>
      </c>
      <c r="N80" s="8">
        <v>15992</v>
      </c>
      <c r="O80" s="6" t="s">
        <v>39</v>
      </c>
      <c r="P80" s="6" t="s">
        <v>29</v>
      </c>
      <c r="Q80" s="6" t="s">
        <v>164</v>
      </c>
      <c r="R80" s="6" t="s">
        <v>151</v>
      </c>
      <c r="S80" s="6" t="s">
        <v>39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4310</v>
      </c>
      <c r="F81" s="6" t="s">
        <v>270</v>
      </c>
      <c r="G81" s="6" t="s">
        <v>268</v>
      </c>
      <c r="H81" s="7">
        <v>43955</v>
      </c>
      <c r="I81" s="6">
        <v>17</v>
      </c>
      <c r="J81" s="6" t="s">
        <v>25</v>
      </c>
      <c r="K81" s="6" t="s">
        <v>104</v>
      </c>
      <c r="L81" s="6" t="s">
        <v>105</v>
      </c>
      <c r="M81" s="6">
        <v>1</v>
      </c>
      <c r="N81" s="8">
        <v>57975</v>
      </c>
      <c r="O81" s="6" t="s">
        <v>133</v>
      </c>
      <c r="P81" s="6" t="s">
        <v>29</v>
      </c>
      <c r="Q81" s="6" t="s">
        <v>164</v>
      </c>
      <c r="R81" s="6" t="s">
        <v>151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211</v>
      </c>
      <c r="F82" s="6" t="s">
        <v>212</v>
      </c>
      <c r="G82" s="6" t="s">
        <v>268</v>
      </c>
      <c r="H82" s="7">
        <v>43955</v>
      </c>
      <c r="I82" s="6">
        <v>17</v>
      </c>
      <c r="J82" s="6" t="s">
        <v>25</v>
      </c>
      <c r="K82" s="6" t="s">
        <v>104</v>
      </c>
      <c r="L82" s="6" t="s">
        <v>105</v>
      </c>
      <c r="M82" s="6">
        <v>1</v>
      </c>
      <c r="N82" s="8">
        <v>15882</v>
      </c>
      <c r="O82" s="6" t="s">
        <v>190</v>
      </c>
      <c r="P82" s="6" t="s">
        <v>29</v>
      </c>
      <c r="Q82" s="6" t="s">
        <v>164</v>
      </c>
      <c r="R82" s="6" t="s">
        <v>151</v>
      </c>
      <c r="S82" s="6" t="s">
        <v>190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213</v>
      </c>
      <c r="F83" s="6" t="s">
        <v>214</v>
      </c>
      <c r="G83" s="6" t="s">
        <v>268</v>
      </c>
      <c r="H83" s="7">
        <v>43955</v>
      </c>
      <c r="I83" s="6">
        <v>17</v>
      </c>
      <c r="J83" s="6" t="s">
        <v>25</v>
      </c>
      <c r="K83" s="6" t="s">
        <v>104</v>
      </c>
      <c r="L83" s="6" t="s">
        <v>105</v>
      </c>
      <c r="M83" s="6">
        <v>2</v>
      </c>
      <c r="N83" s="8">
        <v>7058</v>
      </c>
      <c r="O83" s="6" t="s">
        <v>190</v>
      </c>
      <c r="P83" s="6" t="s">
        <v>29</v>
      </c>
      <c r="Q83" s="6" t="s">
        <v>164</v>
      </c>
      <c r="R83" s="6" t="s">
        <v>151</v>
      </c>
      <c r="S83" s="6" t="s">
        <v>190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215</v>
      </c>
      <c r="F84" s="6" t="s">
        <v>216</v>
      </c>
      <c r="G84" s="6" t="s">
        <v>268</v>
      </c>
      <c r="H84" s="7">
        <v>43955</v>
      </c>
      <c r="I84" s="6">
        <v>17</v>
      </c>
      <c r="J84" s="6" t="s">
        <v>25</v>
      </c>
      <c r="K84" s="6" t="s">
        <v>104</v>
      </c>
      <c r="L84" s="6" t="s">
        <v>105</v>
      </c>
      <c r="M84" s="6">
        <v>1</v>
      </c>
      <c r="N84" s="8">
        <v>7983</v>
      </c>
      <c r="O84" s="6" t="s">
        <v>190</v>
      </c>
      <c r="P84" s="6" t="s">
        <v>29</v>
      </c>
      <c r="Q84" s="6" t="s">
        <v>164</v>
      </c>
      <c r="R84" s="6" t="s">
        <v>151</v>
      </c>
      <c r="S84" s="6" t="s">
        <v>190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196</v>
      </c>
      <c r="F85" s="6" t="s">
        <v>197</v>
      </c>
      <c r="G85" s="6" t="s">
        <v>271</v>
      </c>
      <c r="H85" s="7">
        <v>43955</v>
      </c>
      <c r="I85" s="6">
        <v>17</v>
      </c>
      <c r="J85" s="6" t="s">
        <v>25</v>
      </c>
      <c r="K85" s="6" t="s">
        <v>199</v>
      </c>
      <c r="L85" s="6" t="s">
        <v>200</v>
      </c>
      <c r="M85" s="6">
        <v>2</v>
      </c>
      <c r="N85" s="8">
        <v>55130</v>
      </c>
      <c r="O85" s="6" t="s">
        <v>39</v>
      </c>
      <c r="P85" s="6" t="s">
        <v>29</v>
      </c>
      <c r="Q85" s="6" t="s">
        <v>164</v>
      </c>
      <c r="R85" s="6" t="s">
        <v>151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272</v>
      </c>
      <c r="F86" s="6" t="s">
        <v>273</v>
      </c>
      <c r="G86" s="6" t="s">
        <v>274</v>
      </c>
      <c r="H86" s="7">
        <v>43955</v>
      </c>
      <c r="I86" s="6">
        <v>17</v>
      </c>
      <c r="J86" s="6" t="s">
        <v>25</v>
      </c>
      <c r="K86" s="6" t="s">
        <v>275</v>
      </c>
      <c r="L86" s="6" t="s">
        <v>276</v>
      </c>
      <c r="M86" s="6">
        <v>1</v>
      </c>
      <c r="N86" s="8">
        <v>68899</v>
      </c>
      <c r="O86" s="6" t="s">
        <v>39</v>
      </c>
      <c r="P86" s="6" t="s">
        <v>29</v>
      </c>
      <c r="Q86" s="6" t="s">
        <v>164</v>
      </c>
      <c r="R86" s="6" t="s">
        <v>151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3572</v>
      </c>
      <c r="F87" s="6" t="s">
        <v>277</v>
      </c>
      <c r="G87" s="6" t="s">
        <v>278</v>
      </c>
      <c r="H87" s="7">
        <v>43956</v>
      </c>
      <c r="I87" s="6">
        <v>17</v>
      </c>
      <c r="J87" s="6" t="s">
        <v>25</v>
      </c>
      <c r="K87" s="6" t="s">
        <v>34</v>
      </c>
      <c r="L87" s="6" t="s">
        <v>35</v>
      </c>
      <c r="M87" s="6">
        <v>2</v>
      </c>
      <c r="N87" s="8">
        <v>34774</v>
      </c>
      <c r="O87" s="6" t="s">
        <v>133</v>
      </c>
      <c r="P87" s="6" t="s">
        <v>29</v>
      </c>
      <c r="Q87" s="6" t="s">
        <v>164</v>
      </c>
      <c r="R87" s="6" t="s">
        <v>151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46702</v>
      </c>
      <c r="F88" s="6" t="s">
        <v>279</v>
      </c>
      <c r="G88" s="6" t="s">
        <v>280</v>
      </c>
      <c r="H88" s="7">
        <v>43956</v>
      </c>
      <c r="I88" s="6">
        <v>17</v>
      </c>
      <c r="J88" s="6" t="s">
        <v>25</v>
      </c>
      <c r="K88" s="6" t="s">
        <v>109</v>
      </c>
      <c r="L88" s="6" t="s">
        <v>110</v>
      </c>
      <c r="M88" s="6">
        <v>4</v>
      </c>
      <c r="N88" s="8">
        <v>625984</v>
      </c>
      <c r="O88" s="6" t="s">
        <v>28</v>
      </c>
      <c r="P88" s="6" t="s">
        <v>29</v>
      </c>
      <c r="Q88" s="6" t="s">
        <v>164</v>
      </c>
      <c r="R88" s="6" t="s">
        <v>151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27225</v>
      </c>
      <c r="F89" s="6" t="s">
        <v>221</v>
      </c>
      <c r="G89" s="6" t="s">
        <v>281</v>
      </c>
      <c r="H89" s="7">
        <v>43956</v>
      </c>
      <c r="I89" s="6">
        <v>17</v>
      </c>
      <c r="J89" s="6" t="s">
        <v>25</v>
      </c>
      <c r="K89" s="6" t="s">
        <v>97</v>
      </c>
      <c r="L89" s="6" t="s">
        <v>98</v>
      </c>
      <c r="M89" s="6">
        <v>3</v>
      </c>
      <c r="N89" s="8">
        <v>74850</v>
      </c>
      <c r="O89" s="6" t="s">
        <v>39</v>
      </c>
      <c r="P89" s="6" t="s">
        <v>29</v>
      </c>
      <c r="Q89" s="6" t="s">
        <v>164</v>
      </c>
      <c r="R89" s="6" t="s">
        <v>151</v>
      </c>
      <c r="S89" s="6" t="s">
        <v>39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10487</v>
      </c>
      <c r="F90" s="6" t="s">
        <v>282</v>
      </c>
      <c r="G90" s="6" t="s">
        <v>281</v>
      </c>
      <c r="H90" s="7">
        <v>43956</v>
      </c>
      <c r="I90" s="6">
        <v>17</v>
      </c>
      <c r="J90" s="6" t="s">
        <v>25</v>
      </c>
      <c r="K90" s="6" t="s">
        <v>97</v>
      </c>
      <c r="L90" s="6" t="s">
        <v>98</v>
      </c>
      <c r="M90" s="6">
        <v>1</v>
      </c>
      <c r="N90" s="8">
        <v>17426</v>
      </c>
      <c r="O90" s="6" t="s">
        <v>39</v>
      </c>
      <c r="P90" s="6" t="s">
        <v>29</v>
      </c>
      <c r="Q90" s="6" t="s">
        <v>164</v>
      </c>
      <c r="R90" s="6" t="s">
        <v>151</v>
      </c>
      <c r="S90" s="6" t="s">
        <v>39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283</v>
      </c>
      <c r="F91" s="6" t="s">
        <v>284</v>
      </c>
      <c r="G91" s="6" t="s">
        <v>285</v>
      </c>
      <c r="H91" s="7">
        <v>43957</v>
      </c>
      <c r="I91" s="6">
        <v>17</v>
      </c>
      <c r="J91" s="6" t="s">
        <v>25</v>
      </c>
      <c r="K91" s="6" t="s">
        <v>286</v>
      </c>
      <c r="L91" s="6" t="s">
        <v>287</v>
      </c>
      <c r="M91" s="6">
        <v>1</v>
      </c>
      <c r="N91" s="8">
        <v>13866</v>
      </c>
      <c r="O91" s="6" t="s">
        <v>39</v>
      </c>
      <c r="P91" s="6" t="s">
        <v>29</v>
      </c>
      <c r="Q91" s="6" t="s">
        <v>164</v>
      </c>
      <c r="R91" s="6" t="s">
        <v>151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11204</v>
      </c>
      <c r="F92" s="6" t="s">
        <v>288</v>
      </c>
      <c r="G92" s="6" t="s">
        <v>285</v>
      </c>
      <c r="H92" s="7">
        <v>43957</v>
      </c>
      <c r="I92" s="6">
        <v>17</v>
      </c>
      <c r="J92" s="6" t="s">
        <v>25</v>
      </c>
      <c r="K92" s="6" t="s">
        <v>286</v>
      </c>
      <c r="L92" s="6" t="s">
        <v>287</v>
      </c>
      <c r="M92" s="6">
        <v>1</v>
      </c>
      <c r="N92" s="8">
        <v>16798</v>
      </c>
      <c r="O92" s="6" t="s">
        <v>39</v>
      </c>
      <c r="P92" s="6" t="s">
        <v>29</v>
      </c>
      <c r="Q92" s="6" t="s">
        <v>164</v>
      </c>
      <c r="R92" s="6" t="s">
        <v>151</v>
      </c>
      <c r="S92" s="6" t="s">
        <v>39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4247</v>
      </c>
      <c r="F93" s="6" t="s">
        <v>289</v>
      </c>
      <c r="G93" s="6" t="s">
        <v>290</v>
      </c>
      <c r="H93" s="7">
        <v>43958</v>
      </c>
      <c r="I93" s="6">
        <v>17</v>
      </c>
      <c r="J93" s="6" t="s">
        <v>25</v>
      </c>
      <c r="K93" s="6" t="s">
        <v>291</v>
      </c>
      <c r="L93" s="6" t="s">
        <v>292</v>
      </c>
      <c r="M93" s="6">
        <v>2</v>
      </c>
      <c r="N93" s="8">
        <v>83984</v>
      </c>
      <c r="O93" s="6" t="s">
        <v>133</v>
      </c>
      <c r="P93" s="6" t="s">
        <v>29</v>
      </c>
      <c r="Q93" s="6" t="s">
        <v>164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59</v>
      </c>
      <c r="F94" s="6" t="s">
        <v>293</v>
      </c>
      <c r="G94" s="6" t="s">
        <v>290</v>
      </c>
      <c r="H94" s="7">
        <v>43958</v>
      </c>
      <c r="I94" s="6">
        <v>17</v>
      </c>
      <c r="J94" s="6" t="s">
        <v>25</v>
      </c>
      <c r="K94" s="6" t="s">
        <v>291</v>
      </c>
      <c r="L94" s="6" t="s">
        <v>292</v>
      </c>
      <c r="M94" s="6">
        <v>3</v>
      </c>
      <c r="N94" s="8">
        <v>74094</v>
      </c>
      <c r="O94" s="6" t="s">
        <v>133</v>
      </c>
      <c r="P94" s="6" t="s">
        <v>29</v>
      </c>
      <c r="Q94" s="6" t="s">
        <v>164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3200</v>
      </c>
      <c r="F95" s="6" t="s">
        <v>294</v>
      </c>
      <c r="G95" s="6" t="s">
        <v>290</v>
      </c>
      <c r="H95" s="7">
        <v>43958</v>
      </c>
      <c r="I95" s="6">
        <v>17</v>
      </c>
      <c r="J95" s="6" t="s">
        <v>25</v>
      </c>
      <c r="K95" s="6" t="s">
        <v>291</v>
      </c>
      <c r="L95" s="6" t="s">
        <v>292</v>
      </c>
      <c r="M95" s="6">
        <v>1</v>
      </c>
      <c r="N95" s="8">
        <v>35403</v>
      </c>
      <c r="O95" s="6" t="s">
        <v>133</v>
      </c>
      <c r="P95" s="6" t="s">
        <v>29</v>
      </c>
      <c r="Q95" s="6" t="s">
        <v>164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50630</v>
      </c>
      <c r="F96" s="6" t="s">
        <v>295</v>
      </c>
      <c r="G96" s="6" t="s">
        <v>296</v>
      </c>
      <c r="H96" s="7">
        <v>43958</v>
      </c>
      <c r="I96" s="6">
        <v>17</v>
      </c>
      <c r="J96" s="6" t="s">
        <v>25</v>
      </c>
      <c r="K96" s="6" t="s">
        <v>109</v>
      </c>
      <c r="L96" s="6" t="s">
        <v>110</v>
      </c>
      <c r="M96" s="6">
        <v>2</v>
      </c>
      <c r="N96" s="8">
        <v>96792</v>
      </c>
      <c r="O96" s="6" t="s">
        <v>28</v>
      </c>
      <c r="P96" s="6" t="s">
        <v>29</v>
      </c>
      <c r="Q96" s="6" t="s">
        <v>164</v>
      </c>
      <c r="R96" s="6" t="s">
        <v>151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239</v>
      </c>
      <c r="F97" s="6" t="s">
        <v>240</v>
      </c>
      <c r="G97" s="6" t="s">
        <v>297</v>
      </c>
      <c r="H97" s="7">
        <v>43958</v>
      </c>
      <c r="I97" s="6">
        <v>17</v>
      </c>
      <c r="J97" s="6" t="s">
        <v>25</v>
      </c>
      <c r="K97" s="6" t="s">
        <v>286</v>
      </c>
      <c r="L97" s="6" t="s">
        <v>287</v>
      </c>
      <c r="M97" s="6">
        <v>1</v>
      </c>
      <c r="N97" s="8">
        <v>98311</v>
      </c>
      <c r="O97" s="6" t="s">
        <v>39</v>
      </c>
      <c r="P97" s="6" t="s">
        <v>29</v>
      </c>
      <c r="Q97" s="6" t="s">
        <v>164</v>
      </c>
      <c r="R97" s="6" t="s">
        <v>151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50569</v>
      </c>
      <c r="F98" s="6" t="s">
        <v>298</v>
      </c>
      <c r="G98" s="6" t="s">
        <v>299</v>
      </c>
      <c r="H98" s="7">
        <v>43958</v>
      </c>
      <c r="I98" s="6">
        <v>17</v>
      </c>
      <c r="J98" s="6" t="s">
        <v>25</v>
      </c>
      <c r="K98" s="6" t="s">
        <v>199</v>
      </c>
      <c r="L98" s="6" t="s">
        <v>200</v>
      </c>
      <c r="M98" s="6">
        <v>4</v>
      </c>
      <c r="N98" s="8">
        <v>247364</v>
      </c>
      <c r="O98" s="6" t="s">
        <v>28</v>
      </c>
      <c r="P98" s="6" t="s">
        <v>29</v>
      </c>
      <c r="Q98" s="6" t="s">
        <v>164</v>
      </c>
      <c r="R98" s="6" t="s">
        <v>151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51243</v>
      </c>
      <c r="F99" s="6" t="s">
        <v>300</v>
      </c>
      <c r="G99" s="6" t="s">
        <v>299</v>
      </c>
      <c r="H99" s="7">
        <v>43958</v>
      </c>
      <c r="I99" s="6">
        <v>17</v>
      </c>
      <c r="J99" s="6" t="s">
        <v>25</v>
      </c>
      <c r="K99" s="6" t="s">
        <v>199</v>
      </c>
      <c r="L99" s="6" t="s">
        <v>200</v>
      </c>
      <c r="M99" s="6">
        <v>4</v>
      </c>
      <c r="N99" s="8">
        <v>139128</v>
      </c>
      <c r="O99" s="6" t="s">
        <v>28</v>
      </c>
      <c r="P99" s="6" t="s">
        <v>29</v>
      </c>
      <c r="Q99" s="6" t="s">
        <v>164</v>
      </c>
      <c r="R99" s="6" t="s">
        <v>151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40457</v>
      </c>
      <c r="F100" s="6" t="s">
        <v>301</v>
      </c>
      <c r="G100" s="6" t="s">
        <v>299</v>
      </c>
      <c r="H100" s="7">
        <v>43958</v>
      </c>
      <c r="I100" s="6">
        <v>17</v>
      </c>
      <c r="J100" s="6" t="s">
        <v>25</v>
      </c>
      <c r="K100" s="6" t="s">
        <v>199</v>
      </c>
      <c r="L100" s="6" t="s">
        <v>200</v>
      </c>
      <c r="M100" s="6">
        <v>6</v>
      </c>
      <c r="N100" s="8">
        <v>113112</v>
      </c>
      <c r="O100" s="6" t="s">
        <v>28</v>
      </c>
      <c r="P100" s="6" t="s">
        <v>29</v>
      </c>
      <c r="Q100" s="6" t="s">
        <v>164</v>
      </c>
      <c r="R100" s="6" t="s">
        <v>151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302</v>
      </c>
      <c r="F101" s="6" t="s">
        <v>101</v>
      </c>
      <c r="G101" s="6" t="s">
        <v>303</v>
      </c>
      <c r="H101" s="7">
        <v>43958</v>
      </c>
      <c r="I101" s="6">
        <v>17</v>
      </c>
      <c r="J101" s="6" t="s">
        <v>25</v>
      </c>
      <c r="K101" s="6" t="s">
        <v>286</v>
      </c>
      <c r="L101" s="6" t="s">
        <v>287</v>
      </c>
      <c r="M101" s="6">
        <v>1</v>
      </c>
      <c r="N101" s="8">
        <v>65345</v>
      </c>
      <c r="O101" s="6" t="s">
        <v>39</v>
      </c>
      <c r="P101" s="6" t="s">
        <v>29</v>
      </c>
      <c r="Q101" s="6" t="s">
        <v>164</v>
      </c>
      <c r="R101" s="6" t="s">
        <v>151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304</v>
      </c>
      <c r="F102" s="6" t="s">
        <v>305</v>
      </c>
      <c r="G102" s="6" t="s">
        <v>306</v>
      </c>
      <c r="H102" s="7">
        <v>43958</v>
      </c>
      <c r="I102" s="6">
        <v>17</v>
      </c>
      <c r="J102" s="6" t="s">
        <v>25</v>
      </c>
      <c r="K102" s="6" t="s">
        <v>307</v>
      </c>
      <c r="L102" s="6" t="s">
        <v>308</v>
      </c>
      <c r="M102" s="6">
        <v>15</v>
      </c>
      <c r="N102" s="8">
        <v>88110</v>
      </c>
      <c r="O102" s="6" t="s">
        <v>39</v>
      </c>
      <c r="P102" s="6" t="s">
        <v>29</v>
      </c>
      <c r="Q102" s="6" t="s">
        <v>164</v>
      </c>
      <c r="R102" s="6" t="s">
        <v>151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40457</v>
      </c>
      <c r="F103" s="6" t="s">
        <v>301</v>
      </c>
      <c r="G103" s="6" t="s">
        <v>309</v>
      </c>
      <c r="H103" s="7">
        <v>43958</v>
      </c>
      <c r="I103" s="6">
        <v>17</v>
      </c>
      <c r="J103" s="6" t="s">
        <v>25</v>
      </c>
      <c r="K103" s="6" t="s">
        <v>199</v>
      </c>
      <c r="L103" s="6" t="s">
        <v>200</v>
      </c>
      <c r="M103" s="6">
        <v>6</v>
      </c>
      <c r="N103" s="8">
        <v>113112</v>
      </c>
      <c r="O103" s="6" t="s">
        <v>28</v>
      </c>
      <c r="P103" s="6" t="s">
        <v>29</v>
      </c>
      <c r="Q103" s="6" t="s">
        <v>164</v>
      </c>
      <c r="R103" s="6" t="s">
        <v>151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11204</v>
      </c>
      <c r="F104" s="6" t="s">
        <v>288</v>
      </c>
      <c r="G104" s="6" t="s">
        <v>310</v>
      </c>
      <c r="H104" s="7">
        <v>43958</v>
      </c>
      <c r="I104" s="6">
        <v>17</v>
      </c>
      <c r="J104" s="6" t="s">
        <v>25</v>
      </c>
      <c r="K104" s="6" t="s">
        <v>286</v>
      </c>
      <c r="L104" s="6" t="s">
        <v>287</v>
      </c>
      <c r="M104" s="6">
        <v>10</v>
      </c>
      <c r="N104" s="8">
        <v>167980</v>
      </c>
      <c r="O104" s="6" t="s">
        <v>39</v>
      </c>
      <c r="P104" s="6" t="s">
        <v>29</v>
      </c>
      <c r="Q104" s="6" t="s">
        <v>164</v>
      </c>
      <c r="R104" s="6" t="s">
        <v>151</v>
      </c>
      <c r="S104" s="6" t="s">
        <v>39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40913</v>
      </c>
      <c r="F105" s="6" t="s">
        <v>311</v>
      </c>
      <c r="G105" s="6" t="s">
        <v>312</v>
      </c>
      <c r="H105" s="7">
        <v>43958</v>
      </c>
      <c r="I105" s="6">
        <v>17</v>
      </c>
      <c r="J105" s="6" t="s">
        <v>25</v>
      </c>
      <c r="K105" s="6" t="s">
        <v>313</v>
      </c>
      <c r="L105" s="6" t="s">
        <v>314</v>
      </c>
      <c r="M105" s="6">
        <v>2</v>
      </c>
      <c r="N105" s="8">
        <v>52744</v>
      </c>
      <c r="O105" s="6" t="s">
        <v>28</v>
      </c>
      <c r="P105" s="6" t="s">
        <v>29</v>
      </c>
      <c r="Q105" s="6" t="s">
        <v>164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47575</v>
      </c>
      <c r="F106" s="6" t="s">
        <v>315</v>
      </c>
      <c r="G106" s="6" t="s">
        <v>316</v>
      </c>
      <c r="H106" s="7">
        <v>43960</v>
      </c>
      <c r="I106" s="6">
        <v>17</v>
      </c>
      <c r="J106" s="6" t="s">
        <v>25</v>
      </c>
      <c r="K106" s="6" t="s">
        <v>286</v>
      </c>
      <c r="L106" s="6" t="s">
        <v>287</v>
      </c>
      <c r="M106" s="6">
        <v>2</v>
      </c>
      <c r="N106" s="8">
        <v>495314</v>
      </c>
      <c r="O106" s="6" t="s">
        <v>28</v>
      </c>
      <c r="P106" s="6" t="s">
        <v>29</v>
      </c>
      <c r="Q106" s="6" t="s">
        <v>164</v>
      </c>
      <c r="R106" s="6" t="s">
        <v>151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27137</v>
      </c>
      <c r="F107" s="6" t="s">
        <v>317</v>
      </c>
      <c r="G107" s="6" t="s">
        <v>318</v>
      </c>
      <c r="H107" s="7">
        <v>43962</v>
      </c>
      <c r="I107" s="6">
        <v>17</v>
      </c>
      <c r="J107" s="6" t="s">
        <v>25</v>
      </c>
      <c r="K107" s="6" t="s">
        <v>104</v>
      </c>
      <c r="L107" s="6" t="s">
        <v>105</v>
      </c>
      <c r="M107" s="6">
        <v>1</v>
      </c>
      <c r="N107" s="8">
        <v>1193</v>
      </c>
      <c r="O107" s="6" t="s">
        <v>39</v>
      </c>
      <c r="P107" s="6" t="s">
        <v>29</v>
      </c>
      <c r="Q107" s="6" t="s">
        <v>164</v>
      </c>
      <c r="R107" s="6" t="s">
        <v>31</v>
      </c>
      <c r="S107" s="6" t="s">
        <v>39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27138</v>
      </c>
      <c r="F108" s="6" t="s">
        <v>317</v>
      </c>
      <c r="G108" s="6" t="s">
        <v>318</v>
      </c>
      <c r="H108" s="7">
        <v>43962</v>
      </c>
      <c r="I108" s="6">
        <v>17</v>
      </c>
      <c r="J108" s="6" t="s">
        <v>25</v>
      </c>
      <c r="K108" s="6" t="s">
        <v>104</v>
      </c>
      <c r="L108" s="6" t="s">
        <v>105</v>
      </c>
      <c r="M108" s="6">
        <v>1</v>
      </c>
      <c r="N108" s="8">
        <v>1487</v>
      </c>
      <c r="O108" s="6" t="s">
        <v>39</v>
      </c>
      <c r="P108" s="6" t="s">
        <v>29</v>
      </c>
      <c r="Q108" s="6" t="s">
        <v>164</v>
      </c>
      <c r="R108" s="6" t="s">
        <v>31</v>
      </c>
      <c r="S108" s="6" t="s">
        <v>39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27120</v>
      </c>
      <c r="F109" s="6" t="s">
        <v>319</v>
      </c>
      <c r="G109" s="6" t="s">
        <v>318</v>
      </c>
      <c r="H109" s="7">
        <v>43962</v>
      </c>
      <c r="I109" s="6">
        <v>17</v>
      </c>
      <c r="J109" s="6" t="s">
        <v>25</v>
      </c>
      <c r="K109" s="6" t="s">
        <v>104</v>
      </c>
      <c r="L109" s="6" t="s">
        <v>105</v>
      </c>
      <c r="M109" s="6">
        <v>1</v>
      </c>
      <c r="N109" s="8">
        <v>3185</v>
      </c>
      <c r="O109" s="6" t="s">
        <v>39</v>
      </c>
      <c r="P109" s="6" t="s">
        <v>29</v>
      </c>
      <c r="Q109" s="6" t="s">
        <v>164</v>
      </c>
      <c r="R109" s="6" t="s">
        <v>31</v>
      </c>
      <c r="S109" s="6" t="s">
        <v>39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3109</v>
      </c>
      <c r="F110" s="6" t="s">
        <v>320</v>
      </c>
      <c r="G110" s="6" t="s">
        <v>318</v>
      </c>
      <c r="H110" s="7">
        <v>43962</v>
      </c>
      <c r="I110" s="6">
        <v>17</v>
      </c>
      <c r="J110" s="6" t="s">
        <v>25</v>
      </c>
      <c r="K110" s="6" t="s">
        <v>104</v>
      </c>
      <c r="L110" s="6" t="s">
        <v>105</v>
      </c>
      <c r="M110" s="6">
        <v>1</v>
      </c>
      <c r="N110" s="8">
        <v>54613</v>
      </c>
      <c r="O110" s="6" t="s">
        <v>133</v>
      </c>
      <c r="P110" s="6" t="s">
        <v>29</v>
      </c>
      <c r="Q110" s="6" t="s">
        <v>164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3200</v>
      </c>
      <c r="F111" s="6" t="s">
        <v>294</v>
      </c>
      <c r="G111" s="6" t="s">
        <v>321</v>
      </c>
      <c r="H111" s="7">
        <v>43962</v>
      </c>
      <c r="I111" s="6">
        <v>17</v>
      </c>
      <c r="J111" s="6" t="s">
        <v>25</v>
      </c>
      <c r="K111" s="6" t="s">
        <v>322</v>
      </c>
      <c r="L111" s="6" t="s">
        <v>323</v>
      </c>
      <c r="M111" s="6">
        <v>2</v>
      </c>
      <c r="N111" s="8">
        <v>72252</v>
      </c>
      <c r="O111" s="6" t="s">
        <v>133</v>
      </c>
      <c r="P111" s="6" t="s">
        <v>29</v>
      </c>
      <c r="Q111" s="6" t="s">
        <v>164</v>
      </c>
      <c r="R111" s="6" t="s">
        <v>151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25022</v>
      </c>
      <c r="F112" s="6" t="s">
        <v>324</v>
      </c>
      <c r="G112" s="6" t="s">
        <v>325</v>
      </c>
      <c r="H112" s="7">
        <v>43962</v>
      </c>
      <c r="I112" s="6">
        <v>17</v>
      </c>
      <c r="J112" s="6" t="s">
        <v>25</v>
      </c>
      <c r="K112" s="6" t="s">
        <v>126</v>
      </c>
      <c r="L112" s="6" t="s">
        <v>127</v>
      </c>
      <c r="M112" s="6">
        <v>1</v>
      </c>
      <c r="N112" s="8">
        <v>51536</v>
      </c>
      <c r="O112" s="6" t="s">
        <v>39</v>
      </c>
      <c r="P112" s="6" t="s">
        <v>29</v>
      </c>
      <c r="Q112" s="6" t="s">
        <v>164</v>
      </c>
      <c r="R112" s="6" t="s">
        <v>151</v>
      </c>
      <c r="S112" s="6" t="s">
        <v>39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60513</v>
      </c>
      <c r="F113" s="6" t="s">
        <v>326</v>
      </c>
      <c r="G113" s="6" t="s">
        <v>325</v>
      </c>
      <c r="H113" s="7">
        <v>43962</v>
      </c>
      <c r="I113" s="6">
        <v>17</v>
      </c>
      <c r="J113" s="6" t="s">
        <v>25</v>
      </c>
      <c r="K113" s="6" t="s">
        <v>126</v>
      </c>
      <c r="L113" s="6" t="s">
        <v>127</v>
      </c>
      <c r="M113" s="6">
        <v>10</v>
      </c>
      <c r="N113" s="8">
        <v>52500</v>
      </c>
      <c r="O113" s="6" t="s">
        <v>39</v>
      </c>
      <c r="P113" s="6" t="s">
        <v>29</v>
      </c>
      <c r="Q113" s="6" t="s">
        <v>164</v>
      </c>
      <c r="R113" s="6" t="s">
        <v>151</v>
      </c>
      <c r="S113" s="6" t="s">
        <v>39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60514</v>
      </c>
      <c r="F114" s="6" t="s">
        <v>327</v>
      </c>
      <c r="G114" s="6" t="s">
        <v>325</v>
      </c>
      <c r="H114" s="7">
        <v>43962</v>
      </c>
      <c r="I114" s="6">
        <v>17</v>
      </c>
      <c r="J114" s="6" t="s">
        <v>25</v>
      </c>
      <c r="K114" s="6" t="s">
        <v>126</v>
      </c>
      <c r="L114" s="6" t="s">
        <v>127</v>
      </c>
      <c r="M114" s="6">
        <v>10</v>
      </c>
      <c r="N114" s="8">
        <v>52500</v>
      </c>
      <c r="O114" s="6" t="s">
        <v>39</v>
      </c>
      <c r="P114" s="6" t="s">
        <v>29</v>
      </c>
      <c r="Q114" s="6" t="s">
        <v>164</v>
      </c>
      <c r="R114" s="6" t="s">
        <v>151</v>
      </c>
      <c r="S114" s="6" t="s">
        <v>39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283</v>
      </c>
      <c r="F115" s="6" t="s">
        <v>284</v>
      </c>
      <c r="G115" s="6" t="s">
        <v>328</v>
      </c>
      <c r="H115" s="7">
        <v>43962</v>
      </c>
      <c r="I115" s="6">
        <v>17</v>
      </c>
      <c r="J115" s="6" t="s">
        <v>25</v>
      </c>
      <c r="K115" s="6" t="s">
        <v>286</v>
      </c>
      <c r="L115" s="6" t="s">
        <v>287</v>
      </c>
      <c r="M115" s="6">
        <v>2</v>
      </c>
      <c r="N115" s="8">
        <v>27732</v>
      </c>
      <c r="O115" s="6" t="s">
        <v>39</v>
      </c>
      <c r="P115" s="6" t="s">
        <v>29</v>
      </c>
      <c r="Q115" s="6" t="s">
        <v>164</v>
      </c>
      <c r="R115" s="6" t="s">
        <v>151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329</v>
      </c>
      <c r="F116" s="6" t="s">
        <v>330</v>
      </c>
      <c r="G116" s="6" t="s">
        <v>328</v>
      </c>
      <c r="H116" s="7">
        <v>43962</v>
      </c>
      <c r="I116" s="6">
        <v>17</v>
      </c>
      <c r="J116" s="6" t="s">
        <v>25</v>
      </c>
      <c r="K116" s="6" t="s">
        <v>286</v>
      </c>
      <c r="L116" s="6" t="s">
        <v>287</v>
      </c>
      <c r="M116" s="6">
        <v>2</v>
      </c>
      <c r="N116" s="8">
        <v>156488</v>
      </c>
      <c r="O116" s="6" t="s">
        <v>39</v>
      </c>
      <c r="P116" s="6" t="s">
        <v>29</v>
      </c>
      <c r="Q116" s="6" t="s">
        <v>164</v>
      </c>
      <c r="R116" s="6" t="s">
        <v>151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331</v>
      </c>
      <c r="F117" s="6" t="s">
        <v>332</v>
      </c>
      <c r="G117" s="6" t="s">
        <v>333</v>
      </c>
      <c r="H117" s="7">
        <v>43962</v>
      </c>
      <c r="I117" s="6">
        <v>17</v>
      </c>
      <c r="J117" s="6" t="s">
        <v>25</v>
      </c>
      <c r="K117" s="6" t="s">
        <v>232</v>
      </c>
      <c r="L117" s="6" t="s">
        <v>233</v>
      </c>
      <c r="M117" s="6">
        <v>1</v>
      </c>
      <c r="N117" s="8">
        <v>3857</v>
      </c>
      <c r="O117" s="6" t="s">
        <v>39</v>
      </c>
      <c r="P117" s="6" t="s">
        <v>29</v>
      </c>
      <c r="Q117" s="6" t="s">
        <v>164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31181</v>
      </c>
      <c r="F118" s="6" t="s">
        <v>334</v>
      </c>
      <c r="G118" s="6" t="s">
        <v>335</v>
      </c>
      <c r="H118" s="7">
        <v>43962</v>
      </c>
      <c r="I118" s="6">
        <v>17</v>
      </c>
      <c r="J118" s="6" t="s">
        <v>25</v>
      </c>
      <c r="K118" s="6" t="s">
        <v>286</v>
      </c>
      <c r="L118" s="6" t="s">
        <v>287</v>
      </c>
      <c r="M118" s="6">
        <v>1</v>
      </c>
      <c r="N118" s="8">
        <v>12605</v>
      </c>
      <c r="O118" s="6" t="s">
        <v>39</v>
      </c>
      <c r="P118" s="6" t="s">
        <v>29</v>
      </c>
      <c r="Q118" s="6" t="s">
        <v>164</v>
      </c>
      <c r="R118" s="6" t="s">
        <v>151</v>
      </c>
      <c r="S118" s="6" t="s">
        <v>39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4247</v>
      </c>
      <c r="F119" s="6" t="s">
        <v>289</v>
      </c>
      <c r="G119" s="6" t="s">
        <v>336</v>
      </c>
      <c r="H119" s="7">
        <v>43962</v>
      </c>
      <c r="I119" s="6">
        <v>17</v>
      </c>
      <c r="J119" s="6" t="s">
        <v>25</v>
      </c>
      <c r="K119" s="6" t="s">
        <v>109</v>
      </c>
      <c r="L119" s="6" t="s">
        <v>110</v>
      </c>
      <c r="M119" s="6">
        <v>1</v>
      </c>
      <c r="N119" s="8">
        <v>38564</v>
      </c>
      <c r="O119" s="6" t="s">
        <v>133</v>
      </c>
      <c r="P119" s="6" t="s">
        <v>29</v>
      </c>
      <c r="Q119" s="6" t="s">
        <v>164</v>
      </c>
      <c r="R119" s="6" t="s">
        <v>151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31181</v>
      </c>
      <c r="F120" s="6" t="s">
        <v>334</v>
      </c>
      <c r="G120" s="6" t="s">
        <v>337</v>
      </c>
      <c r="H120" s="7">
        <v>43962</v>
      </c>
      <c r="I120" s="6">
        <v>17</v>
      </c>
      <c r="J120" s="6" t="s">
        <v>25</v>
      </c>
      <c r="K120" s="6" t="s">
        <v>286</v>
      </c>
      <c r="L120" s="6" t="s">
        <v>287</v>
      </c>
      <c r="M120" s="6">
        <v>1</v>
      </c>
      <c r="N120" s="8">
        <v>12605</v>
      </c>
      <c r="O120" s="6" t="s">
        <v>39</v>
      </c>
      <c r="P120" s="6" t="s">
        <v>29</v>
      </c>
      <c r="Q120" s="6" t="s">
        <v>164</v>
      </c>
      <c r="R120" s="6" t="s">
        <v>151</v>
      </c>
      <c r="S120" s="6" t="s">
        <v>39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2020-08-04T20:01:38Z</dcterms:created>
  <dcterms:modified xsi:type="dcterms:W3CDTF">2020-08-04T20:01:39Z</dcterms:modified>
</cp:coreProperties>
</file>