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59839A85-3442-465C-B665-F919CA75C8DE}" xr6:coauthVersionLast="41" xr6:coauthVersionMax="41" xr10:uidLastSave="{00000000-0000-0000-0000-000000000000}"/>
  <bookViews>
    <workbookView xWindow="-120" yWindow="-120" windowWidth="20730" windowHeight="11160" xr2:uid="{FC33E379-BF37-481C-AC41-54ABD5696D1D}"/>
  </bookViews>
  <sheets>
    <sheet name="2020_08_1065512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35" i="1" s="1"/>
</calcChain>
</file>

<file path=xl/sharedStrings.xml><?xml version="1.0" encoding="utf-8"?>
<sst xmlns="http://schemas.openxmlformats.org/spreadsheetml/2006/main" count="1412" uniqueCount="359">
  <si>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</si>
  <si>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</si>
  <si>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</si>
  <si>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</si>
  <si>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</si>
  <si>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</si>
  <si>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</si>
  <si>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</si>
  <si>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</si>
  <si>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</si>
  <si>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</si>
  <si>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</si>
  <si>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</si>
  <si>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</si>
  <si>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</si>
  <si>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</si>
  <si>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</si>
  <si>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</si>
  <si>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</si>
  <si>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</si>
  <si>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2020_08_10655122</t>
  </si>
  <si>
    <t xml:space="preserve">CERDA SALAZAR JUAN EDUARDO                   </t>
  </si>
  <si>
    <t>B9</t>
  </si>
  <si>
    <t>10655122-7</t>
  </si>
  <si>
    <t xml:space="preserve">V4220 </t>
  </si>
  <si>
    <t xml:space="preserve">ABRAZADERA TUBO SILENCIADOR </t>
  </si>
  <si>
    <t>BV-A-0000-00295995</t>
  </si>
  <si>
    <t xml:space="preserve">CHILLAN FLOTACENTRO </t>
  </si>
  <si>
    <t>0016220502-1-0</t>
  </si>
  <si>
    <t xml:space="preserve">CABRERA PARADA NATHALY MARICELLA </t>
  </si>
  <si>
    <t>Repuestos</t>
  </si>
  <si>
    <t>Actual</t>
  </si>
  <si>
    <t>Boleta</t>
  </si>
  <si>
    <t>Venta Normal</t>
  </si>
  <si>
    <t xml:space="preserve">185/65R15 88H RP28 GOODR </t>
  </si>
  <si>
    <t>BV-A-0000-00296130</t>
  </si>
  <si>
    <t>0016496517-1-0</t>
  </si>
  <si>
    <t xml:space="preserve">LAGOS LUNA CLAUDIA PALOMA </t>
  </si>
  <si>
    <t>Neumaticos</t>
  </si>
  <si>
    <t xml:space="preserve">VALVULA DESCARGA RAPIDA 3/8" X 3/8" </t>
  </si>
  <si>
    <t>CV-A-0000-00224229</t>
  </si>
  <si>
    <t>0076351882-5-0</t>
  </si>
  <si>
    <t xml:space="preserve">TRANSPORTES ANGELA CONTRERAS EIRL </t>
  </si>
  <si>
    <t>Nota Crédito</t>
  </si>
  <si>
    <t>Nombre</t>
  </si>
  <si>
    <t>CV-A-0000-00224337</t>
  </si>
  <si>
    <t>0006530693-K-0</t>
  </si>
  <si>
    <t xml:space="preserve">GATICA CARO SAMUEL ESTEBAN </t>
  </si>
  <si>
    <t>Cod Vendedor</t>
  </si>
  <si>
    <t>CV-A-0000-00224347</t>
  </si>
  <si>
    <t>Rut</t>
  </si>
  <si>
    <t xml:space="preserve">C2264 </t>
  </si>
  <si>
    <t xml:space="preserve">FOCO LED SENALERA COMPLETA MV DERECHO </t>
  </si>
  <si>
    <t>CV-A-0000-00224365</t>
  </si>
  <si>
    <t>0076269761-0-0</t>
  </si>
  <si>
    <t xml:space="preserve">TRANSPORTES JUAN ANTONIO LARA SOLIS EIRL </t>
  </si>
  <si>
    <t>Mes Pago</t>
  </si>
  <si>
    <t xml:space="preserve">FILTRO COMBUSTIBLE DONALSON </t>
  </si>
  <si>
    <t>FV-A-0000-02247542</t>
  </si>
  <si>
    <t>0077136560-4-0</t>
  </si>
  <si>
    <t xml:space="preserve">SOC.TRANSPORTES ORTIZ LTDA. </t>
  </si>
  <si>
    <t>Factura</t>
  </si>
  <si>
    <t xml:space="preserve">FILTRO SEPARADOR DONALDSON </t>
  </si>
  <si>
    <t xml:space="preserve">FILTRO LUBRICANTE DONALDSON </t>
  </si>
  <si>
    <t>COMISION REPUESTOS</t>
  </si>
  <si>
    <t>Tabla de Cumplimiento Repuestos</t>
  </si>
  <si>
    <t xml:space="preserve">FILTRO LUBRICANTE C/CAMBIOS/DIFERENCIAL </t>
  </si>
  <si>
    <t>VTA TOTAL PERIODO ANTERIOR</t>
  </si>
  <si>
    <t>Ventas</t>
  </si>
  <si>
    <t>% Comisión</t>
  </si>
  <si>
    <t xml:space="preserve">FILTRO DE AIRE PRIMARIO. DONALDSON </t>
  </si>
  <si>
    <t>FV-A-0000-02247557</t>
  </si>
  <si>
    <t>VTA NORMAL PERIODO ANTERIOR</t>
  </si>
  <si>
    <t>Desde</t>
  </si>
  <si>
    <t>Hasta</t>
  </si>
  <si>
    <t xml:space="preserve">FILRTO DE AIRE SECUNDARIO. DONALDSON </t>
  </si>
  <si>
    <t>COMISION NORMAL (%)</t>
  </si>
  <si>
    <t>o mas</t>
  </si>
  <si>
    <t xml:space="preserve">C5662 </t>
  </si>
  <si>
    <t xml:space="preserve">PERNO REY 2 PARA SOLDAR ESPESOR 8MM </t>
  </si>
  <si>
    <t>FV-A-0000-02247603</t>
  </si>
  <si>
    <t>0011123007-2-0</t>
  </si>
  <si>
    <t xml:space="preserve">SALINAS FERNANDEZ CARLOS ALEXIS </t>
  </si>
  <si>
    <t>COMISION NORMAL ($)</t>
  </si>
  <si>
    <t xml:space="preserve">C1108 </t>
  </si>
  <si>
    <t xml:space="preserve">VALVULA GOBERNADORA D-2 T/BENDIX </t>
  </si>
  <si>
    <t>FV-A-0000-02247725</t>
  </si>
  <si>
    <t>0008271353-0-0</t>
  </si>
  <si>
    <t xml:space="preserve">MONCADA PALMA JUAN FRANCISCO </t>
  </si>
  <si>
    <t xml:space="preserve">VALVULA ALTA Y BAJA </t>
  </si>
  <si>
    <t>FV-A-0000-02247842</t>
  </si>
  <si>
    <t>0076737440-2-0</t>
  </si>
  <si>
    <t xml:space="preserve">TRANSPORTES FRANCISCO BOBADILLA E.I.R.L. </t>
  </si>
  <si>
    <t>TOTAL COMISION REPUESTOS</t>
  </si>
  <si>
    <t xml:space="preserve">S0097 </t>
  </si>
  <si>
    <t xml:space="preserve">EMPAQ.CARTER ACEITE </t>
  </si>
  <si>
    <t>FV-A-0000-02247847</t>
  </si>
  <si>
    <t>0011773843-4-0</t>
  </si>
  <si>
    <t xml:space="preserve">CORREA ROMERO HERNAN RENE </t>
  </si>
  <si>
    <t xml:space="preserve">S4687 </t>
  </si>
  <si>
    <t xml:space="preserve">EMPAQ.DESCARB.S/EMP.CULATA </t>
  </si>
  <si>
    <t xml:space="preserve">EURODIESEL E-4 15W40 CI-4 BL 19 LT </t>
  </si>
  <si>
    <t>FV-A-0000-02247870</t>
  </si>
  <si>
    <t>0006239108-1-0</t>
  </si>
  <si>
    <t xml:space="preserve">MATAMALA OVANDO HECTOR HERNAN </t>
  </si>
  <si>
    <t>Lubricantes</t>
  </si>
  <si>
    <t>COMISION NEUMATICOS, LUBRICANTES, BATERIAS Y REMOLQUE</t>
  </si>
  <si>
    <t>Tabla de Cumplimiento Neumaticos, Lubricantes, Baterias y Remolques</t>
  </si>
  <si>
    <t xml:space="preserve">VALVOLINE UNITRAC 10W30 BL.19 LT </t>
  </si>
  <si>
    <t>VENTA TOTAL PERIODO ACTUAL</t>
  </si>
  <si>
    <t xml:space="preserve">TARJETA TACOGRAFO 1 DIA 125 KM </t>
  </si>
  <si>
    <t>FV-A-0000-02247904</t>
  </si>
  <si>
    <t>0008727652-K-0</t>
  </si>
  <si>
    <t xml:space="preserve">ZAPATA BARRERA VERONICA DEL CARMEN </t>
  </si>
  <si>
    <t>VENTA NORMAL</t>
  </si>
  <si>
    <t xml:space="preserve">S3407 </t>
  </si>
  <si>
    <t xml:space="preserve">FILTRO COMBUSTIBLE TECFIL </t>
  </si>
  <si>
    <t>FV-A-0000-02247931</t>
  </si>
  <si>
    <t>0016463201-6-0</t>
  </si>
  <si>
    <t xml:space="preserve">YANEZ HERNANDEZ JESSICA ANDREA </t>
  </si>
  <si>
    <t xml:space="preserve">S2633 </t>
  </si>
  <si>
    <t xml:space="preserve">FILTRO AIRE TECFIL </t>
  </si>
  <si>
    <t>FV-A-0000-02247942</t>
  </si>
  <si>
    <t>0007677853-1-0</t>
  </si>
  <si>
    <t xml:space="preserve">NEIRA HINOJOZA LUIS ALBERTO </t>
  </si>
  <si>
    <t>FV-A-0000-02248019</t>
  </si>
  <si>
    <t>0076086793-4-0</t>
  </si>
  <si>
    <t xml:space="preserve">DALILA EDIT JIMENEZ PANADERIA Y CONFITER </t>
  </si>
  <si>
    <t xml:space="preserve">215/75R17.5 16PR 135/133J CR976A GOODR </t>
  </si>
  <si>
    <t>FV-A-0000-02248109</t>
  </si>
  <si>
    <t>0076206102-3-0</t>
  </si>
  <si>
    <t xml:space="preserve">TRANSPORTES MENDEZ Y MORENO LTDA </t>
  </si>
  <si>
    <t xml:space="preserve">TOTAL COMISION </t>
  </si>
  <si>
    <t xml:space="preserve">165R13C 8PR 94/92Q H188 GOODR </t>
  </si>
  <si>
    <t>FV-A-0000-02248233</t>
  </si>
  <si>
    <t>0012126805-1-0</t>
  </si>
  <si>
    <t xml:space="preserve">TORRES CARES JOSE IGNACIO </t>
  </si>
  <si>
    <t xml:space="preserve">FAROL TRASERO IZQ LED ENCHUFE 7 PIN </t>
  </si>
  <si>
    <t>FV-A-0000-02248422</t>
  </si>
  <si>
    <t>0076910533-6-0</t>
  </si>
  <si>
    <t xml:space="preserve">TRANSP. E INVERSIONES SAN SEBASTIAN SPA </t>
  </si>
  <si>
    <t>Venta Pendiente</t>
  </si>
  <si>
    <t xml:space="preserve">FAROL TRASERO DER LED ENCHUFE 6 PIN </t>
  </si>
  <si>
    <t>BONO GRUPAL</t>
  </si>
  <si>
    <t>Tabla de Cumplimiento Bono Grupal</t>
  </si>
  <si>
    <t xml:space="preserve">12R22.5 18PR 152/149L CR926W GOODR </t>
  </si>
  <si>
    <t>FV-A-0000-02248634</t>
  </si>
  <si>
    <t>0007852629-7-0</t>
  </si>
  <si>
    <t xml:space="preserve">ALEGRIA BUSTOS DOMINGO ARTURO </t>
  </si>
  <si>
    <t>CUMPLIMIENTO GRUPAL SUCURSAL</t>
  </si>
  <si>
    <t>$ Bono</t>
  </si>
  <si>
    <t xml:space="preserve">195R15C 8PR 106/104R H188 GOODR </t>
  </si>
  <si>
    <t>FV-A-0000-02248890</t>
  </si>
  <si>
    <t>0010526207-8-0</t>
  </si>
  <si>
    <t xml:space="preserve">BETANCUR BELTRAN VICTOR LEONIDAS </t>
  </si>
  <si>
    <t>BONO</t>
  </si>
  <si>
    <t xml:space="preserve">DISCO FRENO DELANTERO/ TRASERO 430 M/M </t>
  </si>
  <si>
    <t>FV-A-0000-02248951</t>
  </si>
  <si>
    <t>0076310409-5-0</t>
  </si>
  <si>
    <t xml:space="preserve">TRANSPORTES ECOMAIN LTDA </t>
  </si>
  <si>
    <t>FV-A-0000-02248976</t>
  </si>
  <si>
    <t>TOTAL BONO META</t>
  </si>
  <si>
    <t>FV-A-0000-02248995</t>
  </si>
  <si>
    <t>0008729551-6-0</t>
  </si>
  <si>
    <t xml:space="preserve">SALDIAS AEDO ALBERTO ALEJANDRO </t>
  </si>
  <si>
    <t xml:space="preserve">295/80R22.5 18PR 152/149L MD777 GOODR </t>
  </si>
  <si>
    <t>FV-A-0000-02249092</t>
  </si>
  <si>
    <t>0076315165-4-0</t>
  </si>
  <si>
    <t xml:space="preserve">TRANSPORTES BRITO E.I.R.L. </t>
  </si>
  <si>
    <t xml:space="preserve">C5658 </t>
  </si>
  <si>
    <t>LLANTA ALUMINIO 8.25X22.5 DISCO AMERICAN</t>
  </si>
  <si>
    <t>FV-A-0000-02249139</t>
  </si>
  <si>
    <t>0076126906-2-0</t>
  </si>
  <si>
    <t xml:space="preserve">SOC TRANSPORTES ANDES LTDA </t>
  </si>
  <si>
    <t>TOTAL REMUNERACION VARIABLE</t>
  </si>
  <si>
    <t xml:space="preserve">TAMBOR DE FRENO 7" 10 PERF. AMERICANO </t>
  </si>
  <si>
    <t>FV-A-0000-02250589</t>
  </si>
  <si>
    <t>0076667120-9-0</t>
  </si>
  <si>
    <t xml:space="preserve">ARRIENDO DE MAQ.HUGO VARGAS PENA E.I.R.L </t>
  </si>
  <si>
    <t xml:space="preserve">S4420 </t>
  </si>
  <si>
    <t xml:space="preserve">MANILLA PUERTA EXT.IZQ.S/LLAVE </t>
  </si>
  <si>
    <t xml:space="preserve">C2260 </t>
  </si>
  <si>
    <t>FOCO LED 4" BLANCO MULTIVOLTAJE DE SENAL</t>
  </si>
  <si>
    <t>FV-A-0000-02250663</t>
  </si>
  <si>
    <t>0078652840-2-0</t>
  </si>
  <si>
    <t xml:space="preserve">AGRICOLA Y FRUTICOLA YANINE LTDA </t>
  </si>
  <si>
    <t xml:space="preserve">295/80R22.5 18PR 152/149M AT115 AUSTO </t>
  </si>
  <si>
    <t>FV-A-0000-02250688</t>
  </si>
  <si>
    <t>0012550063-3-0</t>
  </si>
  <si>
    <t xml:space="preserve">REDDERSEN FERRADA CAROLA ALEJANDRA </t>
  </si>
  <si>
    <t>LLANTA 8.25X22.5 10H TUB.LISO DISCO EURO</t>
  </si>
  <si>
    <t>FV-A-0000-02250692</t>
  </si>
  <si>
    <t>0076599000-9-0</t>
  </si>
  <si>
    <t xml:space="preserve">INDUSTRIA MADERERA WOOD S.A. </t>
  </si>
  <si>
    <t xml:space="preserve">S2211 </t>
  </si>
  <si>
    <t xml:space="preserve">RODTO CARDAN 60 M/M.INT.C/GOMA </t>
  </si>
  <si>
    <t>FV-A-0000-02250770</t>
  </si>
  <si>
    <t>0076009341-6-0</t>
  </si>
  <si>
    <t xml:space="preserve">COMERCIAL ZETRANS LIMITADA </t>
  </si>
  <si>
    <t xml:space="preserve">500R12C 8PR 83/82P CR868 GOODR </t>
  </si>
  <si>
    <t>FV-A-0000-02250797</t>
  </si>
  <si>
    <t>0011568146-K-0</t>
  </si>
  <si>
    <t xml:space="preserve">MUNOZ RIQUELME JOSE TOMAS </t>
  </si>
  <si>
    <t xml:space="preserve">205/65R16C 107/105T VC 100 CONTI </t>
  </si>
  <si>
    <t>FV-A-0000-02250799</t>
  </si>
  <si>
    <t>FV-A-0000-02250822</t>
  </si>
  <si>
    <t xml:space="preserve">11R22.5 16PR 148/145M AT27S AUSTO </t>
  </si>
  <si>
    <t>FV-A-0000-02250903</t>
  </si>
  <si>
    <t>0076804649-2-0</t>
  </si>
  <si>
    <t xml:space="preserve">TRANSPORTES REMY LTDA </t>
  </si>
  <si>
    <t xml:space="preserve">C2279 </t>
  </si>
  <si>
    <t xml:space="preserve">FOCO LED LUZ PATENTE </t>
  </si>
  <si>
    <t>FV-A-0000-02250935</t>
  </si>
  <si>
    <t>0009237363-0-0</t>
  </si>
  <si>
    <t xml:space="preserve">SANDOVAL CIFUENTES MARIA ANGELICA </t>
  </si>
  <si>
    <t xml:space="preserve">S0578 </t>
  </si>
  <si>
    <t xml:space="preserve">FILTRO LUBRICANTE TECFIL </t>
  </si>
  <si>
    <t xml:space="preserve">V0574 </t>
  </si>
  <si>
    <t xml:space="preserve">S0617 </t>
  </si>
  <si>
    <t xml:space="preserve">FILTRO DE AGUA TECFIL </t>
  </si>
  <si>
    <t xml:space="preserve">PLASTICO FAROL TRASERO C/MARCHA ATRAS </t>
  </si>
  <si>
    <t xml:space="preserve">HK150 </t>
  </si>
  <si>
    <t xml:space="preserve">BATERIA 150 AMP 1000 CCA HANKOOK </t>
  </si>
  <si>
    <t>FV-A-0000-02251041</t>
  </si>
  <si>
    <t>0007407370-0-0</t>
  </si>
  <si>
    <t xml:space="preserve">HENRIQUEZ BUSTOS JUAN PATRICIO </t>
  </si>
  <si>
    <t xml:space="preserve">V3913 </t>
  </si>
  <si>
    <t xml:space="preserve">AMORTIGUADOR CABINA TRAS.DER/IZQ OJO/OJ </t>
  </si>
  <si>
    <t>FV-A-0000-02251079</t>
  </si>
  <si>
    <t>0076375789-7-0</t>
  </si>
  <si>
    <t xml:space="preserve">TRANSPORTES Y SERVICIOS RF LTDA </t>
  </si>
  <si>
    <t>REFRIGERANTE ANTICONGELANTE -10BIDON 20L</t>
  </si>
  <si>
    <t>FV-A-0000-02251217</t>
  </si>
  <si>
    <t>0076405462-8-0</t>
  </si>
  <si>
    <t xml:space="preserve">EDGARDO ANDRES RUBILAR MUNOZ TRANSPORTES </t>
  </si>
  <si>
    <t xml:space="preserve">C3067 </t>
  </si>
  <si>
    <t>PULMON SUSPENSION 1T15M-9/9101 B.METALIC</t>
  </si>
  <si>
    <t>FV-A-0000-02251219</t>
  </si>
  <si>
    <t>0076598269-3-0</t>
  </si>
  <si>
    <t xml:space="preserve">LOGISTICA Y TRNSPORTES ROFRETRANS SPA </t>
  </si>
  <si>
    <t xml:space="preserve">C5194 </t>
  </si>
  <si>
    <t xml:space="preserve">ESTANQUE AGUA 25 LITROS NEGRO C/SOPORTE </t>
  </si>
  <si>
    <t>FV-A-0000-02251315</t>
  </si>
  <si>
    <t>0076318305-K-0</t>
  </si>
  <si>
    <t xml:space="preserve">CONSTRUCTORA MYCLA LTDA. </t>
  </si>
  <si>
    <t xml:space="preserve">C2266 </t>
  </si>
  <si>
    <t xml:space="preserve">FOCO LED RECTANGULAR ROJO MULTIVOLTAJE </t>
  </si>
  <si>
    <t>FV-A-0000-02251583</t>
  </si>
  <si>
    <t>0009996815-K-0</t>
  </si>
  <si>
    <t xml:space="preserve">HERRERA PARRA JOSE CRUZ </t>
  </si>
  <si>
    <t xml:space="preserve">BOCINA DE AIRE DOBLE CROMADA </t>
  </si>
  <si>
    <t xml:space="preserve">1200R24 18PR 158/155F SET CB972 GOODR </t>
  </si>
  <si>
    <t>FV-A-0000-02251613</t>
  </si>
  <si>
    <t>0076740285-6-0</t>
  </si>
  <si>
    <t xml:space="preserve">TRANSPORTES AVILES ESTAY LIMITADA </t>
  </si>
  <si>
    <t xml:space="preserve">295/80R22.5 152/148M HS3 CONTI </t>
  </si>
  <si>
    <t>FV-A-0000-02251711</t>
  </si>
  <si>
    <t>0005697235-8-0</t>
  </si>
  <si>
    <t xml:space="preserve">VASQUEZ VILLAGRA JOEL SEGUNDO </t>
  </si>
  <si>
    <t xml:space="preserve">295/80R22.5 16PR 150/147M CR976A GOODR </t>
  </si>
  <si>
    <t>FV-A-0000-02251753</t>
  </si>
  <si>
    <t>0076948176-1-0</t>
  </si>
  <si>
    <t xml:space="preserve">ALASKA LTDA </t>
  </si>
  <si>
    <t xml:space="preserve">S3708 </t>
  </si>
  <si>
    <t xml:space="preserve">FOCO TRASERO SCANIA SERIE 4 DERECHO </t>
  </si>
  <si>
    <t>FV-A-0000-02251770</t>
  </si>
  <si>
    <t>0076867558-9-0</t>
  </si>
  <si>
    <t xml:space="preserve">TRASNPORTES ZUVAL LTDA </t>
  </si>
  <si>
    <t xml:space="preserve">S3726 </t>
  </si>
  <si>
    <t xml:space="preserve">FOCO TRASERO SCANIA SERIE 4 IZQUIERDO </t>
  </si>
  <si>
    <t xml:space="preserve">BASE DE FILTRO TECFIL </t>
  </si>
  <si>
    <t>FV-A-0000-02251773</t>
  </si>
  <si>
    <t>0009165348-6-0</t>
  </si>
  <si>
    <t xml:space="preserve">CARO HERMOSILLA IVAN ALEJANDRO </t>
  </si>
  <si>
    <t xml:space="preserve">11R22.5 16PR 148/145M CR926DW GOODR </t>
  </si>
  <si>
    <t>FV-A-0000-02251789</t>
  </si>
  <si>
    <t>0076227215-6-0</t>
  </si>
  <si>
    <t xml:space="preserve">SERVICIOS DE TRANSPORTES SANHUEZA Y MARQ </t>
  </si>
  <si>
    <t>FV-A-0000-02251798</t>
  </si>
  <si>
    <t>0076410792-6-0</t>
  </si>
  <si>
    <t xml:space="preserve">TRANSPORTES HECTOR MORALES FUENTEALBA EI </t>
  </si>
  <si>
    <t>FV-A-0000-02251800</t>
  </si>
  <si>
    <t xml:space="preserve">CREMALLERA ALZA VIDRIO IZQ. </t>
  </si>
  <si>
    <t>FV-A-0000-02251957</t>
  </si>
  <si>
    <t>0076209488-6-0</t>
  </si>
  <si>
    <t xml:space="preserve">SOC TRANSPORTES TURIS REY LTDA </t>
  </si>
  <si>
    <t xml:space="preserve">MANILLA CREMALLERA ALZA VIDRIOS </t>
  </si>
  <si>
    <t xml:space="preserve">295/80R22.5 18PR 152/149M AT27 AUSTO </t>
  </si>
  <si>
    <t>FV-A-0000-02251977</t>
  </si>
  <si>
    <t>0077004601-7-0</t>
  </si>
  <si>
    <t xml:space="preserve">TRANSPORTES CLAUDIA A.AGUIRRE NORANBUENA </t>
  </si>
  <si>
    <t>FV-A-0000-02252026</t>
  </si>
  <si>
    <t>0076077509-6-0</t>
  </si>
  <si>
    <t xml:space="preserve">SERTEJ SPA </t>
  </si>
  <si>
    <t xml:space="preserve">C2000 </t>
  </si>
  <si>
    <t xml:space="preserve">DISCO DE FRICCION QUINTA RUEDA 32" </t>
  </si>
  <si>
    <t xml:space="preserve">315/80R22.5 156/150K HSC1 ED CONTI </t>
  </si>
  <si>
    <t>FV-A-0000-02252216</t>
  </si>
  <si>
    <t>0076162346-K-0</t>
  </si>
  <si>
    <t xml:space="preserve">TRANSPORTES IMACRIS LTDA </t>
  </si>
  <si>
    <t xml:space="preserve">S2873 </t>
  </si>
  <si>
    <t xml:space="preserve">BOMBA LEVANTE CABINA </t>
  </si>
  <si>
    <t>FV-A-0000-02252286</t>
  </si>
  <si>
    <t xml:space="preserve">295/80R22.5 18PR 152/149K AT208 AUSTO </t>
  </si>
  <si>
    <t>FV-A-0000-02252306</t>
  </si>
  <si>
    <t>0076513566-4-0</t>
  </si>
  <si>
    <t xml:space="preserve">SOCIEDAD TRANSPORTES TEK LTDA </t>
  </si>
  <si>
    <t xml:space="preserve">MOP06 </t>
  </si>
  <si>
    <t xml:space="preserve">MONTAJE NEUM CAMION/BUS FIERRO - FLOTA </t>
  </si>
  <si>
    <t>Servicios</t>
  </si>
  <si>
    <t xml:space="preserve">12.5/80-18 14PR EL53 TL R4 GOODR </t>
  </si>
  <si>
    <t>FV-A-0000-02252319</t>
  </si>
  <si>
    <t>0014025543-2-0</t>
  </si>
  <si>
    <t xml:space="preserve">GODOY SEPULVEDA WILLIAMS ANGELO </t>
  </si>
  <si>
    <t>FV-A-0000-02252363</t>
  </si>
  <si>
    <t xml:space="preserve">185/65R14 86H RP28 GOODR </t>
  </si>
  <si>
    <t>FV-A-0000-02252408</t>
  </si>
  <si>
    <t xml:space="preserve">FILTRO AIRE DONALDSON </t>
  </si>
  <si>
    <t>FV-A-0000-02252498</t>
  </si>
  <si>
    <t>0006993887-6-0</t>
  </si>
  <si>
    <t xml:space="preserve">CHANDIA VALLADARES HECTOR MANUEL </t>
  </si>
  <si>
    <t xml:space="preserve">195/55R15 85V RP28 GOODR </t>
  </si>
  <si>
    <t>FV-A-0000-02252514</t>
  </si>
  <si>
    <t>FV-A-0000-02252560</t>
  </si>
  <si>
    <t>0076552188-2-0</t>
  </si>
  <si>
    <t xml:space="preserve">SOCIEDAD PALMA Y OTROS LTDA </t>
  </si>
  <si>
    <t xml:space="preserve">ACEITE 15W40 MOBIL DELVAC MX 19LT </t>
  </si>
  <si>
    <t>FV-A-0000-02252578</t>
  </si>
  <si>
    <t>0076857519-3-0</t>
  </si>
  <si>
    <t xml:space="preserve">TRANSPORTES Y SERV AGR MAURICIO MERCADO </t>
  </si>
  <si>
    <t xml:space="preserve">BARRA LARGA DIRECCION 1611 M/M/N-542 </t>
  </si>
  <si>
    <t xml:space="preserve">TAMBOR DEL.S/MAZA F/AIRE 10 HO </t>
  </si>
  <si>
    <t xml:space="preserve">SEGURO TRABA PUERTA DERECHA </t>
  </si>
  <si>
    <t>FV-A-0000-02252585</t>
  </si>
  <si>
    <t>FV-A-0000-02252604</t>
  </si>
  <si>
    <t>FV-A-0000-02252663</t>
  </si>
  <si>
    <t xml:space="preserve">BARRA CORTA DIRECCION 775 M/M </t>
  </si>
  <si>
    <t>FV-A-0000-02252665</t>
  </si>
  <si>
    <t xml:space="preserve">PISADERA IZQUIERDA </t>
  </si>
  <si>
    <t xml:space="preserve">C4012 </t>
  </si>
  <si>
    <t xml:space="preserve">RODTO MAZA KHM218248HM218210 </t>
  </si>
  <si>
    <t>FV-A-0000-02252864</t>
  </si>
  <si>
    <t>0076815649-2-0</t>
  </si>
  <si>
    <t xml:space="preserve">TRANSP. Y SERV. AGRI. Y MEC. ALEJANDRO C </t>
  </si>
  <si>
    <t xml:space="preserve">S4427 </t>
  </si>
  <si>
    <t xml:space="preserve">RETEN MAZA TRAS. 145X170X15/20 M/M </t>
  </si>
  <si>
    <t xml:space="preserve">S3086 </t>
  </si>
  <si>
    <t xml:space="preserve">COMPRESOR KNORR LK4951 2 PISTONES 720CC </t>
  </si>
  <si>
    <t>FV-A-0000-02252866</t>
  </si>
  <si>
    <t>0077119837-6-0</t>
  </si>
  <si>
    <t xml:space="preserve">LOGISTICA E INVERSIONES R &amp; J SPA </t>
  </si>
  <si>
    <t xml:space="preserve">C2263 </t>
  </si>
  <si>
    <t xml:space="preserve">FOCO LED SENALERA COMPLETA MV IZQUIERDO </t>
  </si>
  <si>
    <t>FV-A-0000-02252884</t>
  </si>
  <si>
    <t xml:space="preserve">U1404 </t>
  </si>
  <si>
    <t xml:space="preserve">EMPAQ.CULATA MOTOR </t>
  </si>
  <si>
    <t>FV-A-0000-02252962</t>
  </si>
  <si>
    <t>0008272333-1-0</t>
  </si>
  <si>
    <t xml:space="preserve">CARTES BURGOS RICARDO MIGUEL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</si>
</sst>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2%20Macro%20Detalle%20Facturas%20agost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10655122"/>
      <sheetName val="2020_08_16789195"/>
      <sheetName val="2020_08_16578987"/>
      <sheetName val="2020_08_10378849"/>
      <sheetName val="2020_08_11257472"/>
      <sheetName val="2020_08_14207727"/>
      <sheetName val="2020_08_12273700"/>
      <sheetName val="2020_08_10833279"/>
      <sheetName val="2020_08_18793457"/>
      <sheetName val="2020_08_18437387"/>
      <sheetName val="2020_08_13839533"/>
      <sheetName val="2020_08_10345931"/>
      <sheetName val="2020_08_18832785"/>
      <sheetName val="2020_08_12273040"/>
      <sheetName val="2020_08_13519330"/>
      <sheetName val="2020_08_18794492"/>
      <sheetName val="2020_08_13929113"/>
      <sheetName val="2020_08_13192149"/>
      <sheetName val="2020_08_15296238"/>
      <sheetName val="2020_08_15219544"/>
      <sheetName val="2020_08_12971548"/>
      <sheetName val="2020_08_13194052"/>
      <sheetName val="2020_08_17223088"/>
      <sheetName val="2020_08_08749839"/>
      <sheetName val="2020_08_12343829"/>
      <sheetName val="2020_08_17526750"/>
      <sheetName val="2020_08_175674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AFB9F-2DDF-4416-B6CA-FE69CB12C7D4}">
  <sheetPr codeName="Hoja1">
    <tabColor rgb="FFFF0000"/>
  </sheetPr>
  <dimension ref="A1:AA95"/>
  <sheetViews>
    <sheetView tabSelected="1" workbookViewId="0">
      <selection activeCell="Z2" sqref="Z2"/>
    </sheetView>
  </sheetViews>
  <sheetFormatPr baseColWidth="10" defaultRowHeight="15" x14ac:dyDescent="0.25"/>
  <cols>
    <col min="1" max="1" width="16.85546875" bestFit="1" customWidth="1"/>
    <col min="2" max="2" width="38.285156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39.285156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19.140625" bestFit="1" customWidth="1"/>
    <col min="11" max="11" width="14.140625" bestFit="1" customWidth="1"/>
    <col min="12" max="12" width="40.570312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5.2851562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8">
        <v>44039</v>
      </c>
      <c r="I2" s="7">
        <v>17</v>
      </c>
      <c r="J2" s="7" t="s">
        <v>27</v>
      </c>
      <c r="K2" s="7" t="s">
        <v>28</v>
      </c>
      <c r="L2" s="7" t="s">
        <v>29</v>
      </c>
      <c r="M2" s="7">
        <v>1</v>
      </c>
      <c r="N2" s="9">
        <v>2471</v>
      </c>
      <c r="O2" s="7" t="s">
        <v>30</v>
      </c>
      <c r="P2" s="7" t="s">
        <v>31</v>
      </c>
      <c r="Q2" s="7" t="s">
        <v>32</v>
      </c>
      <c r="R2" s="7" t="s">
        <v>33</v>
      </c>
      <c r="S2" s="7" t="s">
        <v>30</v>
      </c>
      <c r="T2" s="10">
        <v>1.0008999999999999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46774</v>
      </c>
      <c r="F3" s="7" t="s">
        <v>34</v>
      </c>
      <c r="G3" s="7" t="s">
        <v>35</v>
      </c>
      <c r="H3" s="8">
        <v>44041</v>
      </c>
      <c r="I3" s="7">
        <v>17</v>
      </c>
      <c r="J3" s="7" t="s">
        <v>27</v>
      </c>
      <c r="K3" s="7" t="s">
        <v>36</v>
      </c>
      <c r="L3" s="7" t="s">
        <v>37</v>
      </c>
      <c r="M3" s="7">
        <v>1</v>
      </c>
      <c r="N3" s="9">
        <v>31924</v>
      </c>
      <c r="O3" s="7" t="s">
        <v>38</v>
      </c>
      <c r="P3" s="7" t="s">
        <v>31</v>
      </c>
      <c r="Q3" s="7" t="s">
        <v>32</v>
      </c>
      <c r="R3" s="7" t="s">
        <v>33</v>
      </c>
      <c r="S3" s="7" t="s">
        <v>38</v>
      </c>
      <c r="T3" s="10">
        <v>1.0008999999999999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85243</v>
      </c>
      <c r="F4" s="7" t="s">
        <v>39</v>
      </c>
      <c r="G4" s="7" t="s">
        <v>40</v>
      </c>
      <c r="H4" s="8">
        <v>44041</v>
      </c>
      <c r="I4" s="7">
        <v>17</v>
      </c>
      <c r="J4" s="7" t="s">
        <v>27</v>
      </c>
      <c r="K4" s="7" t="s">
        <v>41</v>
      </c>
      <c r="L4" s="7" t="s">
        <v>42</v>
      </c>
      <c r="M4" s="7">
        <v>-1</v>
      </c>
      <c r="N4" s="9">
        <v>-5555</v>
      </c>
      <c r="O4" s="7" t="s">
        <v>30</v>
      </c>
      <c r="P4" s="7" t="s">
        <v>31</v>
      </c>
      <c r="Q4" s="7" t="s">
        <v>43</v>
      </c>
      <c r="R4" s="7" t="s">
        <v>33</v>
      </c>
      <c r="S4" s="7" t="s">
        <v>30</v>
      </c>
      <c r="T4" s="10">
        <v>1.0008999999999999</v>
      </c>
      <c r="V4" s="11" t="s">
        <v>44</v>
      </c>
      <c r="W4" s="11" t="str">
        <f>+$B$2</f>
        <v xml:space="preserve">CERDA SALAZAR JUAN EDUARDO    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46774</v>
      </c>
      <c r="F5" s="7" t="s">
        <v>34</v>
      </c>
      <c r="G5" s="7" t="s">
        <v>45</v>
      </c>
      <c r="H5" s="8">
        <v>44043</v>
      </c>
      <c r="I5" s="7">
        <v>17</v>
      </c>
      <c r="J5" s="7" t="s">
        <v>27</v>
      </c>
      <c r="K5" s="7" t="s">
        <v>46</v>
      </c>
      <c r="L5" s="7" t="s">
        <v>47</v>
      </c>
      <c r="M5" s="7">
        <v>-4</v>
      </c>
      <c r="N5" s="9">
        <v>-112372</v>
      </c>
      <c r="O5" s="7" t="s">
        <v>38</v>
      </c>
      <c r="P5" s="7" t="s">
        <v>31</v>
      </c>
      <c r="Q5" s="7" t="s">
        <v>43</v>
      </c>
      <c r="R5" s="7" t="s">
        <v>33</v>
      </c>
      <c r="S5" s="7" t="s">
        <v>38</v>
      </c>
      <c r="T5" s="10">
        <v>1.0008999999999999</v>
      </c>
      <c r="V5" s="11" t="s">
        <v>48</v>
      </c>
      <c r="W5" s="11" t="str">
        <f>+$C$2</f>
        <v>B9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46774</v>
      </c>
      <c r="F6" s="7" t="s">
        <v>34</v>
      </c>
      <c r="G6" s="7" t="s">
        <v>49</v>
      </c>
      <c r="H6" s="8">
        <v>44043</v>
      </c>
      <c r="I6" s="7">
        <v>17</v>
      </c>
      <c r="J6" s="7" t="s">
        <v>27</v>
      </c>
      <c r="K6" s="7" t="s">
        <v>46</v>
      </c>
      <c r="L6" s="7" t="s">
        <v>47</v>
      </c>
      <c r="M6" s="7">
        <v>-2</v>
      </c>
      <c r="N6" s="9">
        <v>-56186</v>
      </c>
      <c r="O6" s="7" t="s">
        <v>38</v>
      </c>
      <c r="P6" s="7" t="s">
        <v>31</v>
      </c>
      <c r="Q6" s="7" t="s">
        <v>43</v>
      </c>
      <c r="R6" s="7" t="s">
        <v>33</v>
      </c>
      <c r="S6" s="7" t="s">
        <v>38</v>
      </c>
      <c r="T6" s="10">
        <v>1.0008999999999999</v>
      </c>
      <c r="V6" s="11" t="s">
        <v>50</v>
      </c>
      <c r="W6" s="13" t="str">
        <f>+$D$2</f>
        <v>10655122-7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 t="s">
        <v>51</v>
      </c>
      <c r="F7" s="7" t="s">
        <v>52</v>
      </c>
      <c r="G7" s="7" t="s">
        <v>53</v>
      </c>
      <c r="H7" s="8">
        <v>44043</v>
      </c>
      <c r="I7" s="7">
        <v>17</v>
      </c>
      <c r="J7" s="7" t="s">
        <v>27</v>
      </c>
      <c r="K7" s="7" t="s">
        <v>54</v>
      </c>
      <c r="L7" s="7" t="s">
        <v>55</v>
      </c>
      <c r="M7" s="7">
        <v>-1</v>
      </c>
      <c r="N7" s="9">
        <v>-27891</v>
      </c>
      <c r="O7" s="7" t="s">
        <v>30</v>
      </c>
      <c r="P7" s="7" t="s">
        <v>31</v>
      </c>
      <c r="Q7" s="7" t="s">
        <v>43</v>
      </c>
      <c r="R7" s="7" t="s">
        <v>33</v>
      </c>
      <c r="S7" s="7" t="s">
        <v>38</v>
      </c>
      <c r="T7" s="10">
        <v>1.0008999999999999</v>
      </c>
      <c r="V7" s="11" t="s">
        <v>56</v>
      </c>
      <c r="W7" s="14">
        <v>44044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10748</v>
      </c>
      <c r="F8" s="7" t="s">
        <v>57</v>
      </c>
      <c r="G8" s="7" t="s">
        <v>58</v>
      </c>
      <c r="H8" s="8">
        <v>44039</v>
      </c>
      <c r="I8" s="7">
        <v>17</v>
      </c>
      <c r="J8" s="7" t="s">
        <v>27</v>
      </c>
      <c r="K8" s="7" t="s">
        <v>59</v>
      </c>
      <c r="L8" s="7" t="s">
        <v>60</v>
      </c>
      <c r="M8" s="7">
        <v>2</v>
      </c>
      <c r="N8" s="9">
        <v>16622</v>
      </c>
      <c r="O8" s="7" t="s">
        <v>30</v>
      </c>
      <c r="P8" s="7" t="s">
        <v>31</v>
      </c>
      <c r="Q8" s="7" t="s">
        <v>61</v>
      </c>
      <c r="R8" s="7" t="s">
        <v>33</v>
      </c>
      <c r="S8" s="7" t="s">
        <v>30</v>
      </c>
      <c r="T8" s="10">
        <v>1.0008999999999999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10549</v>
      </c>
      <c r="F9" s="7" t="s">
        <v>62</v>
      </c>
      <c r="G9" s="7" t="s">
        <v>58</v>
      </c>
      <c r="H9" s="8">
        <v>44039</v>
      </c>
      <c r="I9" s="7">
        <v>17</v>
      </c>
      <c r="J9" s="7" t="s">
        <v>27</v>
      </c>
      <c r="K9" s="7" t="s">
        <v>59</v>
      </c>
      <c r="L9" s="7" t="s">
        <v>60</v>
      </c>
      <c r="M9" s="7">
        <v>2</v>
      </c>
      <c r="N9" s="9">
        <v>29076</v>
      </c>
      <c r="O9" s="7" t="s">
        <v>30</v>
      </c>
      <c r="P9" s="7" t="s">
        <v>31</v>
      </c>
      <c r="Q9" s="7" t="s">
        <v>61</v>
      </c>
      <c r="R9" s="7" t="s">
        <v>33</v>
      </c>
      <c r="S9" s="7" t="s">
        <v>30</v>
      </c>
      <c r="T9" s="10">
        <v>1.0008999999999999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>
        <v>10644</v>
      </c>
      <c r="F10" s="7" t="s">
        <v>63</v>
      </c>
      <c r="G10" s="7" t="s">
        <v>58</v>
      </c>
      <c r="H10" s="8">
        <v>44039</v>
      </c>
      <c r="I10" s="7">
        <v>17</v>
      </c>
      <c r="J10" s="7" t="s">
        <v>27</v>
      </c>
      <c r="K10" s="7" t="s">
        <v>59</v>
      </c>
      <c r="L10" s="7" t="s">
        <v>60</v>
      </c>
      <c r="M10" s="7">
        <v>2</v>
      </c>
      <c r="N10" s="9">
        <v>13260</v>
      </c>
      <c r="O10" s="7" t="s">
        <v>30</v>
      </c>
      <c r="P10" s="7" t="s">
        <v>31</v>
      </c>
      <c r="Q10" s="7" t="s">
        <v>61</v>
      </c>
      <c r="R10" s="7" t="s">
        <v>33</v>
      </c>
      <c r="S10" s="7" t="s">
        <v>30</v>
      </c>
      <c r="T10" s="10">
        <v>1.0008999999999999</v>
      </c>
      <c r="V10" s="17" t="s">
        <v>64</v>
      </c>
      <c r="W10" s="18"/>
      <c r="X10" s="7"/>
      <c r="Y10" s="19" t="s">
        <v>65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>
        <v>10605</v>
      </c>
      <c r="F11" s="7" t="s">
        <v>66</v>
      </c>
      <c r="G11" s="7" t="s">
        <v>58</v>
      </c>
      <c r="H11" s="8">
        <v>44039</v>
      </c>
      <c r="I11" s="7">
        <v>17</v>
      </c>
      <c r="J11" s="7" t="s">
        <v>27</v>
      </c>
      <c r="K11" s="7" t="s">
        <v>59</v>
      </c>
      <c r="L11" s="7" t="s">
        <v>60</v>
      </c>
      <c r="M11" s="7">
        <v>4</v>
      </c>
      <c r="N11" s="9">
        <v>87792</v>
      </c>
      <c r="O11" s="7" t="s">
        <v>30</v>
      </c>
      <c r="P11" s="7" t="s">
        <v>31</v>
      </c>
      <c r="Q11" s="7" t="s">
        <v>61</v>
      </c>
      <c r="R11" s="7" t="s">
        <v>33</v>
      </c>
      <c r="S11" s="7" t="s">
        <v>30</v>
      </c>
      <c r="T11" s="10">
        <v>1.0008999999999999</v>
      </c>
      <c r="V11" s="22" t="s">
        <v>67</v>
      </c>
      <c r="W11" s="23">
        <f>SUMIFS(N:N,S:S,"Repuestos",P:P,"Actual")</f>
        <v>1882293</v>
      </c>
      <c r="X11" s="24"/>
      <c r="Y11" s="19" t="s">
        <v>68</v>
      </c>
      <c r="Z11" s="21"/>
      <c r="AA11" s="25" t="s">
        <v>69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10751</v>
      </c>
      <c r="F12" s="7" t="s">
        <v>70</v>
      </c>
      <c r="G12" s="7" t="s">
        <v>71</v>
      </c>
      <c r="H12" s="8">
        <v>44039</v>
      </c>
      <c r="I12" s="7">
        <v>17</v>
      </c>
      <c r="J12" s="7" t="s">
        <v>27</v>
      </c>
      <c r="K12" s="7" t="s">
        <v>59</v>
      </c>
      <c r="L12" s="7" t="s">
        <v>60</v>
      </c>
      <c r="M12" s="7">
        <v>1</v>
      </c>
      <c r="N12" s="9">
        <v>27857</v>
      </c>
      <c r="O12" s="7" t="s">
        <v>30</v>
      </c>
      <c r="P12" s="7" t="s">
        <v>31</v>
      </c>
      <c r="Q12" s="7" t="s">
        <v>61</v>
      </c>
      <c r="R12" s="7" t="s">
        <v>33</v>
      </c>
      <c r="S12" s="7" t="s">
        <v>30</v>
      </c>
      <c r="T12" s="10">
        <v>1.0008999999999999</v>
      </c>
      <c r="V12" s="22" t="s">
        <v>72</v>
      </c>
      <c r="W12" s="23">
        <f>SUMIFS(N:N,S:S,"Repuestos",P:P,"Actual")</f>
        <v>1882293</v>
      </c>
      <c r="X12" s="24"/>
      <c r="Y12" s="26" t="s">
        <v>73</v>
      </c>
      <c r="Z12" s="26" t="s">
        <v>74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>
        <v>10752</v>
      </c>
      <c r="F13" s="7" t="s">
        <v>75</v>
      </c>
      <c r="G13" s="7" t="s">
        <v>71</v>
      </c>
      <c r="H13" s="8">
        <v>44039</v>
      </c>
      <c r="I13" s="7">
        <v>17</v>
      </c>
      <c r="J13" s="7" t="s">
        <v>27</v>
      </c>
      <c r="K13" s="7" t="s">
        <v>59</v>
      </c>
      <c r="L13" s="7" t="s">
        <v>60</v>
      </c>
      <c r="M13" s="7">
        <v>1</v>
      </c>
      <c r="N13" s="9">
        <v>25851</v>
      </c>
      <c r="O13" s="7" t="s">
        <v>30</v>
      </c>
      <c r="P13" s="7" t="s">
        <v>31</v>
      </c>
      <c r="Q13" s="7" t="s">
        <v>61</v>
      </c>
      <c r="R13" s="7" t="s">
        <v>33</v>
      </c>
      <c r="S13" s="7" t="s">
        <v>30</v>
      </c>
      <c r="T13" s="10">
        <v>1.0008999999999999</v>
      </c>
      <c r="V13" s="22" t="s">
        <v>76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77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 t="s">
        <v>78</v>
      </c>
      <c r="F14" s="7" t="s">
        <v>79</v>
      </c>
      <c r="G14" s="7" t="s">
        <v>80</v>
      </c>
      <c r="H14" s="8">
        <v>44039</v>
      </c>
      <c r="I14" s="7">
        <v>17</v>
      </c>
      <c r="J14" s="7" t="s">
        <v>27</v>
      </c>
      <c r="K14" s="7" t="s">
        <v>81</v>
      </c>
      <c r="L14" s="7" t="s">
        <v>82</v>
      </c>
      <c r="M14" s="7">
        <v>1</v>
      </c>
      <c r="N14" s="9">
        <v>21328</v>
      </c>
      <c r="O14" s="7" t="s">
        <v>30</v>
      </c>
      <c r="P14" s="7" t="s">
        <v>31</v>
      </c>
      <c r="Q14" s="7" t="s">
        <v>61</v>
      </c>
      <c r="R14" s="7" t="s">
        <v>33</v>
      </c>
      <c r="S14" s="7" t="s">
        <v>38</v>
      </c>
      <c r="T14" s="10">
        <v>1.0008999999999999</v>
      </c>
      <c r="V14" s="22" t="s">
        <v>83</v>
      </c>
      <c r="W14" s="23">
        <f>+W12*W13</f>
        <v>14117.1975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 t="s">
        <v>84</v>
      </c>
      <c r="F15" s="7" t="s">
        <v>85</v>
      </c>
      <c r="G15" s="7" t="s">
        <v>86</v>
      </c>
      <c r="H15" s="8">
        <v>44039</v>
      </c>
      <c r="I15" s="7">
        <v>17</v>
      </c>
      <c r="J15" s="7" t="s">
        <v>27</v>
      </c>
      <c r="K15" s="7" t="s">
        <v>87</v>
      </c>
      <c r="L15" s="7" t="s">
        <v>88</v>
      </c>
      <c r="M15" s="7">
        <v>1</v>
      </c>
      <c r="N15" s="9">
        <v>9655</v>
      </c>
      <c r="O15" s="7" t="s">
        <v>30</v>
      </c>
      <c r="P15" s="7" t="s">
        <v>31</v>
      </c>
      <c r="Q15" s="7" t="s">
        <v>61</v>
      </c>
      <c r="R15" s="7" t="s">
        <v>33</v>
      </c>
      <c r="S15" s="7" t="s">
        <v>30</v>
      </c>
      <c r="T15" s="10">
        <v>1.0008999999999999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86225</v>
      </c>
      <c r="F16" s="7" t="s">
        <v>89</v>
      </c>
      <c r="G16" s="7" t="s">
        <v>90</v>
      </c>
      <c r="H16" s="8">
        <v>44039</v>
      </c>
      <c r="I16" s="7">
        <v>17</v>
      </c>
      <c r="J16" s="7" t="s">
        <v>27</v>
      </c>
      <c r="K16" s="7" t="s">
        <v>91</v>
      </c>
      <c r="L16" s="7" t="s">
        <v>92</v>
      </c>
      <c r="M16" s="7">
        <v>1</v>
      </c>
      <c r="N16" s="9">
        <v>50483</v>
      </c>
      <c r="O16" s="7" t="s">
        <v>30</v>
      </c>
      <c r="P16" s="7" t="s">
        <v>31</v>
      </c>
      <c r="Q16" s="7" t="s">
        <v>61</v>
      </c>
      <c r="R16" s="7" t="s">
        <v>33</v>
      </c>
      <c r="S16" s="7" t="s">
        <v>30</v>
      </c>
      <c r="T16" s="10">
        <v>1.0008999999999999</v>
      </c>
      <c r="V16" s="38" t="s">
        <v>93</v>
      </c>
      <c r="W16" s="39">
        <f>+W14</f>
        <v>14117.1975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 t="s">
        <v>94</v>
      </c>
      <c r="F17" s="7" t="s">
        <v>95</v>
      </c>
      <c r="G17" s="7" t="s">
        <v>96</v>
      </c>
      <c r="H17" s="8">
        <v>44039</v>
      </c>
      <c r="I17" s="7">
        <v>17</v>
      </c>
      <c r="J17" s="7" t="s">
        <v>27</v>
      </c>
      <c r="K17" s="7" t="s">
        <v>97</v>
      </c>
      <c r="L17" s="7" t="s">
        <v>98</v>
      </c>
      <c r="M17" s="7">
        <v>1</v>
      </c>
      <c r="N17" s="9">
        <v>8229</v>
      </c>
      <c r="O17" s="7" t="s">
        <v>30</v>
      </c>
      <c r="P17" s="7" t="s">
        <v>31</v>
      </c>
      <c r="Q17" s="7" t="s">
        <v>61</v>
      </c>
      <c r="R17" s="7" t="s">
        <v>33</v>
      </c>
      <c r="S17" s="7" t="s">
        <v>30</v>
      </c>
      <c r="T17" s="10">
        <v>1.0008999999999999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 t="s">
        <v>99</v>
      </c>
      <c r="F18" s="7" t="s">
        <v>100</v>
      </c>
      <c r="G18" s="7" t="s">
        <v>96</v>
      </c>
      <c r="H18" s="8">
        <v>44039</v>
      </c>
      <c r="I18" s="7">
        <v>17</v>
      </c>
      <c r="J18" s="7" t="s">
        <v>27</v>
      </c>
      <c r="K18" s="7" t="s">
        <v>97</v>
      </c>
      <c r="L18" s="7" t="s">
        <v>98</v>
      </c>
      <c r="M18" s="7">
        <v>1</v>
      </c>
      <c r="N18" s="9">
        <v>11034</v>
      </c>
      <c r="O18" s="7" t="s">
        <v>30</v>
      </c>
      <c r="P18" s="7" t="s">
        <v>31</v>
      </c>
      <c r="Q18" s="7" t="s">
        <v>61</v>
      </c>
      <c r="R18" s="7" t="s">
        <v>33</v>
      </c>
      <c r="S18" s="7" t="s">
        <v>30</v>
      </c>
      <c r="T18" s="10">
        <v>1.0008999999999999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>
        <v>3200</v>
      </c>
      <c r="F19" s="7" t="s">
        <v>101</v>
      </c>
      <c r="G19" s="7" t="s">
        <v>102</v>
      </c>
      <c r="H19" s="8">
        <v>44039</v>
      </c>
      <c r="I19" s="7">
        <v>17</v>
      </c>
      <c r="J19" s="7" t="s">
        <v>27</v>
      </c>
      <c r="K19" s="7" t="s">
        <v>103</v>
      </c>
      <c r="L19" s="7" t="s">
        <v>104</v>
      </c>
      <c r="M19" s="7">
        <v>1</v>
      </c>
      <c r="N19" s="9">
        <v>36966</v>
      </c>
      <c r="O19" s="7" t="s">
        <v>105</v>
      </c>
      <c r="P19" s="7" t="s">
        <v>31</v>
      </c>
      <c r="Q19" s="7" t="s">
        <v>61</v>
      </c>
      <c r="R19" s="7" t="s">
        <v>33</v>
      </c>
      <c r="S19" s="7" t="s">
        <v>38</v>
      </c>
      <c r="T19" s="10">
        <v>1.0008999999999999</v>
      </c>
      <c r="V19" s="17" t="s">
        <v>106</v>
      </c>
      <c r="W19" s="18"/>
      <c r="X19" s="7"/>
      <c r="Y19" s="19" t="s">
        <v>107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4370</v>
      </c>
      <c r="F20" s="7" t="s">
        <v>108</v>
      </c>
      <c r="G20" s="7" t="s">
        <v>102</v>
      </c>
      <c r="H20" s="8">
        <v>44039</v>
      </c>
      <c r="I20" s="7">
        <v>17</v>
      </c>
      <c r="J20" s="7" t="s">
        <v>27</v>
      </c>
      <c r="K20" s="7" t="s">
        <v>103</v>
      </c>
      <c r="L20" s="7" t="s">
        <v>104</v>
      </c>
      <c r="M20" s="7">
        <v>3</v>
      </c>
      <c r="N20" s="9">
        <v>123504</v>
      </c>
      <c r="O20" s="7" t="s">
        <v>105</v>
      </c>
      <c r="P20" s="7" t="s">
        <v>31</v>
      </c>
      <c r="Q20" s="7" t="s">
        <v>61</v>
      </c>
      <c r="R20" s="7" t="s">
        <v>33</v>
      </c>
      <c r="S20" s="7" t="s">
        <v>38</v>
      </c>
      <c r="T20" s="10">
        <v>1.0008999999999999</v>
      </c>
      <c r="V20" s="22" t="s">
        <v>109</v>
      </c>
      <c r="W20" s="23">
        <f>SUMIFS(N:N,S:S,"Neumaticos",P:P,"Actual")</f>
        <v>9154554</v>
      </c>
      <c r="X20" s="24"/>
      <c r="Y20" s="19" t="s">
        <v>68</v>
      </c>
      <c r="Z20" s="21"/>
      <c r="AA20" s="25" t="s">
        <v>69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81363</v>
      </c>
      <c r="F21" s="7" t="s">
        <v>110</v>
      </c>
      <c r="G21" s="7" t="s">
        <v>111</v>
      </c>
      <c r="H21" s="8">
        <v>44039</v>
      </c>
      <c r="I21" s="7">
        <v>17</v>
      </c>
      <c r="J21" s="7" t="s">
        <v>27</v>
      </c>
      <c r="K21" s="7" t="s">
        <v>112</v>
      </c>
      <c r="L21" s="7" t="s">
        <v>113</v>
      </c>
      <c r="M21" s="7">
        <v>1</v>
      </c>
      <c r="N21" s="9">
        <v>7580</v>
      </c>
      <c r="O21" s="7" t="s">
        <v>30</v>
      </c>
      <c r="P21" s="7" t="s">
        <v>31</v>
      </c>
      <c r="Q21" s="7" t="s">
        <v>61</v>
      </c>
      <c r="R21" s="7" t="s">
        <v>33</v>
      </c>
      <c r="S21" s="7" t="s">
        <v>30</v>
      </c>
      <c r="T21" s="10">
        <v>1.0008999999999999</v>
      </c>
      <c r="V21" s="22" t="s">
        <v>114</v>
      </c>
      <c r="W21" s="23">
        <f>SUMIFS(N:N,S:S,"Neumaticos",P:P,"Actual")</f>
        <v>9154554</v>
      </c>
      <c r="X21" s="24"/>
      <c r="Y21" s="26" t="s">
        <v>73</v>
      </c>
      <c r="Z21" s="26" t="s">
        <v>74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 t="s">
        <v>115</v>
      </c>
      <c r="F22" s="7" t="s">
        <v>116</v>
      </c>
      <c r="G22" s="7" t="s">
        <v>117</v>
      </c>
      <c r="H22" s="8">
        <v>44039</v>
      </c>
      <c r="I22" s="7">
        <v>17</v>
      </c>
      <c r="J22" s="7" t="s">
        <v>27</v>
      </c>
      <c r="K22" s="7" t="s">
        <v>118</v>
      </c>
      <c r="L22" s="7" t="s">
        <v>119</v>
      </c>
      <c r="M22" s="7">
        <v>2</v>
      </c>
      <c r="N22" s="9">
        <v>12420</v>
      </c>
      <c r="O22" s="7" t="s">
        <v>30</v>
      </c>
      <c r="P22" s="7" t="s">
        <v>31</v>
      </c>
      <c r="Q22" s="7" t="s">
        <v>61</v>
      </c>
      <c r="R22" s="7" t="s">
        <v>33</v>
      </c>
      <c r="S22" s="7" t="s">
        <v>30</v>
      </c>
      <c r="T22" s="10">
        <v>1.0008999999999999</v>
      </c>
      <c r="V22" s="22" t="s">
        <v>76</v>
      </c>
      <c r="W22" s="28">
        <f>+IF(W20&lt;=Z24,AA24,IF(W20&lt;=Z23,AA23,IF(W20&gt;=Y22,AA22)))</f>
        <v>4.0000000000000001E-3</v>
      </c>
      <c r="X22" s="24"/>
      <c r="Y22" s="29">
        <v>25000000</v>
      </c>
      <c r="Z22" s="30" t="s">
        <v>77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 t="s">
        <v>120</v>
      </c>
      <c r="F23" s="7" t="s">
        <v>121</v>
      </c>
      <c r="G23" s="7" t="s">
        <v>122</v>
      </c>
      <c r="H23" s="8">
        <v>44039</v>
      </c>
      <c r="I23" s="7">
        <v>17</v>
      </c>
      <c r="J23" s="7" t="s">
        <v>27</v>
      </c>
      <c r="K23" s="7" t="s">
        <v>123</v>
      </c>
      <c r="L23" s="7" t="s">
        <v>124</v>
      </c>
      <c r="M23" s="7">
        <v>1</v>
      </c>
      <c r="N23" s="9">
        <v>30975</v>
      </c>
      <c r="O23" s="7" t="s">
        <v>30</v>
      </c>
      <c r="P23" s="7" t="s">
        <v>31</v>
      </c>
      <c r="Q23" s="7" t="s">
        <v>61</v>
      </c>
      <c r="R23" s="7" t="s">
        <v>33</v>
      </c>
      <c r="S23" s="7" t="s">
        <v>30</v>
      </c>
      <c r="T23" s="10">
        <v>1.0008999999999999</v>
      </c>
      <c r="V23" s="22" t="s">
        <v>83</v>
      </c>
      <c r="W23" s="23">
        <f>+W21*W22</f>
        <v>36618.216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>
        <v>46774</v>
      </c>
      <c r="F24" s="7" t="s">
        <v>34</v>
      </c>
      <c r="G24" s="7" t="s">
        <v>125</v>
      </c>
      <c r="H24" s="8">
        <v>44039</v>
      </c>
      <c r="I24" s="7">
        <v>17</v>
      </c>
      <c r="J24" s="7" t="s">
        <v>27</v>
      </c>
      <c r="K24" s="7" t="s">
        <v>126</v>
      </c>
      <c r="L24" s="7" t="s">
        <v>127</v>
      </c>
      <c r="M24" s="7">
        <v>1</v>
      </c>
      <c r="N24" s="9">
        <v>28093</v>
      </c>
      <c r="O24" s="7" t="s">
        <v>38</v>
      </c>
      <c r="P24" s="7" t="s">
        <v>31</v>
      </c>
      <c r="Q24" s="7" t="s">
        <v>61</v>
      </c>
      <c r="R24" s="7" t="s">
        <v>33</v>
      </c>
      <c r="S24" s="7" t="s">
        <v>38</v>
      </c>
      <c r="T24" s="10">
        <v>1.0008999999999999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>
        <v>47533</v>
      </c>
      <c r="F25" s="7" t="s">
        <v>128</v>
      </c>
      <c r="G25" s="7" t="s">
        <v>129</v>
      </c>
      <c r="H25" s="8">
        <v>44039</v>
      </c>
      <c r="I25" s="7">
        <v>17</v>
      </c>
      <c r="J25" s="7" t="s">
        <v>27</v>
      </c>
      <c r="K25" s="7" t="s">
        <v>130</v>
      </c>
      <c r="L25" s="7" t="s">
        <v>131</v>
      </c>
      <c r="M25" s="7">
        <v>1</v>
      </c>
      <c r="N25" s="9">
        <v>58815</v>
      </c>
      <c r="O25" s="7" t="s">
        <v>38</v>
      </c>
      <c r="P25" s="7" t="s">
        <v>31</v>
      </c>
      <c r="Q25" s="7" t="s">
        <v>61</v>
      </c>
      <c r="R25" s="7" t="s">
        <v>33</v>
      </c>
      <c r="S25" s="7" t="s">
        <v>38</v>
      </c>
      <c r="T25" s="10">
        <v>1.0008999999999999</v>
      </c>
      <c r="V25" s="38" t="s">
        <v>132</v>
      </c>
      <c r="W25" s="39">
        <f>+W23</f>
        <v>36618.216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>
        <v>47649</v>
      </c>
      <c r="F26" s="7" t="s">
        <v>133</v>
      </c>
      <c r="G26" s="7" t="s">
        <v>134</v>
      </c>
      <c r="H26" s="8">
        <v>44039</v>
      </c>
      <c r="I26" s="7">
        <v>17</v>
      </c>
      <c r="J26" s="7" t="s">
        <v>27</v>
      </c>
      <c r="K26" s="7" t="s">
        <v>135</v>
      </c>
      <c r="L26" s="7" t="s">
        <v>136</v>
      </c>
      <c r="M26" s="7">
        <v>4</v>
      </c>
      <c r="N26" s="9">
        <v>127164</v>
      </c>
      <c r="O26" s="7" t="s">
        <v>38</v>
      </c>
      <c r="P26" s="7" t="s">
        <v>31</v>
      </c>
      <c r="Q26" s="7" t="s">
        <v>61</v>
      </c>
      <c r="R26" s="7" t="s">
        <v>33</v>
      </c>
      <c r="S26" s="7" t="s">
        <v>38</v>
      </c>
      <c r="T26" s="10">
        <v>1.0008999999999999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>
        <v>25301</v>
      </c>
      <c r="F27" s="7" t="s">
        <v>137</v>
      </c>
      <c r="G27" s="7" t="s">
        <v>138</v>
      </c>
      <c r="H27" s="8">
        <v>44040</v>
      </c>
      <c r="I27" s="7">
        <v>17</v>
      </c>
      <c r="J27" s="7" t="s">
        <v>27</v>
      </c>
      <c r="K27" s="7" t="s">
        <v>139</v>
      </c>
      <c r="L27" s="7" t="s">
        <v>140</v>
      </c>
      <c r="M27" s="7">
        <v>1</v>
      </c>
      <c r="N27" s="9">
        <v>15707</v>
      </c>
      <c r="O27" s="7" t="s">
        <v>30</v>
      </c>
      <c r="P27" s="7" t="s">
        <v>31</v>
      </c>
      <c r="Q27" s="7" t="s">
        <v>61</v>
      </c>
      <c r="R27" s="7" t="s">
        <v>141</v>
      </c>
      <c r="S27" s="7" t="s">
        <v>30</v>
      </c>
      <c r="T27" s="10">
        <v>1.0008999999999999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25302</v>
      </c>
      <c r="F28" s="7" t="s">
        <v>142</v>
      </c>
      <c r="G28" s="7" t="s">
        <v>138</v>
      </c>
      <c r="H28" s="8">
        <v>44040</v>
      </c>
      <c r="I28" s="7">
        <v>17</v>
      </c>
      <c r="J28" s="7" t="s">
        <v>27</v>
      </c>
      <c r="K28" s="7" t="s">
        <v>139</v>
      </c>
      <c r="L28" s="7" t="s">
        <v>140</v>
      </c>
      <c r="M28" s="7">
        <v>1</v>
      </c>
      <c r="N28" s="9">
        <v>15707</v>
      </c>
      <c r="O28" s="7" t="s">
        <v>30</v>
      </c>
      <c r="P28" s="7" t="s">
        <v>31</v>
      </c>
      <c r="Q28" s="7" t="s">
        <v>61</v>
      </c>
      <c r="R28" s="7" t="s">
        <v>141</v>
      </c>
      <c r="S28" s="7" t="s">
        <v>30</v>
      </c>
      <c r="T28" s="10">
        <v>1.0008999999999999</v>
      </c>
      <c r="V28" s="17" t="s">
        <v>143</v>
      </c>
      <c r="W28" s="18"/>
      <c r="X28" s="42"/>
      <c r="Y28" s="19" t="s">
        <v>144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40662</v>
      </c>
      <c r="F29" s="7" t="s">
        <v>145</v>
      </c>
      <c r="G29" s="7" t="s">
        <v>146</v>
      </c>
      <c r="H29" s="8">
        <v>44040</v>
      </c>
      <c r="I29" s="7">
        <v>17</v>
      </c>
      <c r="J29" s="7" t="s">
        <v>27</v>
      </c>
      <c r="K29" s="7" t="s">
        <v>147</v>
      </c>
      <c r="L29" s="7" t="s">
        <v>148</v>
      </c>
      <c r="M29" s="7">
        <v>2</v>
      </c>
      <c r="N29" s="9">
        <v>306538</v>
      </c>
      <c r="O29" s="7" t="s">
        <v>38</v>
      </c>
      <c r="P29" s="7" t="s">
        <v>31</v>
      </c>
      <c r="Q29" s="7" t="s">
        <v>61</v>
      </c>
      <c r="R29" s="7" t="s">
        <v>33</v>
      </c>
      <c r="S29" s="7" t="s">
        <v>38</v>
      </c>
      <c r="T29" s="10">
        <v>1.0008999999999999</v>
      </c>
      <c r="V29" s="22" t="s">
        <v>149</v>
      </c>
      <c r="W29" s="46">
        <f>+$T$2</f>
        <v>1.0008999999999999</v>
      </c>
      <c r="X29" s="42"/>
      <c r="Y29" s="19" t="s">
        <v>68</v>
      </c>
      <c r="Z29" s="21"/>
      <c r="AA29" s="25" t="s">
        <v>150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>
        <v>47655</v>
      </c>
      <c r="F30" s="7" t="s">
        <v>151</v>
      </c>
      <c r="G30" s="7" t="s">
        <v>152</v>
      </c>
      <c r="H30" s="8">
        <v>44040</v>
      </c>
      <c r="I30" s="7">
        <v>17</v>
      </c>
      <c r="J30" s="7" t="s">
        <v>27</v>
      </c>
      <c r="K30" s="7" t="s">
        <v>153</v>
      </c>
      <c r="L30" s="7" t="s">
        <v>154</v>
      </c>
      <c r="M30" s="7">
        <v>2</v>
      </c>
      <c r="N30" s="9">
        <v>96118</v>
      </c>
      <c r="O30" s="7" t="s">
        <v>38</v>
      </c>
      <c r="P30" s="7" t="s">
        <v>31</v>
      </c>
      <c r="Q30" s="7" t="s">
        <v>61</v>
      </c>
      <c r="R30" s="7" t="s">
        <v>33</v>
      </c>
      <c r="S30" s="7" t="s">
        <v>38</v>
      </c>
      <c r="T30" s="10">
        <v>1.0008999999999999</v>
      </c>
      <c r="V30" s="22" t="s">
        <v>155</v>
      </c>
      <c r="W30" s="23">
        <f>+IF(W29&lt;=Z35,AA35,IF(W29&lt;=Z34,AA34,IF(W29&lt;=Z33,AA33,IF(W29&lt;=Z32,AA32,IF(W29&gt;=Y31,AA31)))))</f>
        <v>70000</v>
      </c>
      <c r="X30" s="7"/>
      <c r="Y30" s="26" t="s">
        <v>73</v>
      </c>
      <c r="Z30" s="26" t="s">
        <v>74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>
        <v>84200</v>
      </c>
      <c r="F31" s="7" t="s">
        <v>156</v>
      </c>
      <c r="G31" s="7" t="s">
        <v>157</v>
      </c>
      <c r="H31" s="8">
        <v>44040</v>
      </c>
      <c r="I31" s="7">
        <v>17</v>
      </c>
      <c r="J31" s="7" t="s">
        <v>27</v>
      </c>
      <c r="K31" s="7" t="s">
        <v>158</v>
      </c>
      <c r="L31" s="7" t="s">
        <v>159</v>
      </c>
      <c r="M31" s="7">
        <v>1</v>
      </c>
      <c r="N31" s="9">
        <v>67218</v>
      </c>
      <c r="O31" s="7" t="s">
        <v>30</v>
      </c>
      <c r="P31" s="7" t="s">
        <v>31</v>
      </c>
      <c r="Q31" s="7" t="s">
        <v>61</v>
      </c>
      <c r="R31" s="7" t="s">
        <v>33</v>
      </c>
      <c r="S31" s="7" t="s">
        <v>30</v>
      </c>
      <c r="T31" s="10">
        <v>1.0008999999999999</v>
      </c>
      <c r="V31" s="48"/>
      <c r="W31" s="49"/>
      <c r="X31" s="24"/>
      <c r="Y31" s="50">
        <v>1.2</v>
      </c>
      <c r="Z31" s="30" t="s">
        <v>77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>
        <v>85243</v>
      </c>
      <c r="F32" s="7" t="s">
        <v>39</v>
      </c>
      <c r="G32" s="7" t="s">
        <v>160</v>
      </c>
      <c r="H32" s="8">
        <v>44040</v>
      </c>
      <c r="I32" s="7">
        <v>17</v>
      </c>
      <c r="J32" s="7" t="s">
        <v>27</v>
      </c>
      <c r="K32" s="7" t="s">
        <v>41</v>
      </c>
      <c r="L32" s="7" t="s">
        <v>42</v>
      </c>
      <c r="M32" s="7">
        <v>1</v>
      </c>
      <c r="N32" s="9">
        <v>5555</v>
      </c>
      <c r="O32" s="7" t="s">
        <v>30</v>
      </c>
      <c r="P32" s="7" t="s">
        <v>31</v>
      </c>
      <c r="Q32" s="7" t="s">
        <v>61</v>
      </c>
      <c r="R32" s="7" t="s">
        <v>33</v>
      </c>
      <c r="S32" s="7" t="s">
        <v>30</v>
      </c>
      <c r="T32" s="10">
        <v>1.0008999999999999</v>
      </c>
      <c r="V32" s="38" t="s">
        <v>161</v>
      </c>
      <c r="W32" s="39">
        <f>+W30</f>
        <v>70000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 t="s">
        <v>51</v>
      </c>
      <c r="F33" s="7" t="s">
        <v>52</v>
      </c>
      <c r="G33" s="7" t="s">
        <v>162</v>
      </c>
      <c r="H33" s="8">
        <v>44040</v>
      </c>
      <c r="I33" s="7">
        <v>17</v>
      </c>
      <c r="J33" s="7" t="s">
        <v>27</v>
      </c>
      <c r="K33" s="7" t="s">
        <v>163</v>
      </c>
      <c r="L33" s="7" t="s">
        <v>164</v>
      </c>
      <c r="M33" s="7">
        <v>1</v>
      </c>
      <c r="N33" s="9">
        <v>27891</v>
      </c>
      <c r="O33" s="7" t="s">
        <v>30</v>
      </c>
      <c r="P33" s="7" t="s">
        <v>31</v>
      </c>
      <c r="Q33" s="7" t="s">
        <v>61</v>
      </c>
      <c r="R33" s="7" t="s">
        <v>33</v>
      </c>
      <c r="S33" s="7" t="s">
        <v>38</v>
      </c>
      <c r="T33" s="10">
        <v>1.0008999999999999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>
        <v>46665</v>
      </c>
      <c r="F34" s="7" t="s">
        <v>165</v>
      </c>
      <c r="G34" s="7" t="s">
        <v>166</v>
      </c>
      <c r="H34" s="8">
        <v>44040</v>
      </c>
      <c r="I34" s="7">
        <v>17</v>
      </c>
      <c r="J34" s="7" t="s">
        <v>27</v>
      </c>
      <c r="K34" s="7" t="s">
        <v>167</v>
      </c>
      <c r="L34" s="7" t="s">
        <v>168</v>
      </c>
      <c r="M34" s="7">
        <v>4</v>
      </c>
      <c r="N34" s="9">
        <v>696976</v>
      </c>
      <c r="O34" s="7" t="s">
        <v>38</v>
      </c>
      <c r="P34" s="7" t="s">
        <v>31</v>
      </c>
      <c r="Q34" s="7" t="s">
        <v>61</v>
      </c>
      <c r="R34" s="7" t="s">
        <v>33</v>
      </c>
      <c r="S34" s="7" t="s">
        <v>38</v>
      </c>
      <c r="T34" s="10">
        <v>1.0008999999999999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 t="s">
        <v>169</v>
      </c>
      <c r="F35" s="7" t="s">
        <v>170</v>
      </c>
      <c r="G35" s="7" t="s">
        <v>171</v>
      </c>
      <c r="H35" s="8">
        <v>44040</v>
      </c>
      <c r="I35" s="7">
        <v>17</v>
      </c>
      <c r="J35" s="7" t="s">
        <v>27</v>
      </c>
      <c r="K35" s="7" t="s">
        <v>172</v>
      </c>
      <c r="L35" s="7" t="s">
        <v>173</v>
      </c>
      <c r="M35" s="7">
        <v>6</v>
      </c>
      <c r="N35" s="9">
        <v>670536</v>
      </c>
      <c r="O35" s="7" t="s">
        <v>38</v>
      </c>
      <c r="P35" s="7" t="s">
        <v>31</v>
      </c>
      <c r="Q35" s="7" t="s">
        <v>61</v>
      </c>
      <c r="R35" s="7" t="s">
        <v>33</v>
      </c>
      <c r="S35" s="7" t="s">
        <v>38</v>
      </c>
      <c r="T35" s="10">
        <v>1.0008999999999999</v>
      </c>
      <c r="V35" s="38" t="s">
        <v>174</v>
      </c>
      <c r="W35" s="54">
        <f>+W32+W25+W16</f>
        <v>120735.4135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>
        <v>84064</v>
      </c>
      <c r="F36" s="7" t="s">
        <v>175</v>
      </c>
      <c r="G36" s="7" t="s">
        <v>176</v>
      </c>
      <c r="H36" s="8">
        <v>44041</v>
      </c>
      <c r="I36" s="7">
        <v>17</v>
      </c>
      <c r="J36" s="7" t="s">
        <v>27</v>
      </c>
      <c r="K36" s="7" t="s">
        <v>177</v>
      </c>
      <c r="L36" s="7" t="s">
        <v>178</v>
      </c>
      <c r="M36" s="7">
        <v>1</v>
      </c>
      <c r="N36" s="9">
        <v>49496</v>
      </c>
      <c r="O36" s="7" t="s">
        <v>30</v>
      </c>
      <c r="P36" s="7" t="s">
        <v>31</v>
      </c>
      <c r="Q36" s="7" t="s">
        <v>61</v>
      </c>
      <c r="R36" s="7" t="s">
        <v>33</v>
      </c>
      <c r="S36" s="7" t="s">
        <v>30</v>
      </c>
      <c r="T36" s="10">
        <v>1.0008999999999999</v>
      </c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 t="s">
        <v>179</v>
      </c>
      <c r="F37" s="7" t="s">
        <v>180</v>
      </c>
      <c r="G37" s="7" t="s">
        <v>176</v>
      </c>
      <c r="H37" s="8">
        <v>44041</v>
      </c>
      <c r="I37" s="7">
        <v>17</v>
      </c>
      <c r="J37" s="7" t="s">
        <v>27</v>
      </c>
      <c r="K37" s="7" t="s">
        <v>177</v>
      </c>
      <c r="L37" s="7" t="s">
        <v>178</v>
      </c>
      <c r="M37" s="7">
        <v>1</v>
      </c>
      <c r="N37" s="9">
        <v>28407</v>
      </c>
      <c r="O37" s="7" t="s">
        <v>30</v>
      </c>
      <c r="P37" s="7" t="s">
        <v>31</v>
      </c>
      <c r="Q37" s="7" t="s">
        <v>61</v>
      </c>
      <c r="R37" s="7" t="s">
        <v>33</v>
      </c>
      <c r="S37" s="7" t="s">
        <v>30</v>
      </c>
      <c r="T37" s="10">
        <v>1.0008999999999999</v>
      </c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 t="s">
        <v>181</v>
      </c>
      <c r="F38" s="7" t="s">
        <v>182</v>
      </c>
      <c r="G38" s="7" t="s">
        <v>183</v>
      </c>
      <c r="H38" s="8">
        <v>44041</v>
      </c>
      <c r="I38" s="7">
        <v>17</v>
      </c>
      <c r="J38" s="7" t="s">
        <v>27</v>
      </c>
      <c r="K38" s="7" t="s">
        <v>184</v>
      </c>
      <c r="L38" s="7" t="s">
        <v>185</v>
      </c>
      <c r="M38" s="7">
        <v>1</v>
      </c>
      <c r="N38" s="9">
        <v>6134</v>
      </c>
      <c r="O38" s="7" t="s">
        <v>30</v>
      </c>
      <c r="P38" s="7" t="s">
        <v>31</v>
      </c>
      <c r="Q38" s="7" t="s">
        <v>61</v>
      </c>
      <c r="R38" s="7" t="s">
        <v>33</v>
      </c>
      <c r="S38" s="7" t="s">
        <v>38</v>
      </c>
      <c r="T38" s="10">
        <v>1.0008999999999999</v>
      </c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>
        <v>50662</v>
      </c>
      <c r="F39" s="7" t="s">
        <v>186</v>
      </c>
      <c r="G39" s="7" t="s">
        <v>187</v>
      </c>
      <c r="H39" s="8">
        <v>44041</v>
      </c>
      <c r="I39" s="7">
        <v>17</v>
      </c>
      <c r="J39" s="7" t="s">
        <v>27</v>
      </c>
      <c r="K39" s="7" t="s">
        <v>188</v>
      </c>
      <c r="L39" s="7" t="s">
        <v>189</v>
      </c>
      <c r="M39" s="7">
        <v>4</v>
      </c>
      <c r="N39" s="9">
        <v>503364</v>
      </c>
      <c r="O39" s="7" t="s">
        <v>38</v>
      </c>
      <c r="P39" s="7" t="s">
        <v>31</v>
      </c>
      <c r="Q39" s="7" t="s">
        <v>61</v>
      </c>
      <c r="R39" s="7" t="s">
        <v>33</v>
      </c>
      <c r="S39" s="7" t="s">
        <v>38</v>
      </c>
      <c r="T39" s="10">
        <v>1.0008999999999999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>
        <v>36021</v>
      </c>
      <c r="F40" s="7" t="s">
        <v>190</v>
      </c>
      <c r="G40" s="7" t="s">
        <v>191</v>
      </c>
      <c r="H40" s="8">
        <v>44041</v>
      </c>
      <c r="I40" s="7">
        <v>17</v>
      </c>
      <c r="J40" s="7" t="s">
        <v>27</v>
      </c>
      <c r="K40" s="7" t="s">
        <v>192</v>
      </c>
      <c r="L40" s="7" t="s">
        <v>193</v>
      </c>
      <c r="M40" s="7">
        <v>1</v>
      </c>
      <c r="N40" s="9">
        <v>36966</v>
      </c>
      <c r="O40" s="7" t="s">
        <v>38</v>
      </c>
      <c r="P40" s="7" t="s">
        <v>31</v>
      </c>
      <c r="Q40" s="7" t="s">
        <v>61</v>
      </c>
      <c r="R40" s="7" t="s">
        <v>141</v>
      </c>
      <c r="S40" s="7" t="s">
        <v>38</v>
      </c>
      <c r="T40" s="10">
        <v>1.0008999999999999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 t="s">
        <v>194</v>
      </c>
      <c r="F41" s="7" t="s">
        <v>195</v>
      </c>
      <c r="G41" s="7" t="s">
        <v>196</v>
      </c>
      <c r="H41" s="8">
        <v>44041</v>
      </c>
      <c r="I41" s="7">
        <v>17</v>
      </c>
      <c r="J41" s="7" t="s">
        <v>27</v>
      </c>
      <c r="K41" s="7" t="s">
        <v>197</v>
      </c>
      <c r="L41" s="7" t="s">
        <v>198</v>
      </c>
      <c r="M41" s="7">
        <v>1</v>
      </c>
      <c r="N41" s="9">
        <v>41385</v>
      </c>
      <c r="O41" s="7" t="s">
        <v>30</v>
      </c>
      <c r="P41" s="7" t="s">
        <v>31</v>
      </c>
      <c r="Q41" s="7" t="s">
        <v>61</v>
      </c>
      <c r="R41" s="7" t="s">
        <v>33</v>
      </c>
      <c r="S41" s="7" t="s">
        <v>30</v>
      </c>
      <c r="T41" s="10">
        <v>1.0008999999999999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>
        <v>40430</v>
      </c>
      <c r="F42" s="7" t="s">
        <v>199</v>
      </c>
      <c r="G42" s="7" t="s">
        <v>200</v>
      </c>
      <c r="H42" s="8">
        <v>44041</v>
      </c>
      <c r="I42" s="7">
        <v>17</v>
      </c>
      <c r="J42" s="7" t="s">
        <v>27</v>
      </c>
      <c r="K42" s="7" t="s">
        <v>201</v>
      </c>
      <c r="L42" s="7" t="s">
        <v>202</v>
      </c>
      <c r="M42" s="7">
        <v>24</v>
      </c>
      <c r="N42" s="9">
        <v>551640</v>
      </c>
      <c r="O42" s="7" t="s">
        <v>38</v>
      </c>
      <c r="P42" s="7" t="s">
        <v>31</v>
      </c>
      <c r="Q42" s="7" t="s">
        <v>61</v>
      </c>
      <c r="R42" s="7" t="s">
        <v>141</v>
      </c>
      <c r="S42" s="7" t="s">
        <v>38</v>
      </c>
      <c r="T42" s="10">
        <v>1.0008999999999999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>
        <v>50635</v>
      </c>
      <c r="F43" s="7" t="s">
        <v>203</v>
      </c>
      <c r="G43" s="7" t="s">
        <v>204</v>
      </c>
      <c r="H43" s="8">
        <v>44041</v>
      </c>
      <c r="I43" s="7">
        <v>17</v>
      </c>
      <c r="J43" s="7" t="s">
        <v>27</v>
      </c>
      <c r="K43" s="7" t="s">
        <v>201</v>
      </c>
      <c r="L43" s="7" t="s">
        <v>202</v>
      </c>
      <c r="M43" s="7">
        <v>2</v>
      </c>
      <c r="N43" s="9">
        <v>117366</v>
      </c>
      <c r="O43" s="7" t="s">
        <v>38</v>
      </c>
      <c r="P43" s="7" t="s">
        <v>31</v>
      </c>
      <c r="Q43" s="7" t="s">
        <v>61</v>
      </c>
      <c r="R43" s="7" t="s">
        <v>141</v>
      </c>
      <c r="S43" s="7" t="s">
        <v>38</v>
      </c>
      <c r="T43" s="10">
        <v>1.0008999999999999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>
        <v>50635</v>
      </c>
      <c r="F44" s="7" t="s">
        <v>203</v>
      </c>
      <c r="G44" s="7" t="s">
        <v>205</v>
      </c>
      <c r="H44" s="8">
        <v>44041</v>
      </c>
      <c r="I44" s="7">
        <v>17</v>
      </c>
      <c r="J44" s="7" t="s">
        <v>27</v>
      </c>
      <c r="K44" s="7" t="s">
        <v>201</v>
      </c>
      <c r="L44" s="7" t="s">
        <v>202</v>
      </c>
      <c r="M44" s="7">
        <v>4</v>
      </c>
      <c r="N44" s="9">
        <v>234732</v>
      </c>
      <c r="O44" s="7" t="s">
        <v>38</v>
      </c>
      <c r="P44" s="7" t="s">
        <v>31</v>
      </c>
      <c r="Q44" s="7" t="s">
        <v>61</v>
      </c>
      <c r="R44" s="7" t="s">
        <v>141</v>
      </c>
      <c r="S44" s="7" t="s">
        <v>38</v>
      </c>
      <c r="T44" s="10">
        <v>1.0008999999999999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>
        <v>50657</v>
      </c>
      <c r="F45" s="7" t="s">
        <v>206</v>
      </c>
      <c r="G45" s="7" t="s">
        <v>207</v>
      </c>
      <c r="H45" s="8">
        <v>44041</v>
      </c>
      <c r="I45" s="7">
        <v>17</v>
      </c>
      <c r="J45" s="7" t="s">
        <v>27</v>
      </c>
      <c r="K45" s="7" t="s">
        <v>208</v>
      </c>
      <c r="L45" s="7" t="s">
        <v>209</v>
      </c>
      <c r="M45" s="7">
        <v>4</v>
      </c>
      <c r="N45" s="9">
        <v>438620</v>
      </c>
      <c r="O45" s="7" t="s">
        <v>38</v>
      </c>
      <c r="P45" s="7" t="s">
        <v>31</v>
      </c>
      <c r="Q45" s="7" t="s">
        <v>61</v>
      </c>
      <c r="R45" s="7" t="s">
        <v>33</v>
      </c>
      <c r="S45" s="7" t="s">
        <v>38</v>
      </c>
      <c r="T45" s="10">
        <v>1.0008999999999999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 t="s">
        <v>210</v>
      </c>
      <c r="F46" s="7" t="s">
        <v>211</v>
      </c>
      <c r="G46" s="7" t="s">
        <v>212</v>
      </c>
      <c r="H46" s="8">
        <v>44041</v>
      </c>
      <c r="I46" s="7">
        <v>17</v>
      </c>
      <c r="J46" s="7" t="s">
        <v>27</v>
      </c>
      <c r="K46" s="7" t="s">
        <v>213</v>
      </c>
      <c r="L46" s="7" t="s">
        <v>214</v>
      </c>
      <c r="M46" s="7">
        <v>1</v>
      </c>
      <c r="N46" s="9">
        <v>3986</v>
      </c>
      <c r="O46" s="7" t="s">
        <v>30</v>
      </c>
      <c r="P46" s="7" t="s">
        <v>31</v>
      </c>
      <c r="Q46" s="7" t="s">
        <v>61</v>
      </c>
      <c r="R46" s="7" t="s">
        <v>33</v>
      </c>
      <c r="S46" s="7" t="s">
        <v>38</v>
      </c>
      <c r="T46" s="10">
        <v>1.0008999999999999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 t="s">
        <v>215</v>
      </c>
      <c r="F47" s="7" t="s">
        <v>216</v>
      </c>
      <c r="G47" s="7" t="s">
        <v>212</v>
      </c>
      <c r="H47" s="8">
        <v>44041</v>
      </c>
      <c r="I47" s="7">
        <v>17</v>
      </c>
      <c r="J47" s="7" t="s">
        <v>27</v>
      </c>
      <c r="K47" s="7" t="s">
        <v>213</v>
      </c>
      <c r="L47" s="7" t="s">
        <v>214</v>
      </c>
      <c r="M47" s="7">
        <v>1</v>
      </c>
      <c r="N47" s="9">
        <v>2235</v>
      </c>
      <c r="O47" s="7" t="s">
        <v>30</v>
      </c>
      <c r="P47" s="7" t="s">
        <v>31</v>
      </c>
      <c r="Q47" s="7" t="s">
        <v>61</v>
      </c>
      <c r="R47" s="7" t="s">
        <v>33</v>
      </c>
      <c r="S47" s="7" t="s">
        <v>30</v>
      </c>
      <c r="T47" s="10">
        <v>1.0008999999999999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 t="s">
        <v>217</v>
      </c>
      <c r="F48" s="7" t="s">
        <v>116</v>
      </c>
      <c r="G48" s="7" t="s">
        <v>212</v>
      </c>
      <c r="H48" s="8">
        <v>44041</v>
      </c>
      <c r="I48" s="7">
        <v>17</v>
      </c>
      <c r="J48" s="7" t="s">
        <v>27</v>
      </c>
      <c r="K48" s="7" t="s">
        <v>213</v>
      </c>
      <c r="L48" s="7" t="s">
        <v>214</v>
      </c>
      <c r="M48" s="7">
        <v>2</v>
      </c>
      <c r="N48" s="9">
        <v>3698</v>
      </c>
      <c r="O48" s="7" t="s">
        <v>30</v>
      </c>
      <c r="P48" s="7" t="s">
        <v>31</v>
      </c>
      <c r="Q48" s="7" t="s">
        <v>61</v>
      </c>
      <c r="R48" s="7" t="s">
        <v>33</v>
      </c>
      <c r="S48" s="7" t="s">
        <v>30</v>
      </c>
      <c r="T48" s="10">
        <v>1.0008999999999999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 t="s">
        <v>218</v>
      </c>
      <c r="F49" s="7" t="s">
        <v>219</v>
      </c>
      <c r="G49" s="7" t="s">
        <v>212</v>
      </c>
      <c r="H49" s="8">
        <v>44041</v>
      </c>
      <c r="I49" s="7">
        <v>17</v>
      </c>
      <c r="J49" s="7" t="s">
        <v>27</v>
      </c>
      <c r="K49" s="7" t="s">
        <v>213</v>
      </c>
      <c r="L49" s="7" t="s">
        <v>214</v>
      </c>
      <c r="M49" s="7">
        <v>1</v>
      </c>
      <c r="N49" s="9">
        <v>12185</v>
      </c>
      <c r="O49" s="7" t="s">
        <v>30</v>
      </c>
      <c r="P49" s="7" t="s">
        <v>31</v>
      </c>
      <c r="Q49" s="7" t="s">
        <v>61</v>
      </c>
      <c r="R49" s="7" t="s">
        <v>33</v>
      </c>
      <c r="S49" s="7" t="s">
        <v>30</v>
      </c>
      <c r="T49" s="10">
        <v>1.0008999999999999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>
        <v>33018</v>
      </c>
      <c r="F50" s="7" t="s">
        <v>220</v>
      </c>
      <c r="G50" s="7" t="s">
        <v>212</v>
      </c>
      <c r="H50" s="8">
        <v>44041</v>
      </c>
      <c r="I50" s="7">
        <v>17</v>
      </c>
      <c r="J50" s="7" t="s">
        <v>27</v>
      </c>
      <c r="K50" s="7" t="s">
        <v>213</v>
      </c>
      <c r="L50" s="7" t="s">
        <v>214</v>
      </c>
      <c r="M50" s="7">
        <v>2</v>
      </c>
      <c r="N50" s="9">
        <v>10398</v>
      </c>
      <c r="O50" s="7" t="s">
        <v>30</v>
      </c>
      <c r="P50" s="7" t="s">
        <v>31</v>
      </c>
      <c r="Q50" s="7" t="s">
        <v>61</v>
      </c>
      <c r="R50" s="7" t="s">
        <v>33</v>
      </c>
      <c r="S50" s="7" t="s">
        <v>30</v>
      </c>
      <c r="T50" s="10">
        <v>1.0008999999999999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 t="s">
        <v>221</v>
      </c>
      <c r="F51" s="7" t="s">
        <v>222</v>
      </c>
      <c r="G51" s="7" t="s">
        <v>223</v>
      </c>
      <c r="H51" s="8">
        <v>44041</v>
      </c>
      <c r="I51" s="7">
        <v>17</v>
      </c>
      <c r="J51" s="7" t="s">
        <v>27</v>
      </c>
      <c r="K51" s="7" t="s">
        <v>224</v>
      </c>
      <c r="L51" s="7" t="s">
        <v>225</v>
      </c>
      <c r="M51" s="7">
        <v>1</v>
      </c>
      <c r="N51" s="9">
        <v>133101</v>
      </c>
      <c r="O51" s="7" t="s">
        <v>30</v>
      </c>
      <c r="P51" s="7" t="s">
        <v>31</v>
      </c>
      <c r="Q51" s="7" t="s">
        <v>61</v>
      </c>
      <c r="R51" s="7" t="s">
        <v>33</v>
      </c>
      <c r="S51" s="7" t="s">
        <v>38</v>
      </c>
      <c r="T51" s="10">
        <v>1.0008999999999999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 t="s">
        <v>226</v>
      </c>
      <c r="F52" s="7" t="s">
        <v>227</v>
      </c>
      <c r="G52" s="7" t="s">
        <v>228</v>
      </c>
      <c r="H52" s="8">
        <v>44041</v>
      </c>
      <c r="I52" s="7">
        <v>17</v>
      </c>
      <c r="J52" s="7" t="s">
        <v>27</v>
      </c>
      <c r="K52" s="7" t="s">
        <v>229</v>
      </c>
      <c r="L52" s="7" t="s">
        <v>230</v>
      </c>
      <c r="M52" s="7">
        <v>1</v>
      </c>
      <c r="N52" s="9">
        <v>64279</v>
      </c>
      <c r="O52" s="7" t="s">
        <v>30</v>
      </c>
      <c r="P52" s="7" t="s">
        <v>31</v>
      </c>
      <c r="Q52" s="7" t="s">
        <v>61</v>
      </c>
      <c r="R52" s="7" t="s">
        <v>141</v>
      </c>
      <c r="S52" s="7" t="s">
        <v>30</v>
      </c>
      <c r="T52" s="10">
        <v>1.0008999999999999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>
        <v>3572</v>
      </c>
      <c r="F53" s="7" t="s">
        <v>231</v>
      </c>
      <c r="G53" s="7" t="s">
        <v>232</v>
      </c>
      <c r="H53" s="8">
        <v>44041</v>
      </c>
      <c r="I53" s="7">
        <v>17</v>
      </c>
      <c r="J53" s="7" t="s">
        <v>27</v>
      </c>
      <c r="K53" s="7" t="s">
        <v>233</v>
      </c>
      <c r="L53" s="7" t="s">
        <v>234</v>
      </c>
      <c r="M53" s="7">
        <v>2</v>
      </c>
      <c r="N53" s="9">
        <v>38638</v>
      </c>
      <c r="O53" s="7" t="s">
        <v>105</v>
      </c>
      <c r="P53" s="7" t="s">
        <v>31</v>
      </c>
      <c r="Q53" s="7" t="s">
        <v>61</v>
      </c>
      <c r="R53" s="7" t="s">
        <v>141</v>
      </c>
      <c r="S53" s="7" t="s">
        <v>38</v>
      </c>
      <c r="T53" s="10">
        <v>1.0008999999999999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 t="s">
        <v>235</v>
      </c>
      <c r="F54" s="7" t="s">
        <v>236</v>
      </c>
      <c r="G54" s="7" t="s">
        <v>237</v>
      </c>
      <c r="H54" s="8">
        <v>44041</v>
      </c>
      <c r="I54" s="7">
        <v>17</v>
      </c>
      <c r="J54" s="7" t="s">
        <v>27</v>
      </c>
      <c r="K54" s="7" t="s">
        <v>238</v>
      </c>
      <c r="L54" s="7" t="s">
        <v>239</v>
      </c>
      <c r="M54" s="7">
        <v>2</v>
      </c>
      <c r="N54" s="9">
        <v>88336</v>
      </c>
      <c r="O54" s="7" t="s">
        <v>30</v>
      </c>
      <c r="P54" s="7" t="s">
        <v>31</v>
      </c>
      <c r="Q54" s="7" t="s">
        <v>61</v>
      </c>
      <c r="R54" s="7" t="s">
        <v>33</v>
      </c>
      <c r="S54" s="7" t="s">
        <v>38</v>
      </c>
      <c r="T54" s="10">
        <v>1.0008999999999999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 t="s">
        <v>240</v>
      </c>
      <c r="F55" s="7" t="s">
        <v>241</v>
      </c>
      <c r="G55" s="7" t="s">
        <v>242</v>
      </c>
      <c r="H55" s="8">
        <v>44041</v>
      </c>
      <c r="I55" s="7">
        <v>17</v>
      </c>
      <c r="J55" s="7" t="s">
        <v>27</v>
      </c>
      <c r="K55" s="7" t="s">
        <v>243</v>
      </c>
      <c r="L55" s="7" t="s">
        <v>244</v>
      </c>
      <c r="M55" s="7">
        <v>1</v>
      </c>
      <c r="N55" s="9">
        <v>12597</v>
      </c>
      <c r="O55" s="7" t="s">
        <v>30</v>
      </c>
      <c r="P55" s="7" t="s">
        <v>31</v>
      </c>
      <c r="Q55" s="7" t="s">
        <v>61</v>
      </c>
      <c r="R55" s="7" t="s">
        <v>33</v>
      </c>
      <c r="S55" s="7" t="s">
        <v>38</v>
      </c>
      <c r="T55" s="10">
        <v>1.0008999999999999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 t="s">
        <v>245</v>
      </c>
      <c r="F56" s="7" t="s">
        <v>246</v>
      </c>
      <c r="G56" s="7" t="s">
        <v>247</v>
      </c>
      <c r="H56" s="8">
        <v>44042</v>
      </c>
      <c r="I56" s="7">
        <v>17</v>
      </c>
      <c r="J56" s="7" t="s">
        <v>27</v>
      </c>
      <c r="K56" s="7" t="s">
        <v>248</v>
      </c>
      <c r="L56" s="7" t="s">
        <v>249</v>
      </c>
      <c r="M56" s="7">
        <v>4</v>
      </c>
      <c r="N56" s="9">
        <v>13044</v>
      </c>
      <c r="O56" s="7" t="s">
        <v>30</v>
      </c>
      <c r="P56" s="7" t="s">
        <v>31</v>
      </c>
      <c r="Q56" s="7" t="s">
        <v>61</v>
      </c>
      <c r="R56" s="7" t="s">
        <v>33</v>
      </c>
      <c r="S56" s="7" t="s">
        <v>38</v>
      </c>
      <c r="T56" s="10">
        <v>1.0008999999999999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 t="s">
        <v>240</v>
      </c>
      <c r="F57" s="7" t="s">
        <v>241</v>
      </c>
      <c r="G57" s="7" t="s">
        <v>247</v>
      </c>
      <c r="H57" s="8">
        <v>44042</v>
      </c>
      <c r="I57" s="7">
        <v>17</v>
      </c>
      <c r="J57" s="7" t="s">
        <v>27</v>
      </c>
      <c r="K57" s="7" t="s">
        <v>248</v>
      </c>
      <c r="L57" s="7" t="s">
        <v>249</v>
      </c>
      <c r="M57" s="7">
        <v>1</v>
      </c>
      <c r="N57" s="9">
        <v>12597</v>
      </c>
      <c r="O57" s="7" t="s">
        <v>30</v>
      </c>
      <c r="P57" s="7" t="s">
        <v>31</v>
      </c>
      <c r="Q57" s="7" t="s">
        <v>61</v>
      </c>
      <c r="R57" s="7" t="s">
        <v>33</v>
      </c>
      <c r="S57" s="7" t="s">
        <v>38</v>
      </c>
      <c r="T57" s="10">
        <v>1.0008999999999999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>
        <v>5069</v>
      </c>
      <c r="F58" s="7" t="s">
        <v>250</v>
      </c>
      <c r="G58" s="7" t="s">
        <v>247</v>
      </c>
      <c r="H58" s="8">
        <v>44042</v>
      </c>
      <c r="I58" s="7">
        <v>17</v>
      </c>
      <c r="J58" s="7" t="s">
        <v>27</v>
      </c>
      <c r="K58" s="7" t="s">
        <v>248</v>
      </c>
      <c r="L58" s="7" t="s">
        <v>249</v>
      </c>
      <c r="M58" s="7">
        <v>1</v>
      </c>
      <c r="N58" s="9">
        <v>18067</v>
      </c>
      <c r="O58" s="7" t="s">
        <v>30</v>
      </c>
      <c r="P58" s="7" t="s">
        <v>31</v>
      </c>
      <c r="Q58" s="7" t="s">
        <v>61</v>
      </c>
      <c r="R58" s="7" t="s">
        <v>33</v>
      </c>
      <c r="S58" s="7" t="s">
        <v>30</v>
      </c>
      <c r="T58" s="10">
        <v>1.0008999999999999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>
        <v>40055</v>
      </c>
      <c r="F59" s="7" t="s">
        <v>251</v>
      </c>
      <c r="G59" s="7" t="s">
        <v>252</v>
      </c>
      <c r="H59" s="8">
        <v>44042</v>
      </c>
      <c r="I59" s="7">
        <v>17</v>
      </c>
      <c r="J59" s="7" t="s">
        <v>27</v>
      </c>
      <c r="K59" s="7" t="s">
        <v>253</v>
      </c>
      <c r="L59" s="7" t="s">
        <v>254</v>
      </c>
      <c r="M59" s="7">
        <v>1</v>
      </c>
      <c r="N59" s="9">
        <v>228295</v>
      </c>
      <c r="O59" s="7" t="s">
        <v>38</v>
      </c>
      <c r="P59" s="7" t="s">
        <v>31</v>
      </c>
      <c r="Q59" s="7" t="s">
        <v>61</v>
      </c>
      <c r="R59" s="7" t="s">
        <v>141</v>
      </c>
      <c r="S59" s="7" t="s">
        <v>38</v>
      </c>
      <c r="T59" s="10">
        <v>1.0008999999999999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>
        <v>47534</v>
      </c>
      <c r="F60" s="7" t="s">
        <v>255</v>
      </c>
      <c r="G60" s="7" t="s">
        <v>256</v>
      </c>
      <c r="H60" s="8">
        <v>44042</v>
      </c>
      <c r="I60" s="7">
        <v>17</v>
      </c>
      <c r="J60" s="7" t="s">
        <v>27</v>
      </c>
      <c r="K60" s="7" t="s">
        <v>257</v>
      </c>
      <c r="L60" s="7" t="s">
        <v>258</v>
      </c>
      <c r="M60" s="7">
        <v>2</v>
      </c>
      <c r="N60" s="9">
        <v>484016</v>
      </c>
      <c r="O60" s="7" t="s">
        <v>38</v>
      </c>
      <c r="P60" s="7" t="s">
        <v>31</v>
      </c>
      <c r="Q60" s="7" t="s">
        <v>61</v>
      </c>
      <c r="R60" s="7" t="s">
        <v>33</v>
      </c>
      <c r="S60" s="7" t="s">
        <v>38</v>
      </c>
      <c r="T60" s="10">
        <v>1.0008999999999999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>
        <v>47531</v>
      </c>
      <c r="F61" s="7" t="s">
        <v>259</v>
      </c>
      <c r="G61" s="7" t="s">
        <v>260</v>
      </c>
      <c r="H61" s="8">
        <v>44042</v>
      </c>
      <c r="I61" s="7">
        <v>17</v>
      </c>
      <c r="J61" s="7" t="s">
        <v>27</v>
      </c>
      <c r="K61" s="7" t="s">
        <v>261</v>
      </c>
      <c r="L61" s="7" t="s">
        <v>262</v>
      </c>
      <c r="M61" s="7">
        <v>2</v>
      </c>
      <c r="N61" s="9">
        <v>258134</v>
      </c>
      <c r="O61" s="7" t="s">
        <v>38</v>
      </c>
      <c r="P61" s="7" t="s">
        <v>31</v>
      </c>
      <c r="Q61" s="7" t="s">
        <v>61</v>
      </c>
      <c r="R61" s="7" t="s">
        <v>33</v>
      </c>
      <c r="S61" s="7" t="s">
        <v>38</v>
      </c>
      <c r="T61" s="10">
        <v>1.0008999999999999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 t="s">
        <v>263</v>
      </c>
      <c r="F62" s="7" t="s">
        <v>264</v>
      </c>
      <c r="G62" s="7" t="s">
        <v>265</v>
      </c>
      <c r="H62" s="8">
        <v>44042</v>
      </c>
      <c r="I62" s="7">
        <v>17</v>
      </c>
      <c r="J62" s="7" t="s">
        <v>27</v>
      </c>
      <c r="K62" s="7" t="s">
        <v>266</v>
      </c>
      <c r="L62" s="7" t="s">
        <v>267</v>
      </c>
      <c r="M62" s="7">
        <v>1</v>
      </c>
      <c r="N62" s="9">
        <v>19656</v>
      </c>
      <c r="O62" s="7" t="s">
        <v>30</v>
      </c>
      <c r="P62" s="7" t="s">
        <v>31</v>
      </c>
      <c r="Q62" s="7" t="s">
        <v>61</v>
      </c>
      <c r="R62" s="7" t="s">
        <v>33</v>
      </c>
      <c r="S62" s="7" t="s">
        <v>30</v>
      </c>
      <c r="T62" s="10">
        <v>1.0008999999999999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 t="s">
        <v>268</v>
      </c>
      <c r="F63" s="7" t="s">
        <v>269</v>
      </c>
      <c r="G63" s="7" t="s">
        <v>265</v>
      </c>
      <c r="H63" s="8">
        <v>44042</v>
      </c>
      <c r="I63" s="7">
        <v>17</v>
      </c>
      <c r="J63" s="7" t="s">
        <v>27</v>
      </c>
      <c r="K63" s="7" t="s">
        <v>266</v>
      </c>
      <c r="L63" s="7" t="s">
        <v>267</v>
      </c>
      <c r="M63" s="7">
        <v>1</v>
      </c>
      <c r="N63" s="9">
        <v>19656</v>
      </c>
      <c r="O63" s="7" t="s">
        <v>30</v>
      </c>
      <c r="P63" s="7" t="s">
        <v>31</v>
      </c>
      <c r="Q63" s="7" t="s">
        <v>61</v>
      </c>
      <c r="R63" s="7" t="s">
        <v>33</v>
      </c>
      <c r="S63" s="7" t="s">
        <v>30</v>
      </c>
      <c r="T63" s="10">
        <v>1.0008999999999999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>
        <v>27204</v>
      </c>
      <c r="F64" s="7" t="s">
        <v>270</v>
      </c>
      <c r="G64" s="7" t="s">
        <v>271</v>
      </c>
      <c r="H64" s="8">
        <v>44042</v>
      </c>
      <c r="I64" s="7">
        <v>17</v>
      </c>
      <c r="J64" s="7" t="s">
        <v>27</v>
      </c>
      <c r="K64" s="7" t="s">
        <v>272</v>
      </c>
      <c r="L64" s="7" t="s">
        <v>273</v>
      </c>
      <c r="M64" s="7">
        <v>1</v>
      </c>
      <c r="N64" s="9">
        <v>116101</v>
      </c>
      <c r="O64" s="7" t="s">
        <v>30</v>
      </c>
      <c r="P64" s="7" t="s">
        <v>31</v>
      </c>
      <c r="Q64" s="7" t="s">
        <v>61</v>
      </c>
      <c r="R64" s="7" t="s">
        <v>33</v>
      </c>
      <c r="S64" s="7" t="s">
        <v>30</v>
      </c>
      <c r="T64" s="10">
        <v>1.0008999999999999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40036</v>
      </c>
      <c r="F65" s="7" t="s">
        <v>274</v>
      </c>
      <c r="G65" s="7" t="s">
        <v>275</v>
      </c>
      <c r="H65" s="8">
        <v>44042</v>
      </c>
      <c r="I65" s="7">
        <v>17</v>
      </c>
      <c r="J65" s="7" t="s">
        <v>27</v>
      </c>
      <c r="K65" s="7" t="s">
        <v>276</v>
      </c>
      <c r="L65" s="7" t="s">
        <v>277</v>
      </c>
      <c r="M65" s="7">
        <v>4</v>
      </c>
      <c r="N65" s="9">
        <v>484000</v>
      </c>
      <c r="O65" s="7" t="s">
        <v>38</v>
      </c>
      <c r="P65" s="7" t="s">
        <v>31</v>
      </c>
      <c r="Q65" s="7" t="s">
        <v>61</v>
      </c>
      <c r="R65" s="7" t="s">
        <v>33</v>
      </c>
      <c r="S65" s="7" t="s">
        <v>38</v>
      </c>
      <c r="T65" s="10">
        <v>1.0008999999999999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>
        <v>40036</v>
      </c>
      <c r="F66" s="7" t="s">
        <v>274</v>
      </c>
      <c r="G66" s="7" t="s">
        <v>278</v>
      </c>
      <c r="H66" s="8">
        <v>44042</v>
      </c>
      <c r="I66" s="7">
        <v>17</v>
      </c>
      <c r="J66" s="7" t="s">
        <v>27</v>
      </c>
      <c r="K66" s="7" t="s">
        <v>279</v>
      </c>
      <c r="L66" s="7" t="s">
        <v>280</v>
      </c>
      <c r="M66" s="7">
        <v>4</v>
      </c>
      <c r="N66" s="9">
        <v>484000</v>
      </c>
      <c r="O66" s="7" t="s">
        <v>38</v>
      </c>
      <c r="P66" s="7" t="s">
        <v>31</v>
      </c>
      <c r="Q66" s="7" t="s">
        <v>61</v>
      </c>
      <c r="R66" s="7" t="s">
        <v>33</v>
      </c>
      <c r="S66" s="7" t="s">
        <v>38</v>
      </c>
      <c r="T66" s="10">
        <v>1.0008999999999999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 t="s">
        <v>240</v>
      </c>
      <c r="F67" s="7" t="s">
        <v>241</v>
      </c>
      <c r="G67" s="7" t="s">
        <v>281</v>
      </c>
      <c r="H67" s="8">
        <v>44042</v>
      </c>
      <c r="I67" s="7">
        <v>17</v>
      </c>
      <c r="J67" s="7" t="s">
        <v>27</v>
      </c>
      <c r="K67" s="7" t="s">
        <v>279</v>
      </c>
      <c r="L67" s="7" t="s">
        <v>280</v>
      </c>
      <c r="M67" s="7">
        <v>1</v>
      </c>
      <c r="N67" s="9">
        <v>12597</v>
      </c>
      <c r="O67" s="7" t="s">
        <v>30</v>
      </c>
      <c r="P67" s="7" t="s">
        <v>31</v>
      </c>
      <c r="Q67" s="7" t="s">
        <v>61</v>
      </c>
      <c r="R67" s="7" t="s">
        <v>33</v>
      </c>
      <c r="S67" s="7" t="s">
        <v>38</v>
      </c>
      <c r="T67" s="10">
        <v>1.0008999999999999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>
        <v>75064</v>
      </c>
      <c r="F68" s="7" t="s">
        <v>282</v>
      </c>
      <c r="G68" s="7" t="s">
        <v>283</v>
      </c>
      <c r="H68" s="8">
        <v>44042</v>
      </c>
      <c r="I68" s="7">
        <v>17</v>
      </c>
      <c r="J68" s="7" t="s">
        <v>27</v>
      </c>
      <c r="K68" s="7" t="s">
        <v>284</v>
      </c>
      <c r="L68" s="7" t="s">
        <v>285</v>
      </c>
      <c r="M68" s="7">
        <v>1</v>
      </c>
      <c r="N68" s="9">
        <v>32679</v>
      </c>
      <c r="O68" s="7" t="s">
        <v>30</v>
      </c>
      <c r="P68" s="7" t="s">
        <v>31</v>
      </c>
      <c r="Q68" s="7" t="s">
        <v>61</v>
      </c>
      <c r="R68" s="7" t="s">
        <v>141</v>
      </c>
      <c r="S68" s="7" t="s">
        <v>30</v>
      </c>
      <c r="T68" s="10">
        <v>1.0008999999999999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>
        <v>38043</v>
      </c>
      <c r="F69" s="7" t="s">
        <v>286</v>
      </c>
      <c r="G69" s="7" t="s">
        <v>283</v>
      </c>
      <c r="H69" s="8">
        <v>44042</v>
      </c>
      <c r="I69" s="7">
        <v>17</v>
      </c>
      <c r="J69" s="7" t="s">
        <v>27</v>
      </c>
      <c r="K69" s="7" t="s">
        <v>284</v>
      </c>
      <c r="L69" s="7" t="s">
        <v>285</v>
      </c>
      <c r="M69" s="7">
        <v>1</v>
      </c>
      <c r="N69" s="9">
        <v>3341</v>
      </c>
      <c r="O69" s="7" t="s">
        <v>30</v>
      </c>
      <c r="P69" s="7" t="s">
        <v>31</v>
      </c>
      <c r="Q69" s="7" t="s">
        <v>61</v>
      </c>
      <c r="R69" s="7" t="s">
        <v>141</v>
      </c>
      <c r="S69" s="7" t="s">
        <v>30</v>
      </c>
      <c r="T69" s="10">
        <v>1.0008999999999999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50663</v>
      </c>
      <c r="F70" s="7" t="s">
        <v>287</v>
      </c>
      <c r="G70" s="7" t="s">
        <v>288</v>
      </c>
      <c r="H70" s="8">
        <v>44042</v>
      </c>
      <c r="I70" s="7">
        <v>17</v>
      </c>
      <c r="J70" s="7" t="s">
        <v>27</v>
      </c>
      <c r="K70" s="7" t="s">
        <v>289</v>
      </c>
      <c r="L70" s="7" t="s">
        <v>290</v>
      </c>
      <c r="M70" s="7">
        <v>2</v>
      </c>
      <c r="N70" s="9">
        <v>259750</v>
      </c>
      <c r="O70" s="7" t="s">
        <v>38</v>
      </c>
      <c r="P70" s="7" t="s">
        <v>31</v>
      </c>
      <c r="Q70" s="7" t="s">
        <v>61</v>
      </c>
      <c r="R70" s="7" t="s">
        <v>33</v>
      </c>
      <c r="S70" s="7" t="s">
        <v>38</v>
      </c>
      <c r="T70" s="10">
        <v>1.0008999999999999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 t="s">
        <v>240</v>
      </c>
      <c r="F71" s="7" t="s">
        <v>241</v>
      </c>
      <c r="G71" s="7" t="s">
        <v>291</v>
      </c>
      <c r="H71" s="8">
        <v>44042</v>
      </c>
      <c r="I71" s="7">
        <v>17</v>
      </c>
      <c r="J71" s="7" t="s">
        <v>27</v>
      </c>
      <c r="K71" s="7" t="s">
        <v>292</v>
      </c>
      <c r="L71" s="7" t="s">
        <v>293</v>
      </c>
      <c r="M71" s="7">
        <v>1</v>
      </c>
      <c r="N71" s="9">
        <v>12597</v>
      </c>
      <c r="O71" s="7" t="s">
        <v>30</v>
      </c>
      <c r="P71" s="7" t="s">
        <v>31</v>
      </c>
      <c r="Q71" s="7" t="s">
        <v>61</v>
      </c>
      <c r="R71" s="7" t="s">
        <v>141</v>
      </c>
      <c r="S71" s="7" t="s">
        <v>38</v>
      </c>
      <c r="T71" s="10">
        <v>1.0008999999999999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 t="s">
        <v>294</v>
      </c>
      <c r="F72" s="7" t="s">
        <v>295</v>
      </c>
      <c r="G72" s="7" t="s">
        <v>291</v>
      </c>
      <c r="H72" s="8">
        <v>44042</v>
      </c>
      <c r="I72" s="7">
        <v>17</v>
      </c>
      <c r="J72" s="7" t="s">
        <v>27</v>
      </c>
      <c r="K72" s="7" t="s">
        <v>292</v>
      </c>
      <c r="L72" s="7" t="s">
        <v>293</v>
      </c>
      <c r="M72" s="7">
        <v>1</v>
      </c>
      <c r="N72" s="9">
        <v>25896</v>
      </c>
      <c r="O72" s="7" t="s">
        <v>30</v>
      </c>
      <c r="P72" s="7" t="s">
        <v>31</v>
      </c>
      <c r="Q72" s="7" t="s">
        <v>61</v>
      </c>
      <c r="R72" s="7" t="s">
        <v>141</v>
      </c>
      <c r="S72" s="7" t="s">
        <v>38</v>
      </c>
      <c r="T72" s="10">
        <v>1.0008999999999999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>
        <v>47543</v>
      </c>
      <c r="F73" s="7" t="s">
        <v>296</v>
      </c>
      <c r="G73" s="7" t="s">
        <v>297</v>
      </c>
      <c r="H73" s="8">
        <v>44042</v>
      </c>
      <c r="I73" s="7">
        <v>17</v>
      </c>
      <c r="J73" s="7" t="s">
        <v>27</v>
      </c>
      <c r="K73" s="7" t="s">
        <v>298</v>
      </c>
      <c r="L73" s="7" t="s">
        <v>299</v>
      </c>
      <c r="M73" s="7">
        <v>5</v>
      </c>
      <c r="N73" s="9">
        <v>1476850</v>
      </c>
      <c r="O73" s="7" t="s">
        <v>38</v>
      </c>
      <c r="P73" s="7" t="s">
        <v>31</v>
      </c>
      <c r="Q73" s="7" t="s">
        <v>61</v>
      </c>
      <c r="R73" s="7" t="s">
        <v>141</v>
      </c>
      <c r="S73" s="7" t="s">
        <v>38</v>
      </c>
      <c r="T73" s="10">
        <v>1.0008999999999999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 t="s">
        <v>300</v>
      </c>
      <c r="F74" s="7" t="s">
        <v>301</v>
      </c>
      <c r="G74" s="7" t="s">
        <v>302</v>
      </c>
      <c r="H74" s="8">
        <v>44043</v>
      </c>
      <c r="I74" s="7">
        <v>17</v>
      </c>
      <c r="J74" s="7" t="s">
        <v>27</v>
      </c>
      <c r="K74" s="7" t="s">
        <v>139</v>
      </c>
      <c r="L74" s="7" t="s">
        <v>140</v>
      </c>
      <c r="M74" s="7">
        <v>1</v>
      </c>
      <c r="N74" s="9">
        <v>140743</v>
      </c>
      <c r="O74" s="7" t="s">
        <v>30</v>
      </c>
      <c r="P74" s="7" t="s">
        <v>31</v>
      </c>
      <c r="Q74" s="7" t="s">
        <v>61</v>
      </c>
      <c r="R74" s="7" t="s">
        <v>141</v>
      </c>
      <c r="S74" s="7" t="s">
        <v>30</v>
      </c>
      <c r="T74" s="10">
        <v>1.0008999999999999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>
        <v>50665</v>
      </c>
      <c r="F75" s="7" t="s">
        <v>303</v>
      </c>
      <c r="G75" s="7" t="s">
        <v>304</v>
      </c>
      <c r="H75" s="8">
        <v>44043</v>
      </c>
      <c r="I75" s="7">
        <v>17</v>
      </c>
      <c r="J75" s="7" t="s">
        <v>27</v>
      </c>
      <c r="K75" s="7" t="s">
        <v>305</v>
      </c>
      <c r="L75" s="7" t="s">
        <v>306</v>
      </c>
      <c r="M75" s="7">
        <v>4</v>
      </c>
      <c r="N75" s="9">
        <v>564672</v>
      </c>
      <c r="O75" s="7" t="s">
        <v>38</v>
      </c>
      <c r="P75" s="7" t="s">
        <v>31</v>
      </c>
      <c r="Q75" s="7" t="s">
        <v>61</v>
      </c>
      <c r="R75" s="7" t="s">
        <v>141</v>
      </c>
      <c r="S75" s="7" t="s">
        <v>38</v>
      </c>
      <c r="T75" s="10">
        <v>1.0008999999999999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 t="s">
        <v>307</v>
      </c>
      <c r="F76" s="7" t="s">
        <v>308</v>
      </c>
      <c r="G76" s="7" t="s">
        <v>304</v>
      </c>
      <c r="H76" s="8">
        <v>44043</v>
      </c>
      <c r="I76" s="7">
        <v>17</v>
      </c>
      <c r="J76" s="7" t="s">
        <v>27</v>
      </c>
      <c r="K76" s="7" t="s">
        <v>305</v>
      </c>
      <c r="L76" s="7" t="s">
        <v>306</v>
      </c>
      <c r="M76" s="7">
        <v>4</v>
      </c>
      <c r="N76" s="9">
        <v>22856</v>
      </c>
      <c r="O76" s="7" t="s">
        <v>309</v>
      </c>
      <c r="P76" s="7" t="s">
        <v>31</v>
      </c>
      <c r="Q76" s="7" t="s">
        <v>61</v>
      </c>
      <c r="R76" s="7" t="s">
        <v>141</v>
      </c>
      <c r="S76" s="7" t="s">
        <v>309</v>
      </c>
      <c r="T76" s="10">
        <v>1.0008999999999999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>
        <v>50653</v>
      </c>
      <c r="F77" s="7" t="s">
        <v>310</v>
      </c>
      <c r="G77" s="7" t="s">
        <v>311</v>
      </c>
      <c r="H77" s="8">
        <v>44043</v>
      </c>
      <c r="I77" s="7">
        <v>17</v>
      </c>
      <c r="J77" s="7" t="s">
        <v>27</v>
      </c>
      <c r="K77" s="7" t="s">
        <v>312</v>
      </c>
      <c r="L77" s="7" t="s">
        <v>313</v>
      </c>
      <c r="M77" s="7">
        <v>1</v>
      </c>
      <c r="N77" s="9">
        <v>135521</v>
      </c>
      <c r="O77" s="7" t="s">
        <v>38</v>
      </c>
      <c r="P77" s="7" t="s">
        <v>31</v>
      </c>
      <c r="Q77" s="7" t="s">
        <v>61</v>
      </c>
      <c r="R77" s="7" t="s">
        <v>33</v>
      </c>
      <c r="S77" s="7" t="s">
        <v>38</v>
      </c>
      <c r="T77" s="10">
        <v>1.0008999999999999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>
        <v>46774</v>
      </c>
      <c r="F78" s="7" t="s">
        <v>34</v>
      </c>
      <c r="G78" s="7" t="s">
        <v>314</v>
      </c>
      <c r="H78" s="8">
        <v>44043</v>
      </c>
      <c r="I78" s="7">
        <v>17</v>
      </c>
      <c r="J78" s="7" t="s">
        <v>27</v>
      </c>
      <c r="K78" s="7" t="s">
        <v>46</v>
      </c>
      <c r="L78" s="7" t="s">
        <v>47</v>
      </c>
      <c r="M78" s="7">
        <v>8</v>
      </c>
      <c r="N78" s="9">
        <v>224744</v>
      </c>
      <c r="O78" s="7" t="s">
        <v>38</v>
      </c>
      <c r="P78" s="7" t="s">
        <v>31</v>
      </c>
      <c r="Q78" s="7" t="s">
        <v>61</v>
      </c>
      <c r="R78" s="7" t="s">
        <v>33</v>
      </c>
      <c r="S78" s="7" t="s">
        <v>38</v>
      </c>
      <c r="T78" s="10">
        <v>1.0008999999999999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>
        <v>40850</v>
      </c>
      <c r="F79" s="7" t="s">
        <v>315</v>
      </c>
      <c r="G79" s="7" t="s">
        <v>316</v>
      </c>
      <c r="H79" s="8">
        <v>44043</v>
      </c>
      <c r="I79" s="7">
        <v>17</v>
      </c>
      <c r="J79" s="7" t="s">
        <v>27</v>
      </c>
      <c r="K79" s="7" t="s">
        <v>46</v>
      </c>
      <c r="L79" s="7" t="s">
        <v>47</v>
      </c>
      <c r="M79" s="7">
        <v>4</v>
      </c>
      <c r="N79" s="9">
        <v>109416</v>
      </c>
      <c r="O79" s="7" t="s">
        <v>38</v>
      </c>
      <c r="P79" s="7" t="s">
        <v>31</v>
      </c>
      <c r="Q79" s="7" t="s">
        <v>61</v>
      </c>
      <c r="R79" s="7" t="s">
        <v>33</v>
      </c>
      <c r="S79" s="7" t="s">
        <v>38</v>
      </c>
      <c r="T79" s="10">
        <v>1.0008999999999999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>
        <v>10413</v>
      </c>
      <c r="F80" s="7" t="s">
        <v>317</v>
      </c>
      <c r="G80" s="7" t="s">
        <v>318</v>
      </c>
      <c r="H80" s="8">
        <v>44043</v>
      </c>
      <c r="I80" s="7">
        <v>17</v>
      </c>
      <c r="J80" s="7" t="s">
        <v>27</v>
      </c>
      <c r="K80" s="7" t="s">
        <v>319</v>
      </c>
      <c r="L80" s="7" t="s">
        <v>320</v>
      </c>
      <c r="M80" s="7">
        <v>1</v>
      </c>
      <c r="N80" s="9">
        <v>23529</v>
      </c>
      <c r="O80" s="7" t="s">
        <v>30</v>
      </c>
      <c r="P80" s="7" t="s">
        <v>31</v>
      </c>
      <c r="Q80" s="7" t="s">
        <v>61</v>
      </c>
      <c r="R80" s="7" t="s">
        <v>33</v>
      </c>
      <c r="S80" s="7" t="s">
        <v>30</v>
      </c>
      <c r="T80" s="10">
        <v>1.0008999999999999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>
        <v>40913</v>
      </c>
      <c r="F81" s="7" t="s">
        <v>321</v>
      </c>
      <c r="G81" s="7" t="s">
        <v>322</v>
      </c>
      <c r="H81" s="8">
        <v>44043</v>
      </c>
      <c r="I81" s="7">
        <v>17</v>
      </c>
      <c r="J81" s="7" t="s">
        <v>27</v>
      </c>
      <c r="K81" s="7" t="s">
        <v>46</v>
      </c>
      <c r="L81" s="7" t="s">
        <v>47</v>
      </c>
      <c r="M81" s="7">
        <v>2</v>
      </c>
      <c r="N81" s="9">
        <v>60624</v>
      </c>
      <c r="O81" s="7" t="s">
        <v>38</v>
      </c>
      <c r="P81" s="7" t="s">
        <v>31</v>
      </c>
      <c r="Q81" s="7" t="s">
        <v>61</v>
      </c>
      <c r="R81" s="7" t="s">
        <v>33</v>
      </c>
      <c r="S81" s="7" t="s">
        <v>38</v>
      </c>
      <c r="T81" s="10">
        <v>1.0008999999999999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 t="s">
        <v>268</v>
      </c>
      <c r="F82" s="7" t="s">
        <v>269</v>
      </c>
      <c r="G82" s="7" t="s">
        <v>323</v>
      </c>
      <c r="H82" s="8">
        <v>44043</v>
      </c>
      <c r="I82" s="7">
        <v>17</v>
      </c>
      <c r="J82" s="7" t="s">
        <v>27</v>
      </c>
      <c r="K82" s="7" t="s">
        <v>324</v>
      </c>
      <c r="L82" s="7" t="s">
        <v>325</v>
      </c>
      <c r="M82" s="7">
        <v>1</v>
      </c>
      <c r="N82" s="9">
        <v>19656</v>
      </c>
      <c r="O82" s="7" t="s">
        <v>30</v>
      </c>
      <c r="P82" s="7" t="s">
        <v>31</v>
      </c>
      <c r="Q82" s="7" t="s">
        <v>61</v>
      </c>
      <c r="R82" s="7" t="s">
        <v>33</v>
      </c>
      <c r="S82" s="7" t="s">
        <v>30</v>
      </c>
      <c r="T82" s="10">
        <v>1.0008999999999999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>
        <v>60</v>
      </c>
      <c r="F83" s="7" t="s">
        <v>326</v>
      </c>
      <c r="G83" s="7" t="s">
        <v>327</v>
      </c>
      <c r="H83" s="8">
        <v>44043</v>
      </c>
      <c r="I83" s="7">
        <v>17</v>
      </c>
      <c r="J83" s="7" t="s">
        <v>27</v>
      </c>
      <c r="K83" s="7" t="s">
        <v>328</v>
      </c>
      <c r="L83" s="7" t="s">
        <v>329</v>
      </c>
      <c r="M83" s="7">
        <v>1</v>
      </c>
      <c r="N83" s="9">
        <v>39487</v>
      </c>
      <c r="O83" s="7" t="s">
        <v>105</v>
      </c>
      <c r="P83" s="7" t="s">
        <v>31</v>
      </c>
      <c r="Q83" s="7" t="s">
        <v>61</v>
      </c>
      <c r="R83" s="7" t="s">
        <v>33</v>
      </c>
      <c r="S83" s="7" t="s">
        <v>38</v>
      </c>
      <c r="T83" s="10">
        <v>1.0008999999999999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>
        <v>45362</v>
      </c>
      <c r="F84" s="7" t="s">
        <v>330</v>
      </c>
      <c r="G84" s="7" t="s">
        <v>327</v>
      </c>
      <c r="H84" s="8">
        <v>44043</v>
      </c>
      <c r="I84" s="7">
        <v>17</v>
      </c>
      <c r="J84" s="7" t="s">
        <v>27</v>
      </c>
      <c r="K84" s="7" t="s">
        <v>328</v>
      </c>
      <c r="L84" s="7" t="s">
        <v>329</v>
      </c>
      <c r="M84" s="7">
        <v>1</v>
      </c>
      <c r="N84" s="9">
        <v>73655</v>
      </c>
      <c r="O84" s="7" t="s">
        <v>30</v>
      </c>
      <c r="P84" s="7" t="s">
        <v>31</v>
      </c>
      <c r="Q84" s="7" t="s">
        <v>61</v>
      </c>
      <c r="R84" s="7" t="s">
        <v>33</v>
      </c>
      <c r="S84" s="7" t="s">
        <v>30</v>
      </c>
      <c r="T84" s="10">
        <v>1.0008999999999999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>
        <v>84037</v>
      </c>
      <c r="F85" s="7" t="s">
        <v>331</v>
      </c>
      <c r="G85" s="7" t="s">
        <v>327</v>
      </c>
      <c r="H85" s="8">
        <v>44043</v>
      </c>
      <c r="I85" s="7">
        <v>17</v>
      </c>
      <c r="J85" s="7" t="s">
        <v>27</v>
      </c>
      <c r="K85" s="7" t="s">
        <v>328</v>
      </c>
      <c r="L85" s="7" t="s">
        <v>329</v>
      </c>
      <c r="M85" s="7">
        <v>1</v>
      </c>
      <c r="N85" s="9">
        <v>56086</v>
      </c>
      <c r="O85" s="7" t="s">
        <v>30</v>
      </c>
      <c r="P85" s="7" t="s">
        <v>31</v>
      </c>
      <c r="Q85" s="7" t="s">
        <v>61</v>
      </c>
      <c r="R85" s="7" t="s">
        <v>33</v>
      </c>
      <c r="S85" s="7" t="s">
        <v>30</v>
      </c>
      <c r="T85" s="10">
        <v>1.0008999999999999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>
        <v>15051</v>
      </c>
      <c r="F86" s="7" t="s">
        <v>332</v>
      </c>
      <c r="G86" s="7" t="s">
        <v>333</v>
      </c>
      <c r="H86" s="8">
        <v>44043</v>
      </c>
      <c r="I86" s="7">
        <v>17</v>
      </c>
      <c r="J86" s="7" t="s">
        <v>27</v>
      </c>
      <c r="K86" s="7" t="s">
        <v>328</v>
      </c>
      <c r="L86" s="7" t="s">
        <v>329</v>
      </c>
      <c r="M86" s="7">
        <v>1</v>
      </c>
      <c r="N86" s="9">
        <v>5000</v>
      </c>
      <c r="O86" s="7" t="s">
        <v>30</v>
      </c>
      <c r="P86" s="7" t="s">
        <v>31</v>
      </c>
      <c r="Q86" s="7" t="s">
        <v>61</v>
      </c>
      <c r="R86" s="7" t="s">
        <v>33</v>
      </c>
      <c r="S86" s="7" t="s">
        <v>30</v>
      </c>
      <c r="T86" s="10">
        <v>1.0008999999999999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>
        <v>84037</v>
      </c>
      <c r="F87" s="7" t="s">
        <v>331</v>
      </c>
      <c r="G87" s="7" t="s">
        <v>334</v>
      </c>
      <c r="H87" s="8">
        <v>44043</v>
      </c>
      <c r="I87" s="7">
        <v>17</v>
      </c>
      <c r="J87" s="7" t="s">
        <v>27</v>
      </c>
      <c r="K87" s="7" t="s">
        <v>328</v>
      </c>
      <c r="L87" s="7" t="s">
        <v>329</v>
      </c>
      <c r="M87" s="7">
        <v>1</v>
      </c>
      <c r="N87" s="9">
        <v>56086</v>
      </c>
      <c r="O87" s="7" t="s">
        <v>30</v>
      </c>
      <c r="P87" s="7" t="s">
        <v>31</v>
      </c>
      <c r="Q87" s="7" t="s">
        <v>61</v>
      </c>
      <c r="R87" s="7" t="s">
        <v>33</v>
      </c>
      <c r="S87" s="7" t="s">
        <v>30</v>
      </c>
      <c r="T87" s="10">
        <v>1.0008999999999999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 t="s">
        <v>51</v>
      </c>
      <c r="F88" s="7" t="s">
        <v>52</v>
      </c>
      <c r="G88" s="7" t="s">
        <v>335</v>
      </c>
      <c r="H88" s="8">
        <v>44043</v>
      </c>
      <c r="I88" s="7">
        <v>17</v>
      </c>
      <c r="J88" s="7" t="s">
        <v>27</v>
      </c>
      <c r="K88" s="7" t="s">
        <v>54</v>
      </c>
      <c r="L88" s="7" t="s">
        <v>55</v>
      </c>
      <c r="M88" s="7">
        <v>1</v>
      </c>
      <c r="N88" s="9">
        <v>27891</v>
      </c>
      <c r="O88" s="7" t="s">
        <v>30</v>
      </c>
      <c r="P88" s="7" t="s">
        <v>31</v>
      </c>
      <c r="Q88" s="7" t="s">
        <v>61</v>
      </c>
      <c r="R88" s="7" t="s">
        <v>33</v>
      </c>
      <c r="S88" s="7" t="s">
        <v>38</v>
      </c>
      <c r="T88" s="10">
        <v>1.0008999999999999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>
        <v>45394</v>
      </c>
      <c r="F89" s="7" t="s">
        <v>336</v>
      </c>
      <c r="G89" s="7" t="s">
        <v>337</v>
      </c>
      <c r="H89" s="8">
        <v>44043</v>
      </c>
      <c r="I89" s="7">
        <v>17</v>
      </c>
      <c r="J89" s="7" t="s">
        <v>27</v>
      </c>
      <c r="K89" s="7" t="s">
        <v>328</v>
      </c>
      <c r="L89" s="7" t="s">
        <v>329</v>
      </c>
      <c r="M89" s="7">
        <v>1</v>
      </c>
      <c r="N89" s="9">
        <v>38185</v>
      </c>
      <c r="O89" s="7" t="s">
        <v>30</v>
      </c>
      <c r="P89" s="7" t="s">
        <v>31</v>
      </c>
      <c r="Q89" s="7" t="s">
        <v>61</v>
      </c>
      <c r="R89" s="7" t="s">
        <v>33</v>
      </c>
      <c r="S89" s="7" t="s">
        <v>30</v>
      </c>
      <c r="T89" s="10">
        <v>1.0008999999999999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>
        <v>51104</v>
      </c>
      <c r="F90" s="7" t="s">
        <v>338</v>
      </c>
      <c r="G90" s="7" t="s">
        <v>337</v>
      </c>
      <c r="H90" s="8">
        <v>44043</v>
      </c>
      <c r="I90" s="7">
        <v>17</v>
      </c>
      <c r="J90" s="7" t="s">
        <v>27</v>
      </c>
      <c r="K90" s="7" t="s">
        <v>328</v>
      </c>
      <c r="L90" s="7" t="s">
        <v>329</v>
      </c>
      <c r="M90" s="7">
        <v>1</v>
      </c>
      <c r="N90" s="9">
        <v>33395</v>
      </c>
      <c r="O90" s="7" t="s">
        <v>30</v>
      </c>
      <c r="P90" s="7" t="s">
        <v>31</v>
      </c>
      <c r="Q90" s="7" t="s">
        <v>61</v>
      </c>
      <c r="R90" s="7" t="s">
        <v>33</v>
      </c>
      <c r="S90" s="7" t="s">
        <v>30</v>
      </c>
      <c r="T90" s="10">
        <v>1.0008999999999999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 t="s">
        <v>339</v>
      </c>
      <c r="F91" s="7" t="s">
        <v>340</v>
      </c>
      <c r="G91" s="7" t="s">
        <v>341</v>
      </c>
      <c r="H91" s="8">
        <v>44043</v>
      </c>
      <c r="I91" s="7">
        <v>17</v>
      </c>
      <c r="J91" s="7" t="s">
        <v>27</v>
      </c>
      <c r="K91" s="7" t="s">
        <v>342</v>
      </c>
      <c r="L91" s="7" t="s">
        <v>343</v>
      </c>
      <c r="M91" s="7">
        <v>2</v>
      </c>
      <c r="N91" s="9">
        <v>17648</v>
      </c>
      <c r="O91" s="7" t="s">
        <v>30</v>
      </c>
      <c r="P91" s="7" t="s">
        <v>31</v>
      </c>
      <c r="Q91" s="7" t="s">
        <v>61</v>
      </c>
      <c r="R91" s="7" t="s">
        <v>33</v>
      </c>
      <c r="S91" s="7" t="s">
        <v>38</v>
      </c>
      <c r="T91" s="10">
        <v>1.0008999999999999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 t="s">
        <v>344</v>
      </c>
      <c r="F92" s="7" t="s">
        <v>345</v>
      </c>
      <c r="G92" s="7" t="s">
        <v>341</v>
      </c>
      <c r="H92" s="8">
        <v>44043</v>
      </c>
      <c r="I92" s="7">
        <v>17</v>
      </c>
      <c r="J92" s="7" t="s">
        <v>27</v>
      </c>
      <c r="K92" s="7" t="s">
        <v>342</v>
      </c>
      <c r="L92" s="7" t="s">
        <v>343</v>
      </c>
      <c r="M92" s="7">
        <v>2</v>
      </c>
      <c r="N92" s="9">
        <v>9916</v>
      </c>
      <c r="O92" s="7" t="s">
        <v>30</v>
      </c>
      <c r="P92" s="7" t="s">
        <v>31</v>
      </c>
      <c r="Q92" s="7" t="s">
        <v>61</v>
      </c>
      <c r="R92" s="7" t="s">
        <v>33</v>
      </c>
      <c r="S92" s="7" t="s">
        <v>30</v>
      </c>
      <c r="T92" s="10">
        <v>1.0008999999999999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 t="s">
        <v>346</v>
      </c>
      <c r="F93" s="7" t="s">
        <v>347</v>
      </c>
      <c r="G93" s="7" t="s">
        <v>348</v>
      </c>
      <c r="H93" s="8">
        <v>44043</v>
      </c>
      <c r="I93" s="7">
        <v>17</v>
      </c>
      <c r="J93" s="7" t="s">
        <v>27</v>
      </c>
      <c r="K93" s="7" t="s">
        <v>349</v>
      </c>
      <c r="L93" s="7" t="s">
        <v>350</v>
      </c>
      <c r="M93" s="7">
        <v>1</v>
      </c>
      <c r="N93" s="9">
        <v>546218</v>
      </c>
      <c r="O93" s="7" t="s">
        <v>30</v>
      </c>
      <c r="P93" s="7" t="s">
        <v>31</v>
      </c>
      <c r="Q93" s="7" t="s">
        <v>61</v>
      </c>
      <c r="R93" s="7" t="s">
        <v>141</v>
      </c>
      <c r="S93" s="7" t="s">
        <v>30</v>
      </c>
      <c r="T93" s="10">
        <v>1.0008999999999999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 t="s">
        <v>351</v>
      </c>
      <c r="F94" s="7" t="s">
        <v>352</v>
      </c>
      <c r="G94" s="7" t="s">
        <v>353</v>
      </c>
      <c r="H94" s="8">
        <v>44043</v>
      </c>
      <c r="I94" s="7">
        <v>17</v>
      </c>
      <c r="J94" s="7" t="s">
        <v>27</v>
      </c>
      <c r="K94" s="7" t="s">
        <v>54</v>
      </c>
      <c r="L94" s="7" t="s">
        <v>55</v>
      </c>
      <c r="M94" s="7">
        <v>1</v>
      </c>
      <c r="N94" s="9">
        <v>27891</v>
      </c>
      <c r="O94" s="7" t="s">
        <v>30</v>
      </c>
      <c r="P94" s="7" t="s">
        <v>31</v>
      </c>
      <c r="Q94" s="7" t="s">
        <v>61</v>
      </c>
      <c r="R94" s="7" t="s">
        <v>33</v>
      </c>
      <c r="S94" s="7" t="s">
        <v>38</v>
      </c>
      <c r="T94" s="10">
        <v>1.0008999999999999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 t="s">
        <v>354</v>
      </c>
      <c r="F95" s="7" t="s">
        <v>355</v>
      </c>
      <c r="G95" s="7" t="s">
        <v>356</v>
      </c>
      <c r="H95" s="8">
        <v>44043</v>
      </c>
      <c r="I95" s="7">
        <v>17</v>
      </c>
      <c r="J95" s="7" t="s">
        <v>27</v>
      </c>
      <c r="K95" s="7" t="s">
        <v>357</v>
      </c>
      <c r="L95" s="7" t="s">
        <v>358</v>
      </c>
      <c r="M95" s="7">
        <v>1</v>
      </c>
      <c r="N95" s="9">
        <v>26304</v>
      </c>
      <c r="O95" s="7" t="s">
        <v>30</v>
      </c>
      <c r="P95" s="7" t="s">
        <v>31</v>
      </c>
      <c r="Q95" s="7" t="s">
        <v>61</v>
      </c>
      <c r="R95" s="7" t="s">
        <v>33</v>
      </c>
      <c r="S95" s="7" t="s">
        <v>30</v>
      </c>
      <c r="T95" s="10">
        <v>1.0008999999999999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2020_08_10655122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2020-09-03T14:37:17Z</dcterms:created>
  <dcterms:modified xsi:type="dcterms:W3CDTF">2020-09-03T14:37:18Z</dcterms:modified>
</cp:coreProperties>
</file>