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8 agosto\Detalle Facturas\Facturas\"/>
    </mc:Choice>
  </mc:AlternateContent>
  <xr:revisionPtr revIDLastSave="0" documentId="8_{1ABA7F88-834A-4D6A-B929-38462CB15610}" xr6:coauthVersionLast="41" xr6:coauthVersionMax="41" xr10:uidLastSave="{00000000-0000-0000-0000-000000000000}"/>
  <bookViews>
    <workbookView xWindow="-120" yWindow="-120" windowWidth="20730" windowHeight="11160" xr2:uid="{4FBE469D-351F-46D4-9218-D85C9ADF8F88}"/>
  </bookViews>
  <sheets>
    <sheet name="2020_08_18793457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9" i="1" l="1"/>
  <c r="W30" i="1" s="1"/>
  <c r="W32" i="1" s="1"/>
  <c r="W21" i="1"/>
  <c r="W20" i="1"/>
  <c r="W22" i="1" s="1"/>
  <c r="W13" i="1"/>
  <c r="W12" i="1"/>
  <c r="W14" i="1" s="1"/>
  <c r="W16" i="1" s="1"/>
  <c r="W11" i="1"/>
  <c r="W6" i="1"/>
  <c r="W5" i="1"/>
  <c r="W4" i="1"/>
  <c r="W23" i="1" l="1"/>
  <c r="W25" i="1" s="1"/>
  <c r="W35" i="1" s="1"/>
</calcChain>
</file>

<file path=xl/sharedStrings.xml><?xml version="1.0" encoding="utf-8"?>
<sst xmlns="http://schemas.openxmlformats.org/spreadsheetml/2006/main" count="2271" uniqueCount="462">
  <si>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</si>
  <si>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</si>
  <si>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</si>
  <si>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</si>
  <si>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</si>
  <si>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</si>
  <si>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</si>
  <si>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</si>
  <si>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</si>
  <si>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</si>
  <si>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</si>
  <si>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</si>
  <si>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</si>
  <si>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</si>
  <si>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</si>
  <si>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</si>
  <si>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</si>
  <si>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</si>
  <si>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</si>
  <si>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</si>
  <si>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2020_08_18793457</t>
  </si>
  <si>
    <t xml:space="preserve">CLAUDIO AMERICO CODOCEO ULLOA </t>
  </si>
  <si>
    <t>0C</t>
  </si>
  <si>
    <t>18793457-5</t>
  </si>
  <si>
    <t xml:space="preserve">DISCO FRENO TRASERO </t>
  </si>
  <si>
    <t>BV-A-0000-00295155</t>
  </si>
  <si>
    <t xml:space="preserve">ANTOFAGASTA REPUESTOS </t>
  </si>
  <si>
    <t>0009424719-5-0</t>
  </si>
  <si>
    <t xml:space="preserve">GONZALEZ PIZARRO EDELBERTO LEONEL </t>
  </si>
  <si>
    <t>Repuestos</t>
  </si>
  <si>
    <t>Actual</t>
  </si>
  <si>
    <t>Boleta</t>
  </si>
  <si>
    <t>Venta Normal</t>
  </si>
  <si>
    <t xml:space="preserve">LIQUIDO FRENO DOT3 1/2 LITRO VARGA </t>
  </si>
  <si>
    <t xml:space="preserve">PASTILLA FRENO DEL.TRAS.(JGO) </t>
  </si>
  <si>
    <t>Nombre</t>
  </si>
  <si>
    <t>BV-A-0000-00295180</t>
  </si>
  <si>
    <t>0006453293-6-0</t>
  </si>
  <si>
    <t xml:space="preserve">ORELLANA DIAZ ROBERTO </t>
  </si>
  <si>
    <t>Cod Vendedor</t>
  </si>
  <si>
    <t xml:space="preserve">PASTILLA FRENO DEL.TRAS.(JGO) ADVANCE </t>
  </si>
  <si>
    <t>BV-A-0000-00295220</t>
  </si>
  <si>
    <t>0076235626-0-0</t>
  </si>
  <si>
    <t xml:space="preserve">YERKO ALVAREZ MORENO SERVICIOS Y TRANSPO </t>
  </si>
  <si>
    <t>Rut</t>
  </si>
  <si>
    <t xml:space="preserve">FILTRO LUBRICANTE TECFIL </t>
  </si>
  <si>
    <t>Mes Pago</t>
  </si>
  <si>
    <t xml:space="preserve">FILTRO COMBUSTIBLE TECFIL </t>
  </si>
  <si>
    <t xml:space="preserve">FILTRO AIRE TECFIL </t>
  </si>
  <si>
    <t>BV-A-0000-00295265</t>
  </si>
  <si>
    <t>COMISION REPUESTOS</t>
  </si>
  <si>
    <t>Tabla de Cumplimiento Repuestos</t>
  </si>
  <si>
    <t>BV-A-0000-00295296</t>
  </si>
  <si>
    <t>0005254466-1-0</t>
  </si>
  <si>
    <t xml:space="preserve">FLORES NARRIAS JOSE </t>
  </si>
  <si>
    <t>VTA TOTAL PERIODO ANTERIOR</t>
  </si>
  <si>
    <t>Ventas</t>
  </si>
  <si>
    <t>% Comisión</t>
  </si>
  <si>
    <t>BV-A-0000-00295340</t>
  </si>
  <si>
    <t>0052004565-1-0</t>
  </si>
  <si>
    <t xml:space="preserve">SERV.DE TRANSP.Y ASES. CARMONA HUANCHICA </t>
  </si>
  <si>
    <t>VTA NORMAL PERIODO ANTERIOR</t>
  </si>
  <si>
    <t>Desde</t>
  </si>
  <si>
    <t>Hasta</t>
  </si>
  <si>
    <t>BV-A-0000-00295387</t>
  </si>
  <si>
    <t>0005723824-0-0</t>
  </si>
  <si>
    <t xml:space="preserve">AVALOS MALTES ALDO JORGE </t>
  </si>
  <si>
    <t>COMISION NORMAL (%)</t>
  </si>
  <si>
    <t>o mas</t>
  </si>
  <si>
    <t xml:space="preserve">RODTO EMBRAGUE HIDRA COMPLETO </t>
  </si>
  <si>
    <t>BV-A-0000-00295478</t>
  </si>
  <si>
    <t>0013974523-K-0</t>
  </si>
  <si>
    <t xml:space="preserve">YERCO CUELLO VILLALOBOS </t>
  </si>
  <si>
    <t>COMISION NORMAL ($)</t>
  </si>
  <si>
    <t xml:space="preserve">CORREA VENTILADOR DOBLE 2X13X1720 </t>
  </si>
  <si>
    <t>BV-A-0000-00295488</t>
  </si>
  <si>
    <t>0005358204-4-0</t>
  </si>
  <si>
    <t xml:space="preserve">CRUZ ARAYA GUILLERMO </t>
  </si>
  <si>
    <t>TOTAL COMISION REPUESTOS</t>
  </si>
  <si>
    <t>BV-A-0000-00295503</t>
  </si>
  <si>
    <t>0022936676-9-0</t>
  </si>
  <si>
    <t xml:space="preserve">RAMIREZ QUISPE PORFIRO </t>
  </si>
  <si>
    <t xml:space="preserve">ACOPLE CRUCETA P/CAMBIO </t>
  </si>
  <si>
    <t>BV-A-0000-00295528</t>
  </si>
  <si>
    <t>0014296592-5-0</t>
  </si>
  <si>
    <t xml:space="preserve">PARRA ARAYA CRISTIAN </t>
  </si>
  <si>
    <t xml:space="preserve">NE150 </t>
  </si>
  <si>
    <t xml:space="preserve">BATERIA 150 AMP 840 CCA NEXBAT </t>
  </si>
  <si>
    <t>BV-A-0000-00295609</t>
  </si>
  <si>
    <t>0004621209-6-0</t>
  </si>
  <si>
    <t xml:space="preserve">PIEROLA SALAS ROSENDO LUIS </t>
  </si>
  <si>
    <t>Neumaticos</t>
  </si>
  <si>
    <t>COMISION NEUMATICOS, LUBRICANTES, BATERIAS Y REMOLQUE</t>
  </si>
  <si>
    <t>Tabla de Cumplimiento Neumaticos, Lubricantes, Baterias y Remolques</t>
  </si>
  <si>
    <t>BV-A-0000-00295680</t>
  </si>
  <si>
    <t>0021988717-5-0</t>
  </si>
  <si>
    <t xml:space="preserve">PAULINO MAMANI ISIDORO </t>
  </si>
  <si>
    <t>VENTA TOTAL PERIODO ACTUAL</t>
  </si>
  <si>
    <t xml:space="preserve">RETEN MAZA TRAS. 115X95X13 </t>
  </si>
  <si>
    <t>BV-A-0000-00295697</t>
  </si>
  <si>
    <t>0015969634-0-0</t>
  </si>
  <si>
    <t xml:space="preserve">BUSTOS GOMEZ ISIS PILAR </t>
  </si>
  <si>
    <t>VENTA NORMAL</t>
  </si>
  <si>
    <t xml:space="preserve">ADBLUE BY ADQUIM BIDON 20 LTS </t>
  </si>
  <si>
    <t>BV-A-0000-00295752</t>
  </si>
  <si>
    <t>0013645961-9-0</t>
  </si>
  <si>
    <t xml:space="preserve">ARAYA VILLALOBOS MAURICIO ALEJANDRO </t>
  </si>
  <si>
    <t>Lubricantes</t>
  </si>
  <si>
    <t xml:space="preserve">215/75R17.5 14PR 126/124M GSR+1 GOODR </t>
  </si>
  <si>
    <t>BV-A-0000-00295835</t>
  </si>
  <si>
    <t>0004626868-7-0</t>
  </si>
  <si>
    <t xml:space="preserve">OMONTE ROSALES PAULINO </t>
  </si>
  <si>
    <t>BV-A-0000-00296067</t>
  </si>
  <si>
    <t>0021874564-4-0</t>
  </si>
  <si>
    <t xml:space="preserve">PAULINO MAMANI DILCIA REYNA </t>
  </si>
  <si>
    <t>BV-A-0000-00296127</t>
  </si>
  <si>
    <t xml:space="preserve">TOTAL COMISION </t>
  </si>
  <si>
    <t xml:space="preserve">FILTRO SEPARADOR TECFIL </t>
  </si>
  <si>
    <t>BV-A-0000-00296229</t>
  </si>
  <si>
    <t>0022762054-4-0</t>
  </si>
  <si>
    <t xml:space="preserve">ORIHUELA YURIVILCA RONALD MAXIMO </t>
  </si>
  <si>
    <t>BONO GRUPAL</t>
  </si>
  <si>
    <t>Tabla de Cumplimiento Bono Grupal</t>
  </si>
  <si>
    <t>BV-A-0000-00296242</t>
  </si>
  <si>
    <t>CUMPLIMIENTO GRUPAL SUCURSAL</t>
  </si>
  <si>
    <t>$ Bono</t>
  </si>
  <si>
    <t>BONO</t>
  </si>
  <si>
    <t xml:space="preserve">FILTRO AIRE SECUN. DONALDSON </t>
  </si>
  <si>
    <t>CV-A-0000-00223471</t>
  </si>
  <si>
    <t>0076051587-6-0</t>
  </si>
  <si>
    <t xml:space="preserve">INVERSIONES ICARO SA. </t>
  </si>
  <si>
    <t>Nota Crédito</t>
  </si>
  <si>
    <t>CV-A-0000-00223665</t>
  </si>
  <si>
    <t>0076858577-6-0</t>
  </si>
  <si>
    <t xml:space="preserve">SOLUCIONES INTEGRALES EN RPTO Y REPARACI </t>
  </si>
  <si>
    <t>TOTAL BONO META</t>
  </si>
  <si>
    <t>CV-A-0000-00223715</t>
  </si>
  <si>
    <t xml:space="preserve">FILTRO LUBRICANTE DONALDSON </t>
  </si>
  <si>
    <t>CV-A-0000-00224222</t>
  </si>
  <si>
    <t>0076694476-0-0</t>
  </si>
  <si>
    <t xml:space="preserve">ANDREINA ALEJANDRA ARADOS MUNOZ SERVICIO </t>
  </si>
  <si>
    <t xml:space="preserve">C2311 </t>
  </si>
  <si>
    <t xml:space="preserve">ENGANCHE CONTENEDOR MODELO JOST </t>
  </si>
  <si>
    <t>FV-A-0000-02215126</t>
  </si>
  <si>
    <t>0076890745-5-0</t>
  </si>
  <si>
    <t xml:space="preserve">SOC TRANS MABECO LTDA </t>
  </si>
  <si>
    <t>Factura</t>
  </si>
  <si>
    <t>TOTAL REMUNERACION VARIABLE</t>
  </si>
  <si>
    <t xml:space="preserve">C1197 </t>
  </si>
  <si>
    <t>ESTANQUE ACUMULADOR AIRE CAPACIDAD 60 LT</t>
  </si>
  <si>
    <t>FV-A-0000-02215196</t>
  </si>
  <si>
    <t>0076719742-K-0</t>
  </si>
  <si>
    <t xml:space="preserve">MKM TRANSPORTES EIRL </t>
  </si>
  <si>
    <t xml:space="preserve">S3385 </t>
  </si>
  <si>
    <t xml:space="preserve">CHICHARRA F/AIRE TRA DER IZQ </t>
  </si>
  <si>
    <t>FV-A-0000-02215261</t>
  </si>
  <si>
    <t>0012993977-K-0</t>
  </si>
  <si>
    <t xml:space="preserve">GAJARDO BURGOS CRISTIAN PATRICIO </t>
  </si>
  <si>
    <t xml:space="preserve">11R22.5 16PR 148/145M CR926DW GOODR </t>
  </si>
  <si>
    <t>FV-A-0000-02215277</t>
  </si>
  <si>
    <t>0076269219-8-0</t>
  </si>
  <si>
    <t xml:space="preserve">SOCIEDAD DE TRANSPORTE ORTEGA E HIJA </t>
  </si>
  <si>
    <t xml:space="preserve">295/80R22.5 16PR 150/147M CR976A GOODR </t>
  </si>
  <si>
    <t xml:space="preserve">ADBLUE BY ADQUIM TAMBOR 208 LTS </t>
  </si>
  <si>
    <t>FV-A-0000-02215488</t>
  </si>
  <si>
    <t>0076884718-5-0</t>
  </si>
  <si>
    <t xml:space="preserve">SOC TRANSPORTE VEGA E HIJOS LTDA </t>
  </si>
  <si>
    <t xml:space="preserve">WILLIAMS T-300 15W40 CI-4 BALDE 19LT </t>
  </si>
  <si>
    <t>FV-A-0000-02215571</t>
  </si>
  <si>
    <t>0007658509-1-0</t>
  </si>
  <si>
    <t xml:space="preserve">CONTRERAS ROJAS ROSA AMALIA </t>
  </si>
  <si>
    <t xml:space="preserve">S2791 </t>
  </si>
  <si>
    <t xml:space="preserve">BOMBA ELEVADORA COMPLETA DIESEL TECHNIC </t>
  </si>
  <si>
    <t>FV-A-0000-02215578</t>
  </si>
  <si>
    <t>0076489075-2-0</t>
  </si>
  <si>
    <t xml:space="preserve">MINCO EIRL </t>
  </si>
  <si>
    <t>FV-A-0000-02215790</t>
  </si>
  <si>
    <t>0076720285-7-0</t>
  </si>
  <si>
    <t xml:space="preserve">TRANSPORTES TACAR LTDA </t>
  </si>
  <si>
    <t xml:space="preserve">C3053 </t>
  </si>
  <si>
    <t xml:space="preserve">JABONERA ESTANQUE AGUA 26 LITROS </t>
  </si>
  <si>
    <t>FV-A-0000-02215798</t>
  </si>
  <si>
    <t>0078186320-3-0</t>
  </si>
  <si>
    <t xml:space="preserve">EMPRESA MANUFACTURERA LIMITADA </t>
  </si>
  <si>
    <t xml:space="preserve">BOMBA AGUA (PARA 1 TERMOSTATO) </t>
  </si>
  <si>
    <t>FV-A-0000-02215808</t>
  </si>
  <si>
    <t>0025843488-9-0</t>
  </si>
  <si>
    <t xml:space="preserve">JOSE NOE </t>
  </si>
  <si>
    <t xml:space="preserve">F1155 </t>
  </si>
  <si>
    <t xml:space="preserve">KIT EMBRAGUE DISCO PRENSA RODAMIENTO </t>
  </si>
  <si>
    <t>FV-A-0000-02215963</t>
  </si>
  <si>
    <t>0077036483-3-0</t>
  </si>
  <si>
    <t xml:space="preserve">CERRO CRUZ SPA </t>
  </si>
  <si>
    <t xml:space="preserve">HYDRAULIC AW ISO 68 BL 19 LT </t>
  </si>
  <si>
    <t xml:space="preserve">U0945 </t>
  </si>
  <si>
    <t xml:space="preserve">FILTRO COMBUSTIBLE </t>
  </si>
  <si>
    <t>FV-A-0000-02216133</t>
  </si>
  <si>
    <t>0008024869-5-0</t>
  </si>
  <si>
    <t xml:space="preserve">FUENTES OSES VICTOR OSVALDO </t>
  </si>
  <si>
    <t xml:space="preserve">COLA CROMADA ESCAPE 5" 530 M/M </t>
  </si>
  <si>
    <t xml:space="preserve">TUERCA RUEDA 22 MM LLAVE 32MM BAJA </t>
  </si>
  <si>
    <t>FV-A-0000-02216208</t>
  </si>
  <si>
    <t>0076217579-7-0</t>
  </si>
  <si>
    <t xml:space="preserve">CLAUDIO ARANDA TILLERIA ARRI DE VEHICULO </t>
  </si>
  <si>
    <t>Venta Pendiente</t>
  </si>
  <si>
    <t xml:space="preserve">S4235 </t>
  </si>
  <si>
    <t xml:space="preserve">DISCO EMBRAGUE </t>
  </si>
  <si>
    <t>FV-A-0000-02216256</t>
  </si>
  <si>
    <t>0076409854-4-0</t>
  </si>
  <si>
    <t xml:space="preserve">CLAUDIA FLORES ZULETA TRANSPORTES EIRL. </t>
  </si>
  <si>
    <t>REFRIGERANTE ANTICONGELANTE -10BIDON 20L</t>
  </si>
  <si>
    <t>FV-A-0000-02216284</t>
  </si>
  <si>
    <t>0076082845-9-0</t>
  </si>
  <si>
    <t xml:space="preserve">TRANSPORTES VAL EIRL </t>
  </si>
  <si>
    <t xml:space="preserve">S1076 </t>
  </si>
  <si>
    <t>FV-A-0000-02216314</t>
  </si>
  <si>
    <t>0012350095-4-0</t>
  </si>
  <si>
    <t xml:space="preserve">GODOY PIZARRO CLAUDIO ALEJANDRO </t>
  </si>
  <si>
    <t xml:space="preserve">V0573 </t>
  </si>
  <si>
    <t>FV-A-0000-02216340</t>
  </si>
  <si>
    <t>0010904873-9-0</t>
  </si>
  <si>
    <t xml:space="preserve">VALENTINA MENDEZ </t>
  </si>
  <si>
    <t>FV-A-0000-02216347</t>
  </si>
  <si>
    <t>0018488989-7-0</t>
  </si>
  <si>
    <t xml:space="preserve">SANCHEZ SEPULVEDA JUAN PABLO </t>
  </si>
  <si>
    <t xml:space="preserve">W1872 </t>
  </si>
  <si>
    <t xml:space="preserve">METAL BIELA STD.P/PUNO KS. </t>
  </si>
  <si>
    <t>FV-A-0000-02216493</t>
  </si>
  <si>
    <t>0011559885-6-0</t>
  </si>
  <si>
    <t xml:space="preserve">FUENZALIDA CONCHA JOSE </t>
  </si>
  <si>
    <t xml:space="preserve">SILICONA GASKET GRAY 85GRS ELRING GRIS </t>
  </si>
  <si>
    <t>FV-A-0000-02216500</t>
  </si>
  <si>
    <t xml:space="preserve">C2260 </t>
  </si>
  <si>
    <t>FOCO LED 4" BLANCO MULTIVOLTAJE DE SENAL</t>
  </si>
  <si>
    <t>FV-A-0000-02216669</t>
  </si>
  <si>
    <t>0013645088-3-0</t>
  </si>
  <si>
    <t xml:space="preserve">ESPINOZA RIVAS MARIELA ILIA ISABEL </t>
  </si>
  <si>
    <t xml:space="preserve">C2259 </t>
  </si>
  <si>
    <t>FOCO LED 4" AMARILLO MULTIVOLTAJE DE SEN</t>
  </si>
  <si>
    <t>FV-A-0000-02216683</t>
  </si>
  <si>
    <t>0006888755-0-0</t>
  </si>
  <si>
    <t xml:space="preserve">COLLAO ALCAYAGA ROBERTO </t>
  </si>
  <si>
    <t>FV-A-0000-02216955</t>
  </si>
  <si>
    <t xml:space="preserve">CHECKPOINT 32 MM </t>
  </si>
  <si>
    <t>FV-A-0000-02217141</t>
  </si>
  <si>
    <t>0007183360-7-0</t>
  </si>
  <si>
    <t xml:space="preserve">ALFARO LEIVA GILBERTO </t>
  </si>
  <si>
    <t xml:space="preserve">COLA CROMADA ESCAPE 4" 600 M/M </t>
  </si>
  <si>
    <t>FV-A-0000-02217217</t>
  </si>
  <si>
    <t>0076310435-4-0</t>
  </si>
  <si>
    <t xml:space="preserve">MARIBEL VALDERRAMA JARA </t>
  </si>
  <si>
    <t>FV-A-0000-02217705</t>
  </si>
  <si>
    <t>0076452898-0-0</t>
  </si>
  <si>
    <t xml:space="preserve">NORTERRA MAQUINARIAS SPA </t>
  </si>
  <si>
    <t xml:space="preserve">EURODIESEL E-4 15W40 CI-4 BL 19 LT </t>
  </si>
  <si>
    <t>FV-A-0000-02218092</t>
  </si>
  <si>
    <t>FV-A-0000-02218143</t>
  </si>
  <si>
    <t xml:space="preserve">BOMBA AGUA </t>
  </si>
  <si>
    <t>FV-A-0000-02218453</t>
  </si>
  <si>
    <t>0076976925-0-0</t>
  </si>
  <si>
    <t xml:space="preserve">KYMMAR SPA </t>
  </si>
  <si>
    <t xml:space="preserve">U1863 </t>
  </si>
  <si>
    <t xml:space="preserve">METAL BIELA 010 JGO. (BIELA FRACTURADA) </t>
  </si>
  <si>
    <t>FV-A-0000-02218613</t>
  </si>
  <si>
    <t>0012800719-9-0</t>
  </si>
  <si>
    <t xml:space="preserve">VICTOR ANDRES SANCHEZ ALBAYAY </t>
  </si>
  <si>
    <t xml:space="preserve">BALAT.(JGO)FD/77XX DEL/TRAS </t>
  </si>
  <si>
    <t>FV-A-0000-02218927</t>
  </si>
  <si>
    <t>0076073997-9-0</t>
  </si>
  <si>
    <t xml:space="preserve">LUIS ALEJANDRO ROJAS PALTA E.I.R.L </t>
  </si>
  <si>
    <t xml:space="preserve">V1384 </t>
  </si>
  <si>
    <t xml:space="preserve">DEPOSITO AGUA (RADIADOR) </t>
  </si>
  <si>
    <t>FV-A-0000-02218983</t>
  </si>
  <si>
    <t>0013206923-9-0</t>
  </si>
  <si>
    <t xml:space="preserve">CRISTIAN VEGA PEREZ </t>
  </si>
  <si>
    <t>FV-A-0000-02219240</t>
  </si>
  <si>
    <t xml:space="preserve">FILTRO AIRE DONALDSON </t>
  </si>
  <si>
    <t xml:space="preserve">C1013 </t>
  </si>
  <si>
    <t xml:space="preserve">PULMON FRENO SIMPLE 8" TIPO 30 </t>
  </si>
  <si>
    <t>FV-A-0000-02219474</t>
  </si>
  <si>
    <t xml:space="preserve">VALVULA DESCARGA RAPIDA 3/8" X 3/8" </t>
  </si>
  <si>
    <t xml:space="preserve">FILTRO COMBUSTIBLE DONALDSON </t>
  </si>
  <si>
    <t>FV-A-0000-02219670</t>
  </si>
  <si>
    <t>0076191988-1-0</t>
  </si>
  <si>
    <t xml:space="preserve">ABP SPA </t>
  </si>
  <si>
    <t xml:space="preserve">FILTRO LUBRICANTE DONALDSON "ESC" </t>
  </si>
  <si>
    <t xml:space="preserve">TRITON 800 SYNTHETIC BLEND 15W-40 CK-4 </t>
  </si>
  <si>
    <t>FV-A-0000-02219711</t>
  </si>
  <si>
    <t>0076244068-7-0</t>
  </si>
  <si>
    <t xml:space="preserve">TRANSPORTES SOKOLTRABUS SA </t>
  </si>
  <si>
    <t xml:space="preserve">AGUA DESMINERALIZADA 5 LTS </t>
  </si>
  <si>
    <t>FV-A-0000-02239976</t>
  </si>
  <si>
    <t>0076115651-9-0</t>
  </si>
  <si>
    <t xml:space="preserve">COMERCIAL VASTUS SPA </t>
  </si>
  <si>
    <t>FV-A-0000-02240467</t>
  </si>
  <si>
    <t>0076386720-K-0</t>
  </si>
  <si>
    <t xml:space="preserve">SERVICIOS CONOMAR LIMITADA </t>
  </si>
  <si>
    <t>FV-A-0000-02240659</t>
  </si>
  <si>
    <t xml:space="preserve">VALVOLUBE G.O. 75W90 BL.19 LT </t>
  </si>
  <si>
    <t xml:space="preserve">PASTILLA FRENO TRAS.(JGO) </t>
  </si>
  <si>
    <t>FV-A-0000-02240688</t>
  </si>
  <si>
    <t>FV-A-0000-02241265</t>
  </si>
  <si>
    <t>FV-A-0000-02241290</t>
  </si>
  <si>
    <t xml:space="preserve">PASTILLA FRENO DEL.(JGO) </t>
  </si>
  <si>
    <t>FV-A-0000-02241527</t>
  </si>
  <si>
    <t xml:space="preserve">C3001 </t>
  </si>
  <si>
    <t>CABLE ESPIRAL ELECTRICO 7 CONT C/ENCHUFE</t>
  </si>
  <si>
    <t>FV-A-0000-02241541</t>
  </si>
  <si>
    <t>0023502935-9-0</t>
  </si>
  <si>
    <t xml:space="preserve">MERCADO RIOS YANET CAROLINA </t>
  </si>
  <si>
    <t>FV-A-0000-02241602</t>
  </si>
  <si>
    <t>0006157841-2-0</t>
  </si>
  <si>
    <t xml:space="preserve">MURA VASQUEZ PATRICIO HERNAN </t>
  </si>
  <si>
    <t xml:space="preserve">ALL ENGINE 20W50 CG-4 BL 19 LT </t>
  </si>
  <si>
    <t xml:space="preserve">C5658 </t>
  </si>
  <si>
    <t>LLANTA ALUMINIO 8.25X22.5 DISCO AMERICAN</t>
  </si>
  <si>
    <t>FV-A-0000-02241919</t>
  </si>
  <si>
    <t>0016703615-5-0</t>
  </si>
  <si>
    <t xml:space="preserve">GONZALEZ ROJAS DANIEL ERNESTO </t>
  </si>
  <si>
    <t>FV-A-0000-02241983</t>
  </si>
  <si>
    <t>FV-A-0000-02242084</t>
  </si>
  <si>
    <t>0076907922-K-0</t>
  </si>
  <si>
    <t xml:space="preserve">TRANSPORTES LOPEZ OLIVAREZ LTDA </t>
  </si>
  <si>
    <t xml:space="preserve">295/80R22.5 18PR 152/149M AT27 AUSTO </t>
  </si>
  <si>
    <t>FV-A-0000-02242405</t>
  </si>
  <si>
    <t>0076176105-6-0</t>
  </si>
  <si>
    <t xml:space="preserve">RAUL MARQUEZ TRANSPORTE EIRL </t>
  </si>
  <si>
    <t xml:space="preserve">VALVOLUBE G.O. 80W90 BL 19 LT </t>
  </si>
  <si>
    <t>FV-A-0000-02242531</t>
  </si>
  <si>
    <t>0076037973-5-0</t>
  </si>
  <si>
    <t xml:space="preserve">EMPRESA ISE SOCIEDAD ANONIMA </t>
  </si>
  <si>
    <t>FV-A-0000-02242620</t>
  </si>
  <si>
    <t>0078382790-5-0</t>
  </si>
  <si>
    <t xml:space="preserve">WELLFIELD SERVICES </t>
  </si>
  <si>
    <t xml:space="preserve">DISCO FRENO DELANTERO SPRINTER </t>
  </si>
  <si>
    <t>FV-A-0000-02242631</t>
  </si>
  <si>
    <t xml:space="preserve">11R22.5 16PR 148/145M AT27S AUSTO </t>
  </si>
  <si>
    <t>FV-A-0000-02242653</t>
  </si>
  <si>
    <t>0076982397-2-0</t>
  </si>
  <si>
    <t xml:space="preserve">INGENIERIA ERR SPA </t>
  </si>
  <si>
    <t xml:space="preserve">C2551 </t>
  </si>
  <si>
    <t xml:space="preserve">LLANTA 8.25X22.5 10H TUB. DISCO AMERICA </t>
  </si>
  <si>
    <t>FV-A-0000-02242688</t>
  </si>
  <si>
    <t>FV-A-0000-02242705</t>
  </si>
  <si>
    <t>0077968050-9-0</t>
  </si>
  <si>
    <t xml:space="preserve">GESTION INGENIERIA Y LOGISTICA GESTRANS </t>
  </si>
  <si>
    <t>FV-A-0000-02242873</t>
  </si>
  <si>
    <t xml:space="preserve">FILTRO RETARDADOR ACEITE </t>
  </si>
  <si>
    <t>FV-A-0000-02242982</t>
  </si>
  <si>
    <t>0017017740-1-0</t>
  </si>
  <si>
    <t xml:space="preserve">ESPINOZA CABRERA BRAULIO PATRICIO </t>
  </si>
  <si>
    <t xml:space="preserve">700R16 14PR CR926 SET GOODR </t>
  </si>
  <si>
    <t>FV-A-0000-02243059</t>
  </si>
  <si>
    <t>0013419815-K-0</t>
  </si>
  <si>
    <t xml:space="preserve">ARAYA ARAYA WILSON ALFONSO </t>
  </si>
  <si>
    <t xml:space="preserve">1000R20 16PR 146/143K SET CR926 GOODR </t>
  </si>
  <si>
    <t>FV-A-0000-02245012</t>
  </si>
  <si>
    <t>0076460339-7-0</t>
  </si>
  <si>
    <t xml:space="preserve">LOGISTICA Y TRANSPORTE PERCY SONDE </t>
  </si>
  <si>
    <t>FV-A-0000-02245019</t>
  </si>
  <si>
    <t>0011467002-2-0</t>
  </si>
  <si>
    <t xml:space="preserve">INOSTROSA GARCIA LUIS EDUARDO </t>
  </si>
  <si>
    <t xml:space="preserve">GRASA FEDERAL RED PURPLE EP2 16 KG </t>
  </si>
  <si>
    <t>FV-A-0000-02245028</t>
  </si>
  <si>
    <t>0079835050-1-0</t>
  </si>
  <si>
    <t xml:space="preserve">TRANSPORTES P. JULIO MARTINEZ LTDA </t>
  </si>
  <si>
    <t>FV-A-0000-02245187</t>
  </si>
  <si>
    <t>0077010096-8-0</t>
  </si>
  <si>
    <t xml:space="preserve">TRANSPORTES JUICA SPA </t>
  </si>
  <si>
    <t>FV-A-0000-02245564</t>
  </si>
  <si>
    <t>0006355981-4-0</t>
  </si>
  <si>
    <t xml:space="preserve">BERGER PALLOMARI SERGIO GUILLERMO </t>
  </si>
  <si>
    <t xml:space="preserve">295/80R22.5 18PR 152/149M AT115 AUSTO </t>
  </si>
  <si>
    <t>FV-A-0000-02245669</t>
  </si>
  <si>
    <t>0077123782-7-0</t>
  </si>
  <si>
    <t xml:space="preserve">TRANSPORTE RAZA SPA </t>
  </si>
  <si>
    <t xml:space="preserve">FILTRO AIRE PRIMARIO </t>
  </si>
  <si>
    <t>FV-A-0000-02245852</t>
  </si>
  <si>
    <t xml:space="preserve">C1271 </t>
  </si>
  <si>
    <t xml:space="preserve">SUSPENSION 2 EJES 3" </t>
  </si>
  <si>
    <t>FV-A-0000-02245872</t>
  </si>
  <si>
    <t>0018232242-3-0</t>
  </si>
  <si>
    <t xml:space="preserve">ALFARO RIVERA NICOLE ESTEPHANIA </t>
  </si>
  <si>
    <t xml:space="preserve">12R22.5 18PR 152/149L CR926W GOODR </t>
  </si>
  <si>
    <t>FV-A-0000-02246160</t>
  </si>
  <si>
    <t>0076412097-3-0</t>
  </si>
  <si>
    <t xml:space="preserve">INVERSIONES EMINCIV LTDA </t>
  </si>
  <si>
    <t>FV-A-0000-02246387</t>
  </si>
  <si>
    <t>0076982246-1-0</t>
  </si>
  <si>
    <t xml:space="preserve">FENIX LTDA </t>
  </si>
  <si>
    <t xml:space="preserve">U0942 </t>
  </si>
  <si>
    <t>REFRIGERANTE ANTICON -37 BIDON 20L 50/50</t>
  </si>
  <si>
    <t>FV-A-0000-02246593</t>
  </si>
  <si>
    <t>0076917746-9-0</t>
  </si>
  <si>
    <t xml:space="preserve">TRANSPORTES PEDRO FAUNDEZ SOCIEDAD POR A </t>
  </si>
  <si>
    <t xml:space="preserve">245/75R16 10PR 120/116Q SL369 GOODR </t>
  </si>
  <si>
    <t>FV-A-0000-02246600</t>
  </si>
  <si>
    <t>0076528030-3-0</t>
  </si>
  <si>
    <t xml:space="preserve">GUAYACAN INGENIERIA Y SERVICIOS LTDA </t>
  </si>
  <si>
    <t>FV-A-0000-02248188</t>
  </si>
  <si>
    <t>0076046836-3-0</t>
  </si>
  <si>
    <t xml:space="preserve">WALTER FANOLA COMERCIAL Y SERVICIOS EIRL </t>
  </si>
  <si>
    <t>FV-A-0000-02248501</t>
  </si>
  <si>
    <t xml:space="preserve">ACEITE 15W40 MOBIL DELVAC MX 19LT </t>
  </si>
  <si>
    <t>FV-A-0000-02248545</t>
  </si>
  <si>
    <t>0076481413-4-0</t>
  </si>
  <si>
    <t xml:space="preserve">SOC DE SERVICIOS Y TRANSPORTES CARRION L </t>
  </si>
  <si>
    <t xml:space="preserve">U0892 </t>
  </si>
  <si>
    <t xml:space="preserve">FILTRO DE AGUA FLEETGUARD </t>
  </si>
  <si>
    <t>FV-A-0000-02248632</t>
  </si>
  <si>
    <t>0010316973-9-0</t>
  </si>
  <si>
    <t xml:space="preserve">NOLBERTO MORA </t>
  </si>
  <si>
    <t>FV-A-0000-02248716</t>
  </si>
  <si>
    <t>0076224834-4-0</t>
  </si>
  <si>
    <t xml:space="preserve">SERVICIOS LOS CEDROS SPA. </t>
  </si>
  <si>
    <t>FV-A-0000-02248768</t>
  </si>
  <si>
    <t>FV-A-0000-02248994</t>
  </si>
  <si>
    <t>0077019133-5-0</t>
  </si>
  <si>
    <t xml:space="preserve">TRANSPORTES MAURICIO VERGARA EIRL </t>
  </si>
  <si>
    <t>FV-A-0000-02249097</t>
  </si>
  <si>
    <t>0076841549-8-0</t>
  </si>
  <si>
    <t xml:space="preserve">TRANSPORTES MONTE VERDE SPA </t>
  </si>
  <si>
    <t>FV-A-0000-02250704</t>
  </si>
  <si>
    <t>0076746584-K-0</t>
  </si>
  <si>
    <t xml:space="preserve">YAGRILI EIRL </t>
  </si>
  <si>
    <t xml:space="preserve">S4305 </t>
  </si>
  <si>
    <t xml:space="preserve">TURBO MOTOR 360/420HP MAHLE </t>
  </si>
  <si>
    <t>FV-A-0000-02250808</t>
  </si>
  <si>
    <t>HIGH PERFORMANCE20W50GT WP-5 CH-4 BL19LT</t>
  </si>
  <si>
    <t xml:space="preserve">FILTRO COMBUSTIBLE DONALSON </t>
  </si>
  <si>
    <t xml:space="preserve">DESC.FILTRO SEPARADOR DONALDSON </t>
  </si>
  <si>
    <t xml:space="preserve">TERMOSTATO 71 GRADOS C/GOMA </t>
  </si>
  <si>
    <t>FV-A-0000-02251245</t>
  </si>
  <si>
    <t xml:space="preserve">GRASA FEDERAL CHASIS GREASE 16 KG </t>
  </si>
  <si>
    <t>FV-A-0000-02251348</t>
  </si>
  <si>
    <t xml:space="preserve">WILLIAMS HYDRAULIC AW 68 BALDE 19 LT </t>
  </si>
  <si>
    <t>FV-A-0000-02251533</t>
  </si>
  <si>
    <t>0077147316-4-0</t>
  </si>
  <si>
    <t xml:space="preserve">KRONOS CHILE </t>
  </si>
  <si>
    <t>FV-A-0000-02251638</t>
  </si>
  <si>
    <t xml:space="preserve">V2494 </t>
  </si>
  <si>
    <t xml:space="preserve">AMORTIGUADOR CABINA TRAS. OJO/OJO </t>
  </si>
  <si>
    <t>FV-A-0000-02251696</t>
  </si>
  <si>
    <t>0076061999-K-0</t>
  </si>
  <si>
    <t xml:space="preserve">MARCOS ALVARADO SAA Y CIA LTDA </t>
  </si>
  <si>
    <t xml:space="preserve">TAPA BATERIA </t>
  </si>
  <si>
    <t>FV-A-0000-02251742</t>
  </si>
  <si>
    <t>0096874380-5-0</t>
  </si>
  <si>
    <t xml:space="preserve">LOGISTICA INDUSTRIAL S.A. </t>
  </si>
  <si>
    <t xml:space="preserve">DELVAC SUPER 20W50 (API CF-4). 19LT </t>
  </si>
  <si>
    <t>FV-A-0000-02251856</t>
  </si>
  <si>
    <t>0076817503-9-0</t>
  </si>
  <si>
    <t xml:space="preserve">FOXNORTH SERVICIOS INTEGRALES SPA </t>
  </si>
  <si>
    <t xml:space="preserve">SENSOR ABS TRASERO DERECHO 510 M/M </t>
  </si>
  <si>
    <t>FV-A-0000-02251995</t>
  </si>
  <si>
    <t xml:space="preserve">295/80R22.5 18PR 152/149M AT127S AUSTO </t>
  </si>
  <si>
    <t>FV-A-0000-02252275</t>
  </si>
  <si>
    <t>0007371039-1-0</t>
  </si>
  <si>
    <t xml:space="preserve">CODOCEO CASTRO HORACIO </t>
  </si>
  <si>
    <t xml:space="preserve">235/75R17.5 14PR 132/130M CR960A GOODR </t>
  </si>
  <si>
    <t>FV-A-0000-02253093</t>
  </si>
  <si>
    <t>FV-A-0000-02253107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</si>
</sst>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6" fillId="0" borderId="0" xfId="0" applyFont="1" applyFill="1" applyBorder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8%20Agosto/Detalle%20Facturas/2%20Macro%20Detalle%20Facturas%20agosto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8_10655122"/>
      <sheetName val="2020_08_16789195"/>
      <sheetName val="2020_08_16578987"/>
      <sheetName val="2020_08_10378849"/>
      <sheetName val="2020_08_11257472"/>
      <sheetName val="2020_08_14207727"/>
      <sheetName val="2020_08_12273700"/>
      <sheetName val="2020_08_10833279"/>
      <sheetName val="2020_08_18793457"/>
      <sheetName val="2020_08_18437387"/>
      <sheetName val="2020_08_13839533"/>
      <sheetName val="2020_08_10345931"/>
      <sheetName val="2020_08_18832785"/>
      <sheetName val="2020_08_12273040"/>
      <sheetName val="2020_08_13519330"/>
      <sheetName val="2020_08_18794492"/>
      <sheetName val="2020_08_13929113"/>
      <sheetName val="2020_08_13192149"/>
      <sheetName val="2020_08_15296238"/>
      <sheetName val="2020_08_15219544"/>
      <sheetName val="2020_08_12971548"/>
      <sheetName val="2020_08_13194052"/>
      <sheetName val="2020_08_17223088"/>
      <sheetName val="2020_08_08749839"/>
      <sheetName val="2020_08_12343829"/>
      <sheetName val="2020_08_17526750"/>
      <sheetName val="2020_08_17567454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CDF83-AB74-4F32-90C6-BDF0BB7F072B}">
  <sheetPr codeName="Hoja10">
    <tabColor rgb="FFFF0000"/>
  </sheetPr>
  <dimension ref="A1:AA157"/>
  <sheetViews>
    <sheetView tabSelected="1" workbookViewId="0">
      <selection activeCell="Z2" sqref="Z2"/>
    </sheetView>
  </sheetViews>
  <sheetFormatPr baseColWidth="10" defaultRowHeight="15" x14ac:dyDescent="0.25"/>
  <cols>
    <col min="1" max="1" width="16.85546875" bestFit="1" customWidth="1"/>
    <col min="2" max="2" width="34" bestFit="1" customWidth="1"/>
    <col min="3" max="3" width="12" bestFit="1" customWidth="1"/>
    <col min="4" max="4" width="11.7109375" bestFit="1" customWidth="1"/>
    <col min="5" max="5" width="11.28515625" bestFit="1" customWidth="1"/>
    <col min="6" max="6" width="40" bestFit="1" customWidth="1"/>
    <col min="7" max="7" width="17.85546875" bestFit="1" customWidth="1"/>
    <col min="8" max="8" width="10.140625" bestFit="1" customWidth="1"/>
    <col min="9" max="9" width="13" bestFit="1" customWidth="1"/>
    <col min="10" max="10" width="21.85546875" bestFit="1" customWidth="1"/>
    <col min="11" max="11" width="14.140625" bestFit="1" customWidth="1"/>
    <col min="12" max="12" width="39.5703125" bestFit="1" customWidth="1"/>
    <col min="13" max="13" width="7.85546875" bestFit="1" customWidth="1"/>
    <col min="14" max="14" width="10" bestFit="1" customWidth="1"/>
    <col min="15" max="15" width="10.28515625" bestFit="1" customWidth="1"/>
    <col min="16" max="16" width="8.42578125" bestFit="1" customWidth="1"/>
    <col min="17" max="17" width="16.42578125" bestFit="1" customWidth="1"/>
    <col min="18" max="18" width="17.140625" bestFit="1" customWidth="1"/>
    <col min="19" max="19" width="12.7109375" bestFit="1" customWidth="1"/>
    <col min="20" max="20" width="20.7109375" bestFit="1" customWidth="1"/>
    <col min="22" max="23" width="35.28515625" customWidth="1"/>
    <col min="25" max="27" width="20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5">
      <c r="A2" s="6" t="s">
        <v>20</v>
      </c>
      <c r="B2" t="s">
        <v>21</v>
      </c>
      <c r="C2" s="7" t="s">
        <v>22</v>
      </c>
      <c r="D2" s="7" t="s">
        <v>23</v>
      </c>
      <c r="E2" s="7">
        <v>17069</v>
      </c>
      <c r="F2" s="7" t="s">
        <v>24</v>
      </c>
      <c r="G2" s="7" t="s">
        <v>25</v>
      </c>
      <c r="H2" s="8">
        <v>44016</v>
      </c>
      <c r="I2" s="7">
        <v>28</v>
      </c>
      <c r="J2" s="7" t="s">
        <v>26</v>
      </c>
      <c r="K2" s="7" t="s">
        <v>27</v>
      </c>
      <c r="L2" s="7" t="s">
        <v>28</v>
      </c>
      <c r="M2" s="7">
        <v>2</v>
      </c>
      <c r="N2" s="9">
        <v>52084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29</v>
      </c>
      <c r="T2" s="10">
        <v>1.1295999999999999</v>
      </c>
    </row>
    <row r="3" spans="1:27" x14ac:dyDescent="0.25">
      <c r="A3" s="6" t="s">
        <v>20</v>
      </c>
      <c r="B3" t="s">
        <v>21</v>
      </c>
      <c r="C3" s="7" t="s">
        <v>22</v>
      </c>
      <c r="D3" s="7" t="s">
        <v>23</v>
      </c>
      <c r="E3" s="7">
        <v>88022</v>
      </c>
      <c r="F3" s="7" t="s">
        <v>33</v>
      </c>
      <c r="G3" s="7" t="s">
        <v>25</v>
      </c>
      <c r="H3" s="8">
        <v>44016</v>
      </c>
      <c r="I3" s="7">
        <v>28</v>
      </c>
      <c r="J3" s="7" t="s">
        <v>26</v>
      </c>
      <c r="K3" s="7" t="s">
        <v>27</v>
      </c>
      <c r="L3" s="7" t="s">
        <v>28</v>
      </c>
      <c r="M3" s="7">
        <v>3</v>
      </c>
      <c r="N3" s="9">
        <v>7512</v>
      </c>
      <c r="O3" s="7" t="s">
        <v>29</v>
      </c>
      <c r="P3" s="7" t="s">
        <v>30</v>
      </c>
      <c r="Q3" s="7" t="s">
        <v>31</v>
      </c>
      <c r="R3" s="7" t="s">
        <v>32</v>
      </c>
      <c r="S3" s="7" t="s">
        <v>29</v>
      </c>
      <c r="T3" s="10">
        <v>1.1295999999999999</v>
      </c>
    </row>
    <row r="4" spans="1:27" x14ac:dyDescent="0.25">
      <c r="A4" s="6" t="s">
        <v>20</v>
      </c>
      <c r="B4" t="s">
        <v>21</v>
      </c>
      <c r="C4" s="7" t="s">
        <v>22</v>
      </c>
      <c r="D4" s="7" t="s">
        <v>23</v>
      </c>
      <c r="E4" s="7">
        <v>90095</v>
      </c>
      <c r="F4" s="7" t="s">
        <v>34</v>
      </c>
      <c r="G4" s="7" t="s">
        <v>25</v>
      </c>
      <c r="H4" s="8">
        <v>44016</v>
      </c>
      <c r="I4" s="7">
        <v>28</v>
      </c>
      <c r="J4" s="7" t="s">
        <v>26</v>
      </c>
      <c r="K4" s="7" t="s">
        <v>27</v>
      </c>
      <c r="L4" s="7" t="s">
        <v>28</v>
      </c>
      <c r="M4" s="7">
        <v>1</v>
      </c>
      <c r="N4" s="9">
        <v>25202</v>
      </c>
      <c r="O4" s="7" t="s">
        <v>29</v>
      </c>
      <c r="P4" s="7" t="s">
        <v>30</v>
      </c>
      <c r="Q4" s="7" t="s">
        <v>31</v>
      </c>
      <c r="R4" s="7" t="s">
        <v>32</v>
      </c>
      <c r="S4" s="7" t="s">
        <v>29</v>
      </c>
      <c r="T4" s="10">
        <v>1.1295999999999999</v>
      </c>
      <c r="V4" s="11" t="s">
        <v>35</v>
      </c>
      <c r="W4" s="11" t="str">
        <f>+$B$2</f>
        <v xml:space="preserve">CLAUDIO AMERICO CODOCEO ULLOA </v>
      </c>
      <c r="X4" s="7"/>
      <c r="Y4" s="7"/>
      <c r="Z4" s="7"/>
      <c r="AA4" s="7"/>
    </row>
    <row r="5" spans="1:27" x14ac:dyDescent="0.25">
      <c r="A5" s="6" t="s">
        <v>20</v>
      </c>
      <c r="B5" t="s">
        <v>21</v>
      </c>
      <c r="C5" s="7" t="s">
        <v>22</v>
      </c>
      <c r="D5" s="7" t="s">
        <v>23</v>
      </c>
      <c r="E5" s="7">
        <v>90095</v>
      </c>
      <c r="F5" s="7" t="s">
        <v>34</v>
      </c>
      <c r="G5" s="7" t="s">
        <v>36</v>
      </c>
      <c r="H5" s="8">
        <v>44018</v>
      </c>
      <c r="I5" s="7">
        <v>28</v>
      </c>
      <c r="J5" s="7" t="s">
        <v>26</v>
      </c>
      <c r="K5" s="7" t="s">
        <v>37</v>
      </c>
      <c r="L5" s="7" t="s">
        <v>38</v>
      </c>
      <c r="M5" s="7">
        <v>1</v>
      </c>
      <c r="N5" s="9">
        <v>25202</v>
      </c>
      <c r="O5" s="7" t="s">
        <v>29</v>
      </c>
      <c r="P5" s="7" t="s">
        <v>30</v>
      </c>
      <c r="Q5" s="7" t="s">
        <v>31</v>
      </c>
      <c r="R5" s="7" t="s">
        <v>32</v>
      </c>
      <c r="S5" s="7" t="s">
        <v>29</v>
      </c>
      <c r="T5" s="10">
        <v>1.1295999999999999</v>
      </c>
      <c r="V5" s="11" t="s">
        <v>39</v>
      </c>
      <c r="W5" s="11" t="str">
        <f>+$C$2</f>
        <v>0C</v>
      </c>
      <c r="X5" s="7"/>
      <c r="Y5" s="12"/>
      <c r="Z5" s="12"/>
      <c r="AA5" s="7"/>
    </row>
    <row r="6" spans="1:27" x14ac:dyDescent="0.25">
      <c r="A6" s="6" t="s">
        <v>20</v>
      </c>
      <c r="B6" t="s">
        <v>21</v>
      </c>
      <c r="C6" s="7" t="s">
        <v>22</v>
      </c>
      <c r="D6" s="7" t="s">
        <v>23</v>
      </c>
      <c r="E6" s="7">
        <v>90175</v>
      </c>
      <c r="F6" s="7" t="s">
        <v>40</v>
      </c>
      <c r="G6" s="7" t="s">
        <v>41</v>
      </c>
      <c r="H6" s="8">
        <v>44018</v>
      </c>
      <c r="I6" s="7">
        <v>28</v>
      </c>
      <c r="J6" s="7" t="s">
        <v>26</v>
      </c>
      <c r="K6" s="7" t="s">
        <v>42</v>
      </c>
      <c r="L6" s="7" t="s">
        <v>43</v>
      </c>
      <c r="M6" s="7">
        <v>1</v>
      </c>
      <c r="N6" s="9">
        <v>42008</v>
      </c>
      <c r="O6" s="7" t="s">
        <v>29</v>
      </c>
      <c r="P6" s="7" t="s">
        <v>30</v>
      </c>
      <c r="Q6" s="7" t="s">
        <v>31</v>
      </c>
      <c r="R6" s="7" t="s">
        <v>32</v>
      </c>
      <c r="S6" s="7" t="s">
        <v>29</v>
      </c>
      <c r="T6" s="10">
        <v>1.1295999999999999</v>
      </c>
      <c r="V6" s="11" t="s">
        <v>44</v>
      </c>
      <c r="W6" s="13" t="str">
        <f>+$D$2</f>
        <v>18793457-5</v>
      </c>
      <c r="X6" s="7"/>
      <c r="Y6" s="7"/>
      <c r="Z6" s="7"/>
      <c r="AA6" s="7"/>
    </row>
    <row r="7" spans="1:27" x14ac:dyDescent="0.25">
      <c r="A7" s="6" t="s">
        <v>20</v>
      </c>
      <c r="B7" t="s">
        <v>21</v>
      </c>
      <c r="C7" s="7" t="s">
        <v>22</v>
      </c>
      <c r="D7" s="7" t="s">
        <v>23</v>
      </c>
      <c r="E7" s="7">
        <v>27150</v>
      </c>
      <c r="F7" s="7" t="s">
        <v>45</v>
      </c>
      <c r="G7" s="7" t="s">
        <v>41</v>
      </c>
      <c r="H7" s="8">
        <v>44018</v>
      </c>
      <c r="I7" s="7">
        <v>28</v>
      </c>
      <c r="J7" s="7" t="s">
        <v>26</v>
      </c>
      <c r="K7" s="7" t="s">
        <v>42</v>
      </c>
      <c r="L7" s="7" t="s">
        <v>43</v>
      </c>
      <c r="M7" s="7">
        <v>1</v>
      </c>
      <c r="N7" s="9">
        <v>2639</v>
      </c>
      <c r="O7" s="7" t="s">
        <v>29</v>
      </c>
      <c r="P7" s="7" t="s">
        <v>30</v>
      </c>
      <c r="Q7" s="7" t="s">
        <v>31</v>
      </c>
      <c r="R7" s="7" t="s">
        <v>32</v>
      </c>
      <c r="S7" s="7" t="s">
        <v>29</v>
      </c>
      <c r="T7" s="10">
        <v>1.1295999999999999</v>
      </c>
      <c r="V7" s="11" t="s">
        <v>46</v>
      </c>
      <c r="W7" s="14">
        <v>44044</v>
      </c>
      <c r="X7" s="7"/>
      <c r="Y7" s="7"/>
      <c r="Z7" s="7"/>
      <c r="AA7" s="7"/>
    </row>
    <row r="8" spans="1:27" x14ac:dyDescent="0.25">
      <c r="A8" s="6" t="s">
        <v>20</v>
      </c>
      <c r="B8" t="s">
        <v>21</v>
      </c>
      <c r="C8" s="7" t="s">
        <v>22</v>
      </c>
      <c r="D8" s="7" t="s">
        <v>23</v>
      </c>
      <c r="E8" s="7">
        <v>27217</v>
      </c>
      <c r="F8" s="7" t="s">
        <v>47</v>
      </c>
      <c r="G8" s="7" t="s">
        <v>41</v>
      </c>
      <c r="H8" s="8">
        <v>44018</v>
      </c>
      <c r="I8" s="7">
        <v>28</v>
      </c>
      <c r="J8" s="7" t="s">
        <v>26</v>
      </c>
      <c r="K8" s="7" t="s">
        <v>42</v>
      </c>
      <c r="L8" s="7" t="s">
        <v>43</v>
      </c>
      <c r="M8" s="7">
        <v>1</v>
      </c>
      <c r="N8" s="9">
        <v>4193</v>
      </c>
      <c r="O8" s="7" t="s">
        <v>29</v>
      </c>
      <c r="P8" s="7" t="s">
        <v>30</v>
      </c>
      <c r="Q8" s="7" t="s">
        <v>31</v>
      </c>
      <c r="R8" s="7" t="s">
        <v>32</v>
      </c>
      <c r="S8" s="7" t="s">
        <v>29</v>
      </c>
      <c r="T8" s="10">
        <v>1.1295999999999999</v>
      </c>
      <c r="V8" s="15"/>
      <c r="W8" s="16"/>
      <c r="X8" s="7"/>
      <c r="Y8" s="7"/>
      <c r="Z8" s="7"/>
      <c r="AA8" s="7"/>
    </row>
    <row r="9" spans="1:27" x14ac:dyDescent="0.25">
      <c r="A9" s="6" t="s">
        <v>20</v>
      </c>
      <c r="B9" t="s">
        <v>21</v>
      </c>
      <c r="C9" s="7" t="s">
        <v>22</v>
      </c>
      <c r="D9" s="7" t="s">
        <v>23</v>
      </c>
      <c r="E9" s="7">
        <v>27132</v>
      </c>
      <c r="F9" s="7" t="s">
        <v>48</v>
      </c>
      <c r="G9" s="7" t="s">
        <v>49</v>
      </c>
      <c r="H9" s="8">
        <v>44019</v>
      </c>
      <c r="I9" s="7">
        <v>28</v>
      </c>
      <c r="J9" s="7" t="s">
        <v>26</v>
      </c>
      <c r="K9" s="7" t="s">
        <v>42</v>
      </c>
      <c r="L9" s="7" t="s">
        <v>43</v>
      </c>
      <c r="M9" s="7">
        <v>1</v>
      </c>
      <c r="N9" s="9">
        <v>10916</v>
      </c>
      <c r="O9" s="7" t="s">
        <v>29</v>
      </c>
      <c r="P9" s="7" t="s">
        <v>30</v>
      </c>
      <c r="Q9" s="7" t="s">
        <v>31</v>
      </c>
      <c r="R9" s="7" t="s">
        <v>32</v>
      </c>
      <c r="S9" s="7" t="s">
        <v>29</v>
      </c>
      <c r="T9" s="10">
        <v>1.1295999999999999</v>
      </c>
      <c r="V9" s="7"/>
      <c r="W9" s="7"/>
      <c r="X9" s="7"/>
      <c r="Y9" s="7"/>
      <c r="Z9" s="7"/>
      <c r="AA9" s="7"/>
    </row>
    <row r="10" spans="1:27" x14ac:dyDescent="0.25">
      <c r="A10" s="6" t="s">
        <v>20</v>
      </c>
      <c r="B10" t="s">
        <v>21</v>
      </c>
      <c r="C10" s="7" t="s">
        <v>22</v>
      </c>
      <c r="D10" s="7" t="s">
        <v>23</v>
      </c>
      <c r="E10" s="7">
        <v>27150</v>
      </c>
      <c r="F10" s="7" t="s">
        <v>45</v>
      </c>
      <c r="G10" s="7" t="s">
        <v>49</v>
      </c>
      <c r="H10" s="8">
        <v>44019</v>
      </c>
      <c r="I10" s="7">
        <v>28</v>
      </c>
      <c r="J10" s="7" t="s">
        <v>26</v>
      </c>
      <c r="K10" s="7" t="s">
        <v>42</v>
      </c>
      <c r="L10" s="7" t="s">
        <v>43</v>
      </c>
      <c r="M10" s="7">
        <v>1</v>
      </c>
      <c r="N10" s="9">
        <v>2639</v>
      </c>
      <c r="O10" s="7" t="s">
        <v>29</v>
      </c>
      <c r="P10" s="7" t="s">
        <v>30</v>
      </c>
      <c r="Q10" s="7" t="s">
        <v>31</v>
      </c>
      <c r="R10" s="7" t="s">
        <v>32</v>
      </c>
      <c r="S10" s="7" t="s">
        <v>29</v>
      </c>
      <c r="T10" s="10">
        <v>1.1295999999999999</v>
      </c>
      <c r="V10" s="17" t="s">
        <v>50</v>
      </c>
      <c r="W10" s="18"/>
      <c r="X10" s="7"/>
      <c r="Y10" s="19" t="s">
        <v>51</v>
      </c>
      <c r="Z10" s="20"/>
      <c r="AA10" s="21"/>
    </row>
    <row r="11" spans="1:27" x14ac:dyDescent="0.25">
      <c r="A11" s="6" t="s">
        <v>20</v>
      </c>
      <c r="B11" t="s">
        <v>21</v>
      </c>
      <c r="C11" s="7" t="s">
        <v>22</v>
      </c>
      <c r="D11" s="7" t="s">
        <v>23</v>
      </c>
      <c r="E11" s="7">
        <v>17069</v>
      </c>
      <c r="F11" s="7" t="s">
        <v>24</v>
      </c>
      <c r="G11" s="7" t="s">
        <v>52</v>
      </c>
      <c r="H11" s="8">
        <v>44020</v>
      </c>
      <c r="I11" s="7">
        <v>28</v>
      </c>
      <c r="J11" s="7" t="s">
        <v>26</v>
      </c>
      <c r="K11" s="7" t="s">
        <v>53</v>
      </c>
      <c r="L11" s="7" t="s">
        <v>54</v>
      </c>
      <c r="M11" s="7">
        <v>2</v>
      </c>
      <c r="N11" s="9">
        <v>52084</v>
      </c>
      <c r="O11" s="7" t="s">
        <v>29</v>
      </c>
      <c r="P11" s="7" t="s">
        <v>30</v>
      </c>
      <c r="Q11" s="7" t="s">
        <v>31</v>
      </c>
      <c r="R11" s="7" t="s">
        <v>32</v>
      </c>
      <c r="S11" s="7" t="s">
        <v>29</v>
      </c>
      <c r="T11" s="10">
        <v>1.1295999999999999</v>
      </c>
      <c r="V11" s="22" t="s">
        <v>55</v>
      </c>
      <c r="W11" s="23">
        <f>SUMIFS(N:N,S:S,"Repuestos",P:P,"Actual")</f>
        <v>3021861</v>
      </c>
      <c r="X11" s="24"/>
      <c r="Y11" s="19" t="s">
        <v>56</v>
      </c>
      <c r="Z11" s="21"/>
      <c r="AA11" s="25" t="s">
        <v>57</v>
      </c>
    </row>
    <row r="12" spans="1:27" x14ac:dyDescent="0.25">
      <c r="A12" s="6" t="s">
        <v>20</v>
      </c>
      <c r="B12" t="s">
        <v>21</v>
      </c>
      <c r="C12" s="7" t="s">
        <v>22</v>
      </c>
      <c r="D12" s="7" t="s">
        <v>23</v>
      </c>
      <c r="E12" s="7">
        <v>88022</v>
      </c>
      <c r="F12" s="7" t="s">
        <v>33</v>
      </c>
      <c r="G12" s="7" t="s">
        <v>58</v>
      </c>
      <c r="H12" s="8">
        <v>44021</v>
      </c>
      <c r="I12" s="7">
        <v>28</v>
      </c>
      <c r="J12" s="7" t="s">
        <v>26</v>
      </c>
      <c r="K12" s="7" t="s">
        <v>59</v>
      </c>
      <c r="L12" s="7" t="s">
        <v>60</v>
      </c>
      <c r="M12" s="7">
        <v>6</v>
      </c>
      <c r="N12" s="9">
        <v>15024</v>
      </c>
      <c r="O12" s="7" t="s">
        <v>29</v>
      </c>
      <c r="P12" s="7" t="s">
        <v>30</v>
      </c>
      <c r="Q12" s="7" t="s">
        <v>31</v>
      </c>
      <c r="R12" s="7" t="s">
        <v>32</v>
      </c>
      <c r="S12" s="7" t="s">
        <v>29</v>
      </c>
      <c r="T12" s="10">
        <v>1.1295999999999999</v>
      </c>
      <c r="V12" s="22" t="s">
        <v>61</v>
      </c>
      <c r="W12" s="23">
        <f>SUMIFS(N:N,S:S,"Repuestos",P:P,"Actual")</f>
        <v>3021861</v>
      </c>
      <c r="X12" s="24"/>
      <c r="Y12" s="26" t="s">
        <v>62</v>
      </c>
      <c r="Z12" s="26" t="s">
        <v>63</v>
      </c>
      <c r="AA12" s="27"/>
    </row>
    <row r="13" spans="1:27" x14ac:dyDescent="0.25">
      <c r="A13" s="6" t="s">
        <v>20</v>
      </c>
      <c r="B13" t="s">
        <v>21</v>
      </c>
      <c r="C13" s="7" t="s">
        <v>22</v>
      </c>
      <c r="D13" s="7" t="s">
        <v>23</v>
      </c>
      <c r="E13" s="7">
        <v>90095</v>
      </c>
      <c r="F13" s="7" t="s">
        <v>34</v>
      </c>
      <c r="G13" s="7" t="s">
        <v>64</v>
      </c>
      <c r="H13" s="8">
        <v>44022</v>
      </c>
      <c r="I13" s="7">
        <v>28</v>
      </c>
      <c r="J13" s="7" t="s">
        <v>26</v>
      </c>
      <c r="K13" s="7" t="s">
        <v>65</v>
      </c>
      <c r="L13" s="7" t="s">
        <v>66</v>
      </c>
      <c r="M13" s="7">
        <v>4</v>
      </c>
      <c r="N13" s="9">
        <v>100808</v>
      </c>
      <c r="O13" s="7" t="s">
        <v>29</v>
      </c>
      <c r="P13" s="7" t="s">
        <v>30</v>
      </c>
      <c r="Q13" s="7" t="s">
        <v>31</v>
      </c>
      <c r="R13" s="7" t="s">
        <v>32</v>
      </c>
      <c r="S13" s="7" t="s">
        <v>29</v>
      </c>
      <c r="T13" s="10">
        <v>1.1295999999999999</v>
      </c>
      <c r="V13" s="22" t="s">
        <v>67</v>
      </c>
      <c r="W13" s="28">
        <f>+IF(W11&lt;=Z15,AA15,IF(W11&lt;=Z14,AA14,IF(W11&gt;=Y13,AA13)))</f>
        <v>7.4999999999999997E-3</v>
      </c>
      <c r="X13" s="24"/>
      <c r="Y13" s="29">
        <v>25000000</v>
      </c>
      <c r="Z13" s="30" t="s">
        <v>68</v>
      </c>
      <c r="AA13" s="31">
        <v>1.2500000000000001E-2</v>
      </c>
    </row>
    <row r="14" spans="1:27" x14ac:dyDescent="0.25">
      <c r="A14" s="6" t="s">
        <v>20</v>
      </c>
      <c r="B14" t="s">
        <v>21</v>
      </c>
      <c r="C14" s="7" t="s">
        <v>22</v>
      </c>
      <c r="D14" s="7" t="s">
        <v>23</v>
      </c>
      <c r="E14" s="7">
        <v>67113</v>
      </c>
      <c r="F14" s="7" t="s">
        <v>69</v>
      </c>
      <c r="G14" s="7" t="s">
        <v>70</v>
      </c>
      <c r="H14" s="8">
        <v>44025</v>
      </c>
      <c r="I14" s="7">
        <v>28</v>
      </c>
      <c r="J14" s="7" t="s">
        <v>26</v>
      </c>
      <c r="K14" s="7" t="s">
        <v>71</v>
      </c>
      <c r="L14" s="7" t="s">
        <v>72</v>
      </c>
      <c r="M14" s="7">
        <v>1</v>
      </c>
      <c r="N14" s="9">
        <v>50437</v>
      </c>
      <c r="O14" s="7" t="s">
        <v>29</v>
      </c>
      <c r="P14" s="7" t="s">
        <v>30</v>
      </c>
      <c r="Q14" s="7" t="s">
        <v>31</v>
      </c>
      <c r="R14" s="7" t="s">
        <v>32</v>
      </c>
      <c r="S14" s="7" t="s">
        <v>29</v>
      </c>
      <c r="T14" s="10">
        <v>1.1295999999999999</v>
      </c>
      <c r="V14" s="22" t="s">
        <v>73</v>
      </c>
      <c r="W14" s="23">
        <f>+W12*W13</f>
        <v>22663.9575</v>
      </c>
      <c r="X14" s="24"/>
      <c r="Y14" s="32">
        <v>12000000</v>
      </c>
      <c r="Z14" s="33">
        <v>24999999</v>
      </c>
      <c r="AA14" s="34">
        <v>0.01</v>
      </c>
    </row>
    <row r="15" spans="1:27" x14ac:dyDescent="0.25">
      <c r="A15" s="6" t="s">
        <v>20</v>
      </c>
      <c r="B15" t="s">
        <v>21</v>
      </c>
      <c r="C15" s="7" t="s">
        <v>22</v>
      </c>
      <c r="D15" s="7" t="s">
        <v>23</v>
      </c>
      <c r="E15" s="7">
        <v>88022</v>
      </c>
      <c r="F15" s="7" t="s">
        <v>33</v>
      </c>
      <c r="G15" s="7" t="s">
        <v>70</v>
      </c>
      <c r="H15" s="8">
        <v>44025</v>
      </c>
      <c r="I15" s="7">
        <v>28</v>
      </c>
      <c r="J15" s="7" t="s">
        <v>26</v>
      </c>
      <c r="K15" s="7" t="s">
        <v>71</v>
      </c>
      <c r="L15" s="7" t="s">
        <v>72</v>
      </c>
      <c r="M15" s="7">
        <v>1</v>
      </c>
      <c r="N15" s="9">
        <v>2504</v>
      </c>
      <c r="O15" s="7" t="s">
        <v>29</v>
      </c>
      <c r="P15" s="7" t="s">
        <v>30</v>
      </c>
      <c r="Q15" s="7" t="s">
        <v>31</v>
      </c>
      <c r="R15" s="7" t="s">
        <v>32</v>
      </c>
      <c r="S15" s="7" t="s">
        <v>29</v>
      </c>
      <c r="T15" s="10">
        <v>1.1295999999999999</v>
      </c>
      <c r="V15" s="22"/>
      <c r="W15" s="35"/>
      <c r="X15" s="24"/>
      <c r="Y15" s="36">
        <v>0</v>
      </c>
      <c r="Z15" s="32">
        <v>11999999</v>
      </c>
      <c r="AA15" s="37">
        <v>7.4999999999999997E-3</v>
      </c>
    </row>
    <row r="16" spans="1:27" x14ac:dyDescent="0.25">
      <c r="A16" s="6" t="s">
        <v>20</v>
      </c>
      <c r="B16" t="s">
        <v>21</v>
      </c>
      <c r="C16" s="7" t="s">
        <v>22</v>
      </c>
      <c r="D16" s="7" t="s">
        <v>23</v>
      </c>
      <c r="E16" s="7">
        <v>14051</v>
      </c>
      <c r="F16" s="7" t="s">
        <v>74</v>
      </c>
      <c r="G16" s="7" t="s">
        <v>75</v>
      </c>
      <c r="H16" s="8">
        <v>44025</v>
      </c>
      <c r="I16" s="7">
        <v>28</v>
      </c>
      <c r="J16" s="7" t="s">
        <v>26</v>
      </c>
      <c r="K16" s="7" t="s">
        <v>76</v>
      </c>
      <c r="L16" s="7" t="s">
        <v>77</v>
      </c>
      <c r="M16" s="7">
        <v>1</v>
      </c>
      <c r="N16" s="9">
        <v>15118</v>
      </c>
      <c r="O16" s="7" t="s">
        <v>29</v>
      </c>
      <c r="P16" s="7" t="s">
        <v>30</v>
      </c>
      <c r="Q16" s="7" t="s">
        <v>31</v>
      </c>
      <c r="R16" s="7" t="s">
        <v>32</v>
      </c>
      <c r="S16" s="7" t="s">
        <v>29</v>
      </c>
      <c r="T16" s="10">
        <v>1.1295999999999999</v>
      </c>
      <c r="V16" s="38" t="s">
        <v>78</v>
      </c>
      <c r="W16" s="39">
        <f>+W14</f>
        <v>22663.9575</v>
      </c>
      <c r="X16" s="24"/>
      <c r="Y16" s="40"/>
      <c r="Z16" s="40"/>
      <c r="AA16" s="41"/>
    </row>
    <row r="17" spans="1:27" x14ac:dyDescent="0.25">
      <c r="A17" s="6" t="s">
        <v>20</v>
      </c>
      <c r="B17" t="s">
        <v>21</v>
      </c>
      <c r="C17" s="7" t="s">
        <v>22</v>
      </c>
      <c r="D17" s="7" t="s">
        <v>23</v>
      </c>
      <c r="E17" s="7">
        <v>90175</v>
      </c>
      <c r="F17" s="7" t="s">
        <v>40</v>
      </c>
      <c r="G17" s="7" t="s">
        <v>79</v>
      </c>
      <c r="H17" s="8">
        <v>44025</v>
      </c>
      <c r="I17" s="7">
        <v>28</v>
      </c>
      <c r="J17" s="7" t="s">
        <v>26</v>
      </c>
      <c r="K17" s="7" t="s">
        <v>80</v>
      </c>
      <c r="L17" s="7" t="s">
        <v>81</v>
      </c>
      <c r="M17" s="7">
        <v>1</v>
      </c>
      <c r="N17" s="9">
        <v>43950</v>
      </c>
      <c r="O17" s="7" t="s">
        <v>29</v>
      </c>
      <c r="P17" s="7" t="s">
        <v>30</v>
      </c>
      <c r="Q17" s="7" t="s">
        <v>31</v>
      </c>
      <c r="R17" s="7" t="s">
        <v>32</v>
      </c>
      <c r="S17" s="7" t="s">
        <v>29</v>
      </c>
      <c r="T17" s="10">
        <v>1.1295999999999999</v>
      </c>
      <c r="V17" s="7"/>
      <c r="W17" s="7"/>
      <c r="X17" s="42"/>
      <c r="Y17" s="40"/>
      <c r="Z17" s="40"/>
      <c r="AA17" s="41"/>
    </row>
    <row r="18" spans="1:27" x14ac:dyDescent="0.25">
      <c r="A18" s="6" t="s">
        <v>20</v>
      </c>
      <c r="B18" t="s">
        <v>21</v>
      </c>
      <c r="C18" s="7" t="s">
        <v>22</v>
      </c>
      <c r="D18" s="7" t="s">
        <v>23</v>
      </c>
      <c r="E18" s="7">
        <v>2039</v>
      </c>
      <c r="F18" s="7" t="s">
        <v>82</v>
      </c>
      <c r="G18" s="7" t="s">
        <v>83</v>
      </c>
      <c r="H18" s="8">
        <v>44026</v>
      </c>
      <c r="I18" s="7">
        <v>28</v>
      </c>
      <c r="J18" s="7" t="s">
        <v>26</v>
      </c>
      <c r="K18" s="7" t="s">
        <v>84</v>
      </c>
      <c r="L18" s="7" t="s">
        <v>85</v>
      </c>
      <c r="M18" s="7">
        <v>1</v>
      </c>
      <c r="N18" s="9">
        <v>13303</v>
      </c>
      <c r="O18" s="7" t="s">
        <v>29</v>
      </c>
      <c r="P18" s="7" t="s">
        <v>30</v>
      </c>
      <c r="Q18" s="7" t="s">
        <v>31</v>
      </c>
      <c r="R18" s="7" t="s">
        <v>32</v>
      </c>
      <c r="S18" s="7" t="s">
        <v>29</v>
      </c>
      <c r="T18" s="10">
        <v>1.1295999999999999</v>
      </c>
      <c r="V18" s="43"/>
      <c r="W18" s="44"/>
      <c r="X18" s="42"/>
      <c r="Y18" s="45"/>
      <c r="Z18" s="40"/>
      <c r="AA18" s="41"/>
    </row>
    <row r="19" spans="1:27" x14ac:dyDescent="0.25">
      <c r="A19" s="6" t="s">
        <v>20</v>
      </c>
      <c r="B19" t="s">
        <v>21</v>
      </c>
      <c r="C19" s="7" t="s">
        <v>22</v>
      </c>
      <c r="D19" s="7" t="s">
        <v>23</v>
      </c>
      <c r="E19" s="7" t="s">
        <v>86</v>
      </c>
      <c r="F19" s="7" t="s">
        <v>87</v>
      </c>
      <c r="G19" s="7" t="s">
        <v>88</v>
      </c>
      <c r="H19" s="8">
        <v>44029</v>
      </c>
      <c r="I19" s="7">
        <v>28</v>
      </c>
      <c r="J19" s="7" t="s">
        <v>26</v>
      </c>
      <c r="K19" s="7" t="s">
        <v>89</v>
      </c>
      <c r="L19" s="7" t="s">
        <v>90</v>
      </c>
      <c r="M19" s="7">
        <v>2</v>
      </c>
      <c r="N19" s="9">
        <v>177462</v>
      </c>
      <c r="O19" s="7" t="s">
        <v>29</v>
      </c>
      <c r="P19" s="7" t="s">
        <v>30</v>
      </c>
      <c r="Q19" s="7" t="s">
        <v>31</v>
      </c>
      <c r="R19" s="7" t="s">
        <v>32</v>
      </c>
      <c r="S19" s="7" t="s">
        <v>91</v>
      </c>
      <c r="T19" s="10">
        <v>1.1295999999999999</v>
      </c>
      <c r="V19" s="17" t="s">
        <v>92</v>
      </c>
      <c r="W19" s="18"/>
      <c r="X19" s="7"/>
      <c r="Y19" s="19" t="s">
        <v>93</v>
      </c>
      <c r="Z19" s="20"/>
      <c r="AA19" s="21"/>
    </row>
    <row r="20" spans="1:27" x14ac:dyDescent="0.25">
      <c r="A20" s="6" t="s">
        <v>20</v>
      </c>
      <c r="B20" t="s">
        <v>21</v>
      </c>
      <c r="C20" s="7" t="s">
        <v>22</v>
      </c>
      <c r="D20" s="7" t="s">
        <v>23</v>
      </c>
      <c r="E20" s="7">
        <v>90175</v>
      </c>
      <c r="F20" s="7" t="s">
        <v>40</v>
      </c>
      <c r="G20" s="7" t="s">
        <v>94</v>
      </c>
      <c r="H20" s="8">
        <v>44030</v>
      </c>
      <c r="I20" s="7">
        <v>28</v>
      </c>
      <c r="J20" s="7" t="s">
        <v>26</v>
      </c>
      <c r="K20" s="7" t="s">
        <v>95</v>
      </c>
      <c r="L20" s="7" t="s">
        <v>96</v>
      </c>
      <c r="M20" s="7">
        <v>2</v>
      </c>
      <c r="N20" s="9">
        <v>87900</v>
      </c>
      <c r="O20" s="7" t="s">
        <v>29</v>
      </c>
      <c r="P20" s="7" t="s">
        <v>30</v>
      </c>
      <c r="Q20" s="7" t="s">
        <v>31</v>
      </c>
      <c r="R20" s="7" t="s">
        <v>32</v>
      </c>
      <c r="S20" s="7" t="s">
        <v>29</v>
      </c>
      <c r="T20" s="10">
        <v>1.1295999999999999</v>
      </c>
      <c r="V20" s="22" t="s">
        <v>97</v>
      </c>
      <c r="W20" s="23">
        <f>SUMIFS(N:N,S:S,"Neumaticos",P:P,"Actual")</f>
        <v>13073351</v>
      </c>
      <c r="X20" s="24"/>
      <c r="Y20" s="19" t="s">
        <v>56</v>
      </c>
      <c r="Z20" s="21"/>
      <c r="AA20" s="25" t="s">
        <v>57</v>
      </c>
    </row>
    <row r="21" spans="1:27" x14ac:dyDescent="0.25">
      <c r="A21" s="6" t="s">
        <v>20</v>
      </c>
      <c r="B21" t="s">
        <v>21</v>
      </c>
      <c r="C21" s="7" t="s">
        <v>22</v>
      </c>
      <c r="D21" s="7" t="s">
        <v>23</v>
      </c>
      <c r="E21" s="7">
        <v>70031</v>
      </c>
      <c r="F21" s="7" t="s">
        <v>98</v>
      </c>
      <c r="G21" s="7" t="s">
        <v>99</v>
      </c>
      <c r="H21" s="8">
        <v>44030</v>
      </c>
      <c r="I21" s="7">
        <v>28</v>
      </c>
      <c r="J21" s="7" t="s">
        <v>26</v>
      </c>
      <c r="K21" s="7" t="s">
        <v>100</v>
      </c>
      <c r="L21" s="7" t="s">
        <v>101</v>
      </c>
      <c r="M21" s="7">
        <v>1</v>
      </c>
      <c r="N21" s="9">
        <v>4118</v>
      </c>
      <c r="O21" s="7" t="s">
        <v>29</v>
      </c>
      <c r="P21" s="7" t="s">
        <v>30</v>
      </c>
      <c r="Q21" s="7" t="s">
        <v>31</v>
      </c>
      <c r="R21" s="7" t="s">
        <v>32</v>
      </c>
      <c r="S21" s="7" t="s">
        <v>29</v>
      </c>
      <c r="T21" s="10">
        <v>1.1295999999999999</v>
      </c>
      <c r="V21" s="22" t="s">
        <v>102</v>
      </c>
      <c r="W21" s="23">
        <f>SUMIFS(N:N,S:S,"Neumaticos",P:P,"Actual")</f>
        <v>13073351</v>
      </c>
      <c r="X21" s="24"/>
      <c r="Y21" s="26" t="s">
        <v>62</v>
      </c>
      <c r="Z21" s="26" t="s">
        <v>63</v>
      </c>
      <c r="AA21" s="27"/>
    </row>
    <row r="22" spans="1:27" x14ac:dyDescent="0.25">
      <c r="A22" s="6" t="s">
        <v>20</v>
      </c>
      <c r="B22" t="s">
        <v>21</v>
      </c>
      <c r="C22" s="7" t="s">
        <v>22</v>
      </c>
      <c r="D22" s="7" t="s">
        <v>23</v>
      </c>
      <c r="E22" s="7">
        <v>73</v>
      </c>
      <c r="F22" s="7" t="s">
        <v>103</v>
      </c>
      <c r="G22" s="7" t="s">
        <v>104</v>
      </c>
      <c r="H22" s="8">
        <v>44032</v>
      </c>
      <c r="I22" s="7">
        <v>28</v>
      </c>
      <c r="J22" s="7" t="s">
        <v>26</v>
      </c>
      <c r="K22" s="7" t="s">
        <v>105</v>
      </c>
      <c r="L22" s="7" t="s">
        <v>106</v>
      </c>
      <c r="M22" s="7">
        <v>1</v>
      </c>
      <c r="N22" s="9">
        <v>12597</v>
      </c>
      <c r="O22" s="7" t="s">
        <v>107</v>
      </c>
      <c r="P22" s="7" t="s">
        <v>30</v>
      </c>
      <c r="Q22" s="7" t="s">
        <v>31</v>
      </c>
      <c r="R22" s="7" t="s">
        <v>32</v>
      </c>
      <c r="S22" s="7" t="s">
        <v>91</v>
      </c>
      <c r="T22" s="10">
        <v>1.1295999999999999</v>
      </c>
      <c r="V22" s="22" t="s">
        <v>67</v>
      </c>
      <c r="W22" s="28">
        <f>+IF(W20&lt;=Z24,AA24,IF(W20&lt;=Z23,AA23,IF(W20&gt;=Y22,AA22)))</f>
        <v>6.0000000000000001E-3</v>
      </c>
      <c r="X22" s="24"/>
      <c r="Y22" s="29">
        <v>25000000</v>
      </c>
      <c r="Z22" s="30" t="s">
        <v>68</v>
      </c>
      <c r="AA22" s="31">
        <v>8.0000000000000002E-3</v>
      </c>
    </row>
    <row r="23" spans="1:27" x14ac:dyDescent="0.25">
      <c r="A23" s="6" t="s">
        <v>20</v>
      </c>
      <c r="B23" t="s">
        <v>21</v>
      </c>
      <c r="C23" s="7" t="s">
        <v>22</v>
      </c>
      <c r="D23" s="7" t="s">
        <v>23</v>
      </c>
      <c r="E23" s="7">
        <v>45616</v>
      </c>
      <c r="F23" s="7" t="s">
        <v>108</v>
      </c>
      <c r="G23" s="7" t="s">
        <v>109</v>
      </c>
      <c r="H23" s="8">
        <v>44034</v>
      </c>
      <c r="I23" s="7">
        <v>28</v>
      </c>
      <c r="J23" s="7" t="s">
        <v>26</v>
      </c>
      <c r="K23" s="7" t="s">
        <v>110</v>
      </c>
      <c r="L23" s="7" t="s">
        <v>111</v>
      </c>
      <c r="M23" s="7">
        <v>4</v>
      </c>
      <c r="N23" s="9">
        <v>258788</v>
      </c>
      <c r="O23" s="7" t="s">
        <v>91</v>
      </c>
      <c r="P23" s="7" t="s">
        <v>30</v>
      </c>
      <c r="Q23" s="7" t="s">
        <v>31</v>
      </c>
      <c r="R23" s="7" t="s">
        <v>32</v>
      </c>
      <c r="S23" s="7" t="s">
        <v>91</v>
      </c>
      <c r="T23" s="10">
        <v>1.1295999999999999</v>
      </c>
      <c r="V23" s="22" t="s">
        <v>73</v>
      </c>
      <c r="W23" s="23">
        <f>+W21*W22</f>
        <v>78440.106</v>
      </c>
      <c r="X23" s="24"/>
      <c r="Y23" s="32">
        <v>12000000</v>
      </c>
      <c r="Z23" s="33">
        <v>24999999</v>
      </c>
      <c r="AA23" s="34">
        <v>6.0000000000000001E-3</v>
      </c>
    </row>
    <row r="24" spans="1:27" x14ac:dyDescent="0.25">
      <c r="A24" s="6" t="s">
        <v>20</v>
      </c>
      <c r="B24" t="s">
        <v>21</v>
      </c>
      <c r="C24" s="7" t="s">
        <v>22</v>
      </c>
      <c r="D24" s="7" t="s">
        <v>23</v>
      </c>
      <c r="E24" s="7">
        <v>90175</v>
      </c>
      <c r="F24" s="7" t="s">
        <v>40</v>
      </c>
      <c r="G24" s="7" t="s">
        <v>112</v>
      </c>
      <c r="H24" s="8">
        <v>44040</v>
      </c>
      <c r="I24" s="7">
        <v>28</v>
      </c>
      <c r="J24" s="7" t="s">
        <v>26</v>
      </c>
      <c r="K24" s="7" t="s">
        <v>113</v>
      </c>
      <c r="L24" s="7" t="s">
        <v>114</v>
      </c>
      <c r="M24" s="7">
        <v>1</v>
      </c>
      <c r="N24" s="9">
        <v>43950</v>
      </c>
      <c r="O24" s="7" t="s">
        <v>29</v>
      </c>
      <c r="P24" s="7" t="s">
        <v>30</v>
      </c>
      <c r="Q24" s="7" t="s">
        <v>31</v>
      </c>
      <c r="R24" s="7" t="s">
        <v>32</v>
      </c>
      <c r="S24" s="7" t="s">
        <v>29</v>
      </c>
      <c r="T24" s="10">
        <v>1.1295999999999999</v>
      </c>
      <c r="V24" s="22"/>
      <c r="W24" s="35"/>
      <c r="X24" s="24"/>
      <c r="Y24" s="36">
        <v>0</v>
      </c>
      <c r="Z24" s="32">
        <v>11999999</v>
      </c>
      <c r="AA24" s="37">
        <v>4.0000000000000001E-3</v>
      </c>
    </row>
    <row r="25" spans="1:27" x14ac:dyDescent="0.25">
      <c r="A25" s="6" t="s">
        <v>20</v>
      </c>
      <c r="B25" t="s">
        <v>21</v>
      </c>
      <c r="C25" s="7" t="s">
        <v>22</v>
      </c>
      <c r="D25" s="7" t="s">
        <v>23</v>
      </c>
      <c r="E25" s="7">
        <v>27217</v>
      </c>
      <c r="F25" s="7" t="s">
        <v>47</v>
      </c>
      <c r="G25" s="7" t="s">
        <v>115</v>
      </c>
      <c r="H25" s="8">
        <v>44041</v>
      </c>
      <c r="I25" s="7">
        <v>28</v>
      </c>
      <c r="J25" s="7" t="s">
        <v>26</v>
      </c>
      <c r="K25" s="7" t="s">
        <v>100</v>
      </c>
      <c r="L25" s="7" t="s">
        <v>101</v>
      </c>
      <c r="M25" s="7">
        <v>1</v>
      </c>
      <c r="N25" s="9">
        <v>4193</v>
      </c>
      <c r="O25" s="7" t="s">
        <v>29</v>
      </c>
      <c r="P25" s="7" t="s">
        <v>30</v>
      </c>
      <c r="Q25" s="7" t="s">
        <v>31</v>
      </c>
      <c r="R25" s="7" t="s">
        <v>32</v>
      </c>
      <c r="S25" s="7" t="s">
        <v>29</v>
      </c>
      <c r="T25" s="10">
        <v>1.1295999999999999</v>
      </c>
      <c r="V25" s="38" t="s">
        <v>116</v>
      </c>
      <c r="W25" s="39">
        <f>+W23</f>
        <v>78440.106</v>
      </c>
      <c r="X25" s="24"/>
      <c r="Y25" s="40"/>
      <c r="Z25" s="40"/>
      <c r="AA25" s="41"/>
    </row>
    <row r="26" spans="1:27" x14ac:dyDescent="0.25">
      <c r="A26" s="6" t="s">
        <v>20</v>
      </c>
      <c r="B26" t="s">
        <v>21</v>
      </c>
      <c r="C26" s="7" t="s">
        <v>22</v>
      </c>
      <c r="D26" s="7" t="s">
        <v>23</v>
      </c>
      <c r="E26" s="7">
        <v>27173</v>
      </c>
      <c r="F26" s="7" t="s">
        <v>117</v>
      </c>
      <c r="G26" s="7" t="s">
        <v>115</v>
      </c>
      <c r="H26" s="8">
        <v>44041</v>
      </c>
      <c r="I26" s="7">
        <v>28</v>
      </c>
      <c r="J26" s="7" t="s">
        <v>26</v>
      </c>
      <c r="K26" s="7" t="s">
        <v>100</v>
      </c>
      <c r="L26" s="7" t="s">
        <v>101</v>
      </c>
      <c r="M26" s="7">
        <v>1</v>
      </c>
      <c r="N26" s="9">
        <v>5034</v>
      </c>
      <c r="O26" s="7" t="s">
        <v>29</v>
      </c>
      <c r="P26" s="7" t="s">
        <v>30</v>
      </c>
      <c r="Q26" s="7" t="s">
        <v>31</v>
      </c>
      <c r="R26" s="7" t="s">
        <v>32</v>
      </c>
      <c r="S26" s="7" t="s">
        <v>29</v>
      </c>
      <c r="T26" s="10">
        <v>1.1295999999999999</v>
      </c>
      <c r="V26" s="7"/>
      <c r="W26" s="7"/>
      <c r="X26" s="7"/>
      <c r="Y26" s="7"/>
      <c r="Z26" s="7"/>
      <c r="AA26" s="7"/>
    </row>
    <row r="27" spans="1:27" x14ac:dyDescent="0.25">
      <c r="A27" s="6" t="s">
        <v>20</v>
      </c>
      <c r="B27" t="s">
        <v>21</v>
      </c>
      <c r="C27" s="7" t="s">
        <v>22</v>
      </c>
      <c r="D27" s="7" t="s">
        <v>23</v>
      </c>
      <c r="E27" s="7">
        <v>27150</v>
      </c>
      <c r="F27" s="7" t="s">
        <v>45</v>
      </c>
      <c r="G27" s="7" t="s">
        <v>118</v>
      </c>
      <c r="H27" s="8">
        <v>44043</v>
      </c>
      <c r="I27" s="7">
        <v>28</v>
      </c>
      <c r="J27" s="7" t="s">
        <v>26</v>
      </c>
      <c r="K27" s="7" t="s">
        <v>119</v>
      </c>
      <c r="L27" s="7" t="s">
        <v>120</v>
      </c>
      <c r="M27" s="7">
        <v>4</v>
      </c>
      <c r="N27" s="9">
        <v>10556</v>
      </c>
      <c r="O27" s="7" t="s">
        <v>29</v>
      </c>
      <c r="P27" s="7" t="s">
        <v>30</v>
      </c>
      <c r="Q27" s="7" t="s">
        <v>31</v>
      </c>
      <c r="R27" s="7" t="s">
        <v>32</v>
      </c>
      <c r="S27" s="7" t="s">
        <v>29</v>
      </c>
      <c r="T27" s="10">
        <v>1.1295999999999999</v>
      </c>
      <c r="V27" s="7"/>
      <c r="W27" s="7"/>
      <c r="X27" s="42"/>
      <c r="Y27" s="40"/>
      <c r="Z27" s="40"/>
      <c r="AA27" s="41"/>
    </row>
    <row r="28" spans="1:27" x14ac:dyDescent="0.25">
      <c r="A28" s="6" t="s">
        <v>20</v>
      </c>
      <c r="B28" t="s">
        <v>21</v>
      </c>
      <c r="C28" s="7" t="s">
        <v>22</v>
      </c>
      <c r="D28" s="7" t="s">
        <v>23</v>
      </c>
      <c r="E28" s="7">
        <v>27132</v>
      </c>
      <c r="F28" s="7" t="s">
        <v>48</v>
      </c>
      <c r="G28" s="7" t="s">
        <v>118</v>
      </c>
      <c r="H28" s="8">
        <v>44043</v>
      </c>
      <c r="I28" s="7">
        <v>28</v>
      </c>
      <c r="J28" s="7" t="s">
        <v>26</v>
      </c>
      <c r="K28" s="7" t="s">
        <v>119</v>
      </c>
      <c r="L28" s="7" t="s">
        <v>120</v>
      </c>
      <c r="M28" s="7">
        <v>1</v>
      </c>
      <c r="N28" s="9">
        <v>10916</v>
      </c>
      <c r="O28" s="7" t="s">
        <v>29</v>
      </c>
      <c r="P28" s="7" t="s">
        <v>30</v>
      </c>
      <c r="Q28" s="7" t="s">
        <v>31</v>
      </c>
      <c r="R28" s="7" t="s">
        <v>32</v>
      </c>
      <c r="S28" s="7" t="s">
        <v>29</v>
      </c>
      <c r="T28" s="10">
        <v>1.1295999999999999</v>
      </c>
      <c r="V28" s="17" t="s">
        <v>121</v>
      </c>
      <c r="W28" s="18"/>
      <c r="X28" s="42"/>
      <c r="Y28" s="19" t="s">
        <v>122</v>
      </c>
      <c r="Z28" s="20"/>
      <c r="AA28" s="21"/>
    </row>
    <row r="29" spans="1:27" x14ac:dyDescent="0.25">
      <c r="A29" s="6" t="s">
        <v>20</v>
      </c>
      <c r="B29" t="s">
        <v>21</v>
      </c>
      <c r="C29" s="7" t="s">
        <v>22</v>
      </c>
      <c r="D29" s="7" t="s">
        <v>23</v>
      </c>
      <c r="E29" s="7">
        <v>27217</v>
      </c>
      <c r="F29" s="7" t="s">
        <v>47</v>
      </c>
      <c r="G29" s="7" t="s">
        <v>123</v>
      </c>
      <c r="H29" s="8">
        <v>44043</v>
      </c>
      <c r="I29" s="7">
        <v>28</v>
      </c>
      <c r="J29" s="7" t="s">
        <v>26</v>
      </c>
      <c r="K29" s="7" t="s">
        <v>71</v>
      </c>
      <c r="L29" s="7" t="s">
        <v>72</v>
      </c>
      <c r="M29" s="7">
        <v>1</v>
      </c>
      <c r="N29" s="9">
        <v>4193</v>
      </c>
      <c r="O29" s="7" t="s">
        <v>29</v>
      </c>
      <c r="P29" s="7" t="s">
        <v>30</v>
      </c>
      <c r="Q29" s="7" t="s">
        <v>31</v>
      </c>
      <c r="R29" s="7" t="s">
        <v>32</v>
      </c>
      <c r="S29" s="7" t="s">
        <v>29</v>
      </c>
      <c r="T29" s="10">
        <v>1.1295999999999999</v>
      </c>
      <c r="V29" s="22" t="s">
        <v>124</v>
      </c>
      <c r="W29" s="46">
        <f>+$T$2</f>
        <v>1.1295999999999999</v>
      </c>
      <c r="X29" s="42"/>
      <c r="Y29" s="19" t="s">
        <v>56</v>
      </c>
      <c r="Z29" s="21"/>
      <c r="AA29" s="25" t="s">
        <v>125</v>
      </c>
    </row>
    <row r="30" spans="1:27" x14ac:dyDescent="0.25">
      <c r="A30" s="6" t="s">
        <v>20</v>
      </c>
      <c r="B30" t="s">
        <v>21</v>
      </c>
      <c r="C30" s="7" t="s">
        <v>22</v>
      </c>
      <c r="D30" s="7" t="s">
        <v>23</v>
      </c>
      <c r="E30" s="7">
        <v>27173</v>
      </c>
      <c r="F30" s="7" t="s">
        <v>117</v>
      </c>
      <c r="G30" s="7" t="s">
        <v>123</v>
      </c>
      <c r="H30" s="8">
        <v>44043</v>
      </c>
      <c r="I30" s="7">
        <v>28</v>
      </c>
      <c r="J30" s="7" t="s">
        <v>26</v>
      </c>
      <c r="K30" s="7" t="s">
        <v>71</v>
      </c>
      <c r="L30" s="7" t="s">
        <v>72</v>
      </c>
      <c r="M30" s="7">
        <v>1</v>
      </c>
      <c r="N30" s="9">
        <v>5034</v>
      </c>
      <c r="O30" s="7" t="s">
        <v>29</v>
      </c>
      <c r="P30" s="7" t="s">
        <v>30</v>
      </c>
      <c r="Q30" s="7" t="s">
        <v>31</v>
      </c>
      <c r="R30" s="7" t="s">
        <v>32</v>
      </c>
      <c r="S30" s="7" t="s">
        <v>29</v>
      </c>
      <c r="T30" s="10">
        <v>1.1295999999999999</v>
      </c>
      <c r="V30" s="22" t="s">
        <v>126</v>
      </c>
      <c r="W30" s="23">
        <f>+IF(W29&lt;=Z35,AA35,IF(W29&lt;=Z34,AA34,IF(W29&lt;=Z33,AA33,IF(W29&lt;=Z32,AA32,IF(W29&gt;=Y31,AA31)))))</f>
        <v>75600</v>
      </c>
      <c r="X30" s="7"/>
      <c r="Y30" s="26" t="s">
        <v>62</v>
      </c>
      <c r="Z30" s="26" t="s">
        <v>63</v>
      </c>
      <c r="AA30" s="47"/>
    </row>
    <row r="31" spans="1:27" x14ac:dyDescent="0.25">
      <c r="A31" s="6" t="s">
        <v>20</v>
      </c>
      <c r="B31" t="s">
        <v>21</v>
      </c>
      <c r="C31" s="7" t="s">
        <v>22</v>
      </c>
      <c r="D31" s="7" t="s">
        <v>23</v>
      </c>
      <c r="E31" s="7">
        <v>10460</v>
      </c>
      <c r="F31" s="7" t="s">
        <v>127</v>
      </c>
      <c r="G31" s="7" t="s">
        <v>128</v>
      </c>
      <c r="H31" s="8">
        <v>44020</v>
      </c>
      <c r="I31" s="7">
        <v>28</v>
      </c>
      <c r="J31" s="7" t="s">
        <v>26</v>
      </c>
      <c r="K31" s="7" t="s">
        <v>129</v>
      </c>
      <c r="L31" s="7" t="s">
        <v>130</v>
      </c>
      <c r="M31" s="7">
        <v>-1</v>
      </c>
      <c r="N31" s="9">
        <v>-10076</v>
      </c>
      <c r="O31" s="7" t="s">
        <v>29</v>
      </c>
      <c r="P31" s="7" t="s">
        <v>30</v>
      </c>
      <c r="Q31" s="7" t="s">
        <v>131</v>
      </c>
      <c r="R31" s="7" t="s">
        <v>32</v>
      </c>
      <c r="S31" s="7" t="s">
        <v>29</v>
      </c>
      <c r="T31" s="10">
        <v>1.1295999999999999</v>
      </c>
      <c r="V31" s="48"/>
      <c r="W31" s="49"/>
      <c r="X31" s="24"/>
      <c r="Y31" s="50">
        <v>1.2</v>
      </c>
      <c r="Z31" s="30" t="s">
        <v>68</v>
      </c>
      <c r="AA31" s="23">
        <v>80500</v>
      </c>
    </row>
    <row r="32" spans="1:27" x14ac:dyDescent="0.25">
      <c r="A32" s="6" t="s">
        <v>20</v>
      </c>
      <c r="B32" t="s">
        <v>21</v>
      </c>
      <c r="C32" s="7" t="s">
        <v>22</v>
      </c>
      <c r="D32" s="7" t="s">
        <v>23</v>
      </c>
      <c r="E32" s="7">
        <v>90134</v>
      </c>
      <c r="F32" s="7" t="s">
        <v>34</v>
      </c>
      <c r="G32" s="7" t="s">
        <v>132</v>
      </c>
      <c r="H32" s="8">
        <v>44026</v>
      </c>
      <c r="I32" s="7">
        <v>28</v>
      </c>
      <c r="J32" s="7" t="s">
        <v>26</v>
      </c>
      <c r="K32" s="7" t="s">
        <v>133</v>
      </c>
      <c r="L32" s="7" t="s">
        <v>134</v>
      </c>
      <c r="M32" s="7">
        <v>-1</v>
      </c>
      <c r="N32" s="9">
        <v>-63538</v>
      </c>
      <c r="O32" s="7" t="s">
        <v>29</v>
      </c>
      <c r="P32" s="7" t="s">
        <v>30</v>
      </c>
      <c r="Q32" s="7" t="s">
        <v>131</v>
      </c>
      <c r="R32" s="7" t="s">
        <v>32</v>
      </c>
      <c r="S32" s="7" t="s">
        <v>29</v>
      </c>
      <c r="T32" s="10">
        <v>1.1295999999999999</v>
      </c>
      <c r="V32" s="38" t="s">
        <v>135</v>
      </c>
      <c r="W32" s="39">
        <f>+W30</f>
        <v>75600</v>
      </c>
      <c r="X32" s="24"/>
      <c r="Y32" s="50">
        <v>1.1000000000000001</v>
      </c>
      <c r="Z32" s="31">
        <v>1.1999</v>
      </c>
      <c r="AA32" s="23">
        <v>75600</v>
      </c>
    </row>
    <row r="33" spans="1:27" x14ac:dyDescent="0.25">
      <c r="A33" s="6" t="s">
        <v>20</v>
      </c>
      <c r="B33" t="s">
        <v>21</v>
      </c>
      <c r="C33" s="7" t="s">
        <v>22</v>
      </c>
      <c r="D33" s="7" t="s">
        <v>23</v>
      </c>
      <c r="E33" s="7">
        <v>90134</v>
      </c>
      <c r="F33" s="7" t="s">
        <v>34</v>
      </c>
      <c r="G33" s="7" t="s">
        <v>136</v>
      </c>
      <c r="H33" s="8">
        <v>44027</v>
      </c>
      <c r="I33" s="7">
        <v>28</v>
      </c>
      <c r="J33" s="7" t="s">
        <v>26</v>
      </c>
      <c r="K33" s="7" t="s">
        <v>133</v>
      </c>
      <c r="L33" s="7" t="s">
        <v>134</v>
      </c>
      <c r="M33" s="7">
        <v>-1</v>
      </c>
      <c r="N33" s="9">
        <v>-63538</v>
      </c>
      <c r="O33" s="7" t="s">
        <v>29</v>
      </c>
      <c r="P33" s="7" t="s">
        <v>30</v>
      </c>
      <c r="Q33" s="7" t="s">
        <v>131</v>
      </c>
      <c r="R33" s="7" t="s">
        <v>32</v>
      </c>
      <c r="S33" s="7" t="s">
        <v>29</v>
      </c>
      <c r="T33" s="10">
        <v>1.1295999999999999</v>
      </c>
      <c r="V33" s="51"/>
      <c r="W33" s="52"/>
      <c r="X33" s="53"/>
      <c r="Y33" s="50">
        <v>1</v>
      </c>
      <c r="Z33" s="31">
        <v>1.0999000000000001</v>
      </c>
      <c r="AA33" s="23">
        <v>70000</v>
      </c>
    </row>
    <row r="34" spans="1:27" x14ac:dyDescent="0.25">
      <c r="A34" s="6" t="s">
        <v>20</v>
      </c>
      <c r="B34" t="s">
        <v>21</v>
      </c>
      <c r="C34" s="7" t="s">
        <v>22</v>
      </c>
      <c r="D34" s="7" t="s">
        <v>23</v>
      </c>
      <c r="E34" s="7">
        <v>10644</v>
      </c>
      <c r="F34" s="7" t="s">
        <v>137</v>
      </c>
      <c r="G34" s="7" t="s">
        <v>138</v>
      </c>
      <c r="H34" s="8">
        <v>44041</v>
      </c>
      <c r="I34" s="7">
        <v>28</v>
      </c>
      <c r="J34" s="7" t="s">
        <v>26</v>
      </c>
      <c r="K34" s="7" t="s">
        <v>139</v>
      </c>
      <c r="L34" s="7" t="s">
        <v>140</v>
      </c>
      <c r="M34" s="7">
        <v>-2</v>
      </c>
      <c r="N34" s="9">
        <v>-13260</v>
      </c>
      <c r="O34" s="7" t="s">
        <v>29</v>
      </c>
      <c r="P34" s="7" t="s">
        <v>30</v>
      </c>
      <c r="Q34" s="7" t="s">
        <v>131</v>
      </c>
      <c r="R34" s="7" t="s">
        <v>32</v>
      </c>
      <c r="S34" s="7" t="s">
        <v>29</v>
      </c>
      <c r="T34" s="10">
        <v>1.1295999999999999</v>
      </c>
      <c r="V34" s="7"/>
      <c r="W34" s="7"/>
      <c r="X34" s="53"/>
      <c r="Y34" s="50">
        <v>0.9</v>
      </c>
      <c r="Z34" s="31">
        <v>0.99990000000000001</v>
      </c>
      <c r="AA34" s="23">
        <v>42000</v>
      </c>
    </row>
    <row r="35" spans="1:27" x14ac:dyDescent="0.25">
      <c r="A35" s="6" t="s">
        <v>20</v>
      </c>
      <c r="B35" t="s">
        <v>21</v>
      </c>
      <c r="C35" s="7" t="s">
        <v>22</v>
      </c>
      <c r="D35" s="7" t="s">
        <v>23</v>
      </c>
      <c r="E35" s="7" t="s">
        <v>141</v>
      </c>
      <c r="F35" s="7" t="s">
        <v>142</v>
      </c>
      <c r="G35" s="7" t="s">
        <v>143</v>
      </c>
      <c r="H35" s="8">
        <v>44014</v>
      </c>
      <c r="I35" s="7">
        <v>28</v>
      </c>
      <c r="J35" s="7" t="s">
        <v>26</v>
      </c>
      <c r="K35" s="7" t="s">
        <v>144</v>
      </c>
      <c r="L35" s="7" t="s">
        <v>145</v>
      </c>
      <c r="M35" s="7">
        <v>2</v>
      </c>
      <c r="N35" s="9">
        <v>68370</v>
      </c>
      <c r="O35" s="7" t="s">
        <v>29</v>
      </c>
      <c r="P35" s="7" t="s">
        <v>30</v>
      </c>
      <c r="Q35" s="7" t="s">
        <v>146</v>
      </c>
      <c r="R35" s="7" t="s">
        <v>32</v>
      </c>
      <c r="S35" s="7" t="s">
        <v>91</v>
      </c>
      <c r="T35" s="10">
        <v>1.1295999999999999</v>
      </c>
      <c r="V35" s="38" t="s">
        <v>147</v>
      </c>
      <c r="W35" s="54">
        <f>+W32+W25+W16</f>
        <v>176704.06349999999</v>
      </c>
      <c r="X35" s="53"/>
      <c r="Y35" s="50">
        <v>0</v>
      </c>
      <c r="Z35" s="31">
        <v>0.89990000000000003</v>
      </c>
      <c r="AA35" s="23">
        <v>0</v>
      </c>
    </row>
    <row r="36" spans="1:27" x14ac:dyDescent="0.25">
      <c r="A36" s="6" t="s">
        <v>20</v>
      </c>
      <c r="B36" t="s">
        <v>21</v>
      </c>
      <c r="C36" s="7" t="s">
        <v>22</v>
      </c>
      <c r="D36" s="7" t="s">
        <v>23</v>
      </c>
      <c r="E36" s="7" t="s">
        <v>148</v>
      </c>
      <c r="F36" s="7" t="s">
        <v>149</v>
      </c>
      <c r="G36" s="7" t="s">
        <v>150</v>
      </c>
      <c r="H36" s="8">
        <v>44014</v>
      </c>
      <c r="I36" s="7">
        <v>28</v>
      </c>
      <c r="J36" s="7" t="s">
        <v>26</v>
      </c>
      <c r="K36" s="7" t="s">
        <v>151</v>
      </c>
      <c r="L36" s="7" t="s">
        <v>152</v>
      </c>
      <c r="M36" s="7">
        <v>1</v>
      </c>
      <c r="N36" s="9">
        <v>33605</v>
      </c>
      <c r="O36" s="7" t="s">
        <v>29</v>
      </c>
      <c r="P36" s="7" t="s">
        <v>30</v>
      </c>
      <c r="Q36" s="7" t="s">
        <v>146</v>
      </c>
      <c r="R36" s="7" t="s">
        <v>32</v>
      </c>
      <c r="S36" s="7" t="s">
        <v>91</v>
      </c>
      <c r="T36" s="10">
        <v>1.1295999999999999</v>
      </c>
    </row>
    <row r="37" spans="1:27" x14ac:dyDescent="0.25">
      <c r="A37" s="6" t="s">
        <v>20</v>
      </c>
      <c r="B37" t="s">
        <v>21</v>
      </c>
      <c r="C37" s="7" t="s">
        <v>22</v>
      </c>
      <c r="D37" s="7" t="s">
        <v>23</v>
      </c>
      <c r="E37" s="7" t="s">
        <v>153</v>
      </c>
      <c r="F37" s="7" t="s">
        <v>154</v>
      </c>
      <c r="G37" s="7" t="s">
        <v>155</v>
      </c>
      <c r="H37" s="8">
        <v>44014</v>
      </c>
      <c r="I37" s="7">
        <v>28</v>
      </c>
      <c r="J37" s="7" t="s">
        <v>26</v>
      </c>
      <c r="K37" s="7" t="s">
        <v>156</v>
      </c>
      <c r="L37" s="7" t="s">
        <v>157</v>
      </c>
      <c r="M37" s="7">
        <v>2</v>
      </c>
      <c r="N37" s="9">
        <v>30252</v>
      </c>
      <c r="O37" s="7" t="s">
        <v>29</v>
      </c>
      <c r="P37" s="7" t="s">
        <v>30</v>
      </c>
      <c r="Q37" s="7" t="s">
        <v>146</v>
      </c>
      <c r="R37" s="7" t="s">
        <v>32</v>
      </c>
      <c r="S37" s="7" t="s">
        <v>29</v>
      </c>
      <c r="T37" s="10">
        <v>1.1295999999999999</v>
      </c>
    </row>
    <row r="38" spans="1:27" x14ac:dyDescent="0.25">
      <c r="A38" s="6" t="s">
        <v>20</v>
      </c>
      <c r="B38" t="s">
        <v>21</v>
      </c>
      <c r="C38" s="7" t="s">
        <v>22</v>
      </c>
      <c r="D38" s="7" t="s">
        <v>23</v>
      </c>
      <c r="E38" s="7">
        <v>40036</v>
      </c>
      <c r="F38" s="7" t="s">
        <v>158</v>
      </c>
      <c r="G38" s="7" t="s">
        <v>159</v>
      </c>
      <c r="H38" s="8">
        <v>44014</v>
      </c>
      <c r="I38" s="7">
        <v>28</v>
      </c>
      <c r="J38" s="7" t="s">
        <v>26</v>
      </c>
      <c r="K38" s="7" t="s">
        <v>160</v>
      </c>
      <c r="L38" s="7" t="s">
        <v>161</v>
      </c>
      <c r="M38" s="7">
        <v>4</v>
      </c>
      <c r="N38" s="9">
        <v>516268</v>
      </c>
      <c r="O38" s="7" t="s">
        <v>91</v>
      </c>
      <c r="P38" s="7" t="s">
        <v>30</v>
      </c>
      <c r="Q38" s="7" t="s">
        <v>146</v>
      </c>
      <c r="R38" s="7" t="s">
        <v>32</v>
      </c>
      <c r="S38" s="7" t="s">
        <v>91</v>
      </c>
      <c r="T38" s="10">
        <v>1.1295999999999999</v>
      </c>
    </row>
    <row r="39" spans="1:27" x14ac:dyDescent="0.25">
      <c r="A39" s="6" t="s">
        <v>20</v>
      </c>
      <c r="B39" t="s">
        <v>21</v>
      </c>
      <c r="C39" s="7" t="s">
        <v>22</v>
      </c>
      <c r="D39" s="7" t="s">
        <v>23</v>
      </c>
      <c r="E39" s="7">
        <v>47531</v>
      </c>
      <c r="F39" s="7" t="s">
        <v>162</v>
      </c>
      <c r="G39" s="7" t="s">
        <v>159</v>
      </c>
      <c r="H39" s="8">
        <v>44014</v>
      </c>
      <c r="I39" s="7">
        <v>28</v>
      </c>
      <c r="J39" s="7" t="s">
        <v>26</v>
      </c>
      <c r="K39" s="7" t="s">
        <v>160</v>
      </c>
      <c r="L39" s="7" t="s">
        <v>161</v>
      </c>
      <c r="M39" s="7">
        <v>2</v>
      </c>
      <c r="N39" s="9">
        <v>267816</v>
      </c>
      <c r="O39" s="7" t="s">
        <v>91</v>
      </c>
      <c r="P39" s="7" t="s">
        <v>30</v>
      </c>
      <c r="Q39" s="7" t="s">
        <v>146</v>
      </c>
      <c r="R39" s="7" t="s">
        <v>32</v>
      </c>
      <c r="S39" s="7" t="s">
        <v>91</v>
      </c>
      <c r="T39" s="10">
        <v>1.1295999999999999</v>
      </c>
    </row>
    <row r="40" spans="1:27" x14ac:dyDescent="0.25">
      <c r="A40" s="6" t="s">
        <v>20</v>
      </c>
      <c r="B40" t="s">
        <v>21</v>
      </c>
      <c r="C40" s="7" t="s">
        <v>22</v>
      </c>
      <c r="D40" s="7" t="s">
        <v>23</v>
      </c>
      <c r="E40" s="7">
        <v>208</v>
      </c>
      <c r="F40" s="7" t="s">
        <v>163</v>
      </c>
      <c r="G40" s="7" t="s">
        <v>164</v>
      </c>
      <c r="H40" s="8">
        <v>44015</v>
      </c>
      <c r="I40" s="7">
        <v>28</v>
      </c>
      <c r="J40" s="7" t="s">
        <v>26</v>
      </c>
      <c r="K40" s="7" t="s">
        <v>165</v>
      </c>
      <c r="L40" s="7" t="s">
        <v>166</v>
      </c>
      <c r="M40" s="7">
        <v>1</v>
      </c>
      <c r="N40" s="9">
        <v>92429</v>
      </c>
      <c r="O40" s="7" t="s">
        <v>107</v>
      </c>
      <c r="P40" s="7" t="s">
        <v>30</v>
      </c>
      <c r="Q40" s="7" t="s">
        <v>146</v>
      </c>
      <c r="R40" s="7" t="s">
        <v>32</v>
      </c>
      <c r="S40" s="7" t="s">
        <v>91</v>
      </c>
      <c r="T40" s="10">
        <v>1.1295999999999999</v>
      </c>
    </row>
    <row r="41" spans="1:27" x14ac:dyDescent="0.25">
      <c r="A41" s="6" t="s">
        <v>20</v>
      </c>
      <c r="B41" t="s">
        <v>21</v>
      </c>
      <c r="C41" s="7" t="s">
        <v>22</v>
      </c>
      <c r="D41" s="7" t="s">
        <v>23</v>
      </c>
      <c r="E41" s="7">
        <v>57</v>
      </c>
      <c r="F41" s="7" t="s">
        <v>167</v>
      </c>
      <c r="G41" s="7" t="s">
        <v>168</v>
      </c>
      <c r="H41" s="8">
        <v>44015</v>
      </c>
      <c r="I41" s="7">
        <v>28</v>
      </c>
      <c r="J41" s="7" t="s">
        <v>26</v>
      </c>
      <c r="K41" s="7" t="s">
        <v>169</v>
      </c>
      <c r="L41" s="7" t="s">
        <v>170</v>
      </c>
      <c r="M41" s="7">
        <v>1</v>
      </c>
      <c r="N41" s="9">
        <v>32765</v>
      </c>
      <c r="O41" s="7" t="s">
        <v>107</v>
      </c>
      <c r="P41" s="7" t="s">
        <v>30</v>
      </c>
      <c r="Q41" s="7" t="s">
        <v>146</v>
      </c>
      <c r="R41" s="7" t="s">
        <v>32</v>
      </c>
      <c r="S41" s="7" t="s">
        <v>91</v>
      </c>
      <c r="T41" s="10">
        <v>1.1295999999999999</v>
      </c>
    </row>
    <row r="42" spans="1:27" x14ac:dyDescent="0.25">
      <c r="A42" s="6" t="s">
        <v>20</v>
      </c>
      <c r="B42" t="s">
        <v>21</v>
      </c>
      <c r="C42" s="7" t="s">
        <v>22</v>
      </c>
      <c r="D42" s="7" t="s">
        <v>23</v>
      </c>
      <c r="E42" s="7" t="s">
        <v>171</v>
      </c>
      <c r="F42" s="7" t="s">
        <v>172</v>
      </c>
      <c r="G42" s="7" t="s">
        <v>173</v>
      </c>
      <c r="H42" s="8">
        <v>44015</v>
      </c>
      <c r="I42" s="7">
        <v>28</v>
      </c>
      <c r="J42" s="7" t="s">
        <v>26</v>
      </c>
      <c r="K42" s="7" t="s">
        <v>174</v>
      </c>
      <c r="L42" s="7" t="s">
        <v>175</v>
      </c>
      <c r="M42" s="7">
        <v>1</v>
      </c>
      <c r="N42" s="9">
        <v>23849</v>
      </c>
      <c r="O42" s="7" t="s">
        <v>29</v>
      </c>
      <c r="P42" s="7" t="s">
        <v>30</v>
      </c>
      <c r="Q42" s="7" t="s">
        <v>146</v>
      </c>
      <c r="R42" s="7" t="s">
        <v>32</v>
      </c>
      <c r="S42" s="7" t="s">
        <v>29</v>
      </c>
      <c r="T42" s="10">
        <v>1.1295999999999999</v>
      </c>
    </row>
    <row r="43" spans="1:27" x14ac:dyDescent="0.25">
      <c r="A43" s="6" t="s">
        <v>20</v>
      </c>
      <c r="B43" t="s">
        <v>21</v>
      </c>
      <c r="C43" s="7" t="s">
        <v>22</v>
      </c>
      <c r="D43" s="7" t="s">
        <v>23</v>
      </c>
      <c r="E43" s="7">
        <v>57</v>
      </c>
      <c r="F43" s="7" t="s">
        <v>167</v>
      </c>
      <c r="G43" s="7" t="s">
        <v>176</v>
      </c>
      <c r="H43" s="8">
        <v>44015</v>
      </c>
      <c r="I43" s="7">
        <v>28</v>
      </c>
      <c r="J43" s="7" t="s">
        <v>26</v>
      </c>
      <c r="K43" s="7" t="s">
        <v>177</v>
      </c>
      <c r="L43" s="7" t="s">
        <v>178</v>
      </c>
      <c r="M43" s="7">
        <v>1</v>
      </c>
      <c r="N43" s="9">
        <v>32765</v>
      </c>
      <c r="O43" s="7" t="s">
        <v>107</v>
      </c>
      <c r="P43" s="7" t="s">
        <v>30</v>
      </c>
      <c r="Q43" s="7" t="s">
        <v>146</v>
      </c>
      <c r="R43" s="7" t="s">
        <v>32</v>
      </c>
      <c r="S43" s="7" t="s">
        <v>91</v>
      </c>
      <c r="T43" s="10">
        <v>1.1295999999999999</v>
      </c>
    </row>
    <row r="44" spans="1:27" x14ac:dyDescent="0.25">
      <c r="A44" s="6" t="s">
        <v>20</v>
      </c>
      <c r="B44" t="s">
        <v>21</v>
      </c>
      <c r="C44" s="7" t="s">
        <v>22</v>
      </c>
      <c r="D44" s="7" t="s">
        <v>23</v>
      </c>
      <c r="E44" s="7" t="s">
        <v>179</v>
      </c>
      <c r="F44" s="7" t="s">
        <v>180</v>
      </c>
      <c r="G44" s="7" t="s">
        <v>181</v>
      </c>
      <c r="H44" s="8">
        <v>44015</v>
      </c>
      <c r="I44" s="7">
        <v>28</v>
      </c>
      <c r="J44" s="7" t="s">
        <v>26</v>
      </c>
      <c r="K44" s="7" t="s">
        <v>182</v>
      </c>
      <c r="L44" s="7" t="s">
        <v>183</v>
      </c>
      <c r="M44" s="7">
        <v>1</v>
      </c>
      <c r="N44" s="9">
        <v>3101</v>
      </c>
      <c r="O44" s="7" t="s">
        <v>29</v>
      </c>
      <c r="P44" s="7" t="s">
        <v>30</v>
      </c>
      <c r="Q44" s="7" t="s">
        <v>146</v>
      </c>
      <c r="R44" s="7" t="s">
        <v>32</v>
      </c>
      <c r="S44" s="7" t="s">
        <v>91</v>
      </c>
      <c r="T44" s="10">
        <v>1.1295999999999999</v>
      </c>
    </row>
    <row r="45" spans="1:27" x14ac:dyDescent="0.25">
      <c r="A45" s="6" t="s">
        <v>20</v>
      </c>
      <c r="B45" t="s">
        <v>21</v>
      </c>
      <c r="C45" s="7" t="s">
        <v>22</v>
      </c>
      <c r="D45" s="7" t="s">
        <v>23</v>
      </c>
      <c r="E45" s="7">
        <v>5580</v>
      </c>
      <c r="F45" s="7" t="s">
        <v>184</v>
      </c>
      <c r="G45" s="7" t="s">
        <v>185</v>
      </c>
      <c r="H45" s="8">
        <v>44015</v>
      </c>
      <c r="I45" s="7">
        <v>28</v>
      </c>
      <c r="J45" s="7" t="s">
        <v>26</v>
      </c>
      <c r="K45" s="7" t="s">
        <v>186</v>
      </c>
      <c r="L45" s="7" t="s">
        <v>187</v>
      </c>
      <c r="M45" s="7">
        <v>1</v>
      </c>
      <c r="N45" s="9">
        <v>59655</v>
      </c>
      <c r="O45" s="7" t="s">
        <v>29</v>
      </c>
      <c r="P45" s="7" t="s">
        <v>30</v>
      </c>
      <c r="Q45" s="7" t="s">
        <v>146</v>
      </c>
      <c r="R45" s="7" t="s">
        <v>32</v>
      </c>
      <c r="S45" s="7" t="s">
        <v>29</v>
      </c>
      <c r="T45" s="10">
        <v>1.1295999999999999</v>
      </c>
    </row>
    <row r="46" spans="1:27" x14ac:dyDescent="0.25">
      <c r="A46" s="6" t="s">
        <v>20</v>
      </c>
      <c r="B46" t="s">
        <v>21</v>
      </c>
      <c r="C46" s="7" t="s">
        <v>22</v>
      </c>
      <c r="D46" s="7" t="s">
        <v>23</v>
      </c>
      <c r="E46" s="7" t="s">
        <v>188</v>
      </c>
      <c r="F46" s="7" t="s">
        <v>189</v>
      </c>
      <c r="G46" s="7" t="s">
        <v>190</v>
      </c>
      <c r="H46" s="8">
        <v>44015</v>
      </c>
      <c r="I46" s="7">
        <v>28</v>
      </c>
      <c r="J46" s="7" t="s">
        <v>26</v>
      </c>
      <c r="K46" s="7" t="s">
        <v>191</v>
      </c>
      <c r="L46" s="7" t="s">
        <v>192</v>
      </c>
      <c r="M46" s="7">
        <v>1</v>
      </c>
      <c r="N46" s="9">
        <v>420160</v>
      </c>
      <c r="O46" s="7" t="s">
        <v>29</v>
      </c>
      <c r="P46" s="7" t="s">
        <v>30</v>
      </c>
      <c r="Q46" s="7" t="s">
        <v>146</v>
      </c>
      <c r="R46" s="7" t="s">
        <v>32</v>
      </c>
      <c r="S46" s="7" t="s">
        <v>29</v>
      </c>
      <c r="T46" s="10">
        <v>1.1295999999999999</v>
      </c>
    </row>
    <row r="47" spans="1:27" x14ac:dyDescent="0.25">
      <c r="A47" s="6" t="s">
        <v>20</v>
      </c>
      <c r="B47" t="s">
        <v>21</v>
      </c>
      <c r="C47" s="7" t="s">
        <v>22</v>
      </c>
      <c r="D47" s="7" t="s">
        <v>23</v>
      </c>
      <c r="E47" s="7">
        <v>4242</v>
      </c>
      <c r="F47" s="7" t="s">
        <v>193</v>
      </c>
      <c r="G47" s="7" t="s">
        <v>190</v>
      </c>
      <c r="H47" s="8">
        <v>44015</v>
      </c>
      <c r="I47" s="7">
        <v>28</v>
      </c>
      <c r="J47" s="7" t="s">
        <v>26</v>
      </c>
      <c r="K47" s="7" t="s">
        <v>191</v>
      </c>
      <c r="L47" s="7" t="s">
        <v>192</v>
      </c>
      <c r="M47" s="7">
        <v>4</v>
      </c>
      <c r="N47" s="9">
        <v>106456</v>
      </c>
      <c r="O47" s="7" t="s">
        <v>107</v>
      </c>
      <c r="P47" s="7" t="s">
        <v>30</v>
      </c>
      <c r="Q47" s="7" t="s">
        <v>146</v>
      </c>
      <c r="R47" s="7" t="s">
        <v>32</v>
      </c>
      <c r="S47" s="7" t="s">
        <v>91</v>
      </c>
      <c r="T47" s="10">
        <v>1.1295999999999999</v>
      </c>
    </row>
    <row r="48" spans="1:27" x14ac:dyDescent="0.25">
      <c r="A48" s="6" t="s">
        <v>20</v>
      </c>
      <c r="B48" t="s">
        <v>21</v>
      </c>
      <c r="C48" s="7" t="s">
        <v>22</v>
      </c>
      <c r="D48" s="7" t="s">
        <v>23</v>
      </c>
      <c r="E48" s="7" t="s">
        <v>194</v>
      </c>
      <c r="F48" s="7" t="s">
        <v>195</v>
      </c>
      <c r="G48" s="7" t="s">
        <v>196</v>
      </c>
      <c r="H48" s="8">
        <v>44016</v>
      </c>
      <c r="I48" s="7">
        <v>28</v>
      </c>
      <c r="J48" s="7" t="s">
        <v>26</v>
      </c>
      <c r="K48" s="7" t="s">
        <v>197</v>
      </c>
      <c r="L48" s="7" t="s">
        <v>198</v>
      </c>
      <c r="M48" s="7">
        <v>2</v>
      </c>
      <c r="N48" s="9">
        <v>18824</v>
      </c>
      <c r="O48" s="7" t="s">
        <v>29</v>
      </c>
      <c r="P48" s="7" t="s">
        <v>30</v>
      </c>
      <c r="Q48" s="7" t="s">
        <v>146</v>
      </c>
      <c r="R48" s="7" t="s">
        <v>32</v>
      </c>
      <c r="S48" s="7" t="s">
        <v>29</v>
      </c>
      <c r="T48" s="10">
        <v>1.1295999999999999</v>
      </c>
    </row>
    <row r="49" spans="1:20" x14ac:dyDescent="0.25">
      <c r="A49" s="6" t="s">
        <v>20</v>
      </c>
      <c r="B49" t="s">
        <v>21</v>
      </c>
      <c r="C49" s="7" t="s">
        <v>22</v>
      </c>
      <c r="D49" s="7" t="s">
        <v>23</v>
      </c>
      <c r="E49" s="7">
        <v>48034</v>
      </c>
      <c r="F49" s="7" t="s">
        <v>199</v>
      </c>
      <c r="G49" s="7" t="s">
        <v>196</v>
      </c>
      <c r="H49" s="8">
        <v>44016</v>
      </c>
      <c r="I49" s="7">
        <v>28</v>
      </c>
      <c r="J49" s="7" t="s">
        <v>26</v>
      </c>
      <c r="K49" s="7" t="s">
        <v>197</v>
      </c>
      <c r="L49" s="7" t="s">
        <v>198</v>
      </c>
      <c r="M49" s="7">
        <v>1</v>
      </c>
      <c r="N49" s="9">
        <v>19279</v>
      </c>
      <c r="O49" s="7" t="s">
        <v>29</v>
      </c>
      <c r="P49" s="7" t="s">
        <v>30</v>
      </c>
      <c r="Q49" s="7" t="s">
        <v>146</v>
      </c>
      <c r="R49" s="7" t="s">
        <v>32</v>
      </c>
      <c r="S49" s="7" t="s">
        <v>29</v>
      </c>
      <c r="T49" s="10">
        <v>1.1295999999999999</v>
      </c>
    </row>
    <row r="50" spans="1:20" x14ac:dyDescent="0.25">
      <c r="A50" s="6" t="s">
        <v>20</v>
      </c>
      <c r="B50" t="s">
        <v>21</v>
      </c>
      <c r="C50" s="7" t="s">
        <v>22</v>
      </c>
      <c r="D50" s="7" t="s">
        <v>23</v>
      </c>
      <c r="E50" s="7">
        <v>57086</v>
      </c>
      <c r="F50" s="7" t="s">
        <v>200</v>
      </c>
      <c r="G50" s="7" t="s">
        <v>201</v>
      </c>
      <c r="H50" s="8">
        <v>44016</v>
      </c>
      <c r="I50" s="7">
        <v>28</v>
      </c>
      <c r="J50" s="7" t="s">
        <v>26</v>
      </c>
      <c r="K50" s="7" t="s">
        <v>202</v>
      </c>
      <c r="L50" s="7" t="s">
        <v>203</v>
      </c>
      <c r="M50" s="7">
        <v>10</v>
      </c>
      <c r="N50" s="9">
        <v>19060</v>
      </c>
      <c r="O50" s="7" t="s">
        <v>29</v>
      </c>
      <c r="P50" s="7" t="s">
        <v>30</v>
      </c>
      <c r="Q50" s="7" t="s">
        <v>146</v>
      </c>
      <c r="R50" s="7" t="s">
        <v>204</v>
      </c>
      <c r="S50" s="7" t="s">
        <v>29</v>
      </c>
      <c r="T50" s="10">
        <v>1.1295999999999999</v>
      </c>
    </row>
    <row r="51" spans="1:20" x14ac:dyDescent="0.25">
      <c r="A51" s="6" t="s">
        <v>20</v>
      </c>
      <c r="B51" t="s">
        <v>21</v>
      </c>
      <c r="C51" s="7" t="s">
        <v>22</v>
      </c>
      <c r="D51" s="7" t="s">
        <v>23</v>
      </c>
      <c r="E51" s="7" t="s">
        <v>205</v>
      </c>
      <c r="F51" s="7" t="s">
        <v>206</v>
      </c>
      <c r="G51" s="7" t="s">
        <v>207</v>
      </c>
      <c r="H51" s="8">
        <v>44016</v>
      </c>
      <c r="I51" s="7">
        <v>28</v>
      </c>
      <c r="J51" s="7" t="s">
        <v>26</v>
      </c>
      <c r="K51" s="7" t="s">
        <v>208</v>
      </c>
      <c r="L51" s="7" t="s">
        <v>209</v>
      </c>
      <c r="M51" s="7">
        <v>1</v>
      </c>
      <c r="N51" s="9">
        <v>226882</v>
      </c>
      <c r="O51" s="7" t="s">
        <v>29</v>
      </c>
      <c r="P51" s="7" t="s">
        <v>30</v>
      </c>
      <c r="Q51" s="7" t="s">
        <v>146</v>
      </c>
      <c r="R51" s="7" t="s">
        <v>32</v>
      </c>
      <c r="S51" s="7" t="s">
        <v>29</v>
      </c>
      <c r="T51" s="10">
        <v>1.1295999999999999</v>
      </c>
    </row>
    <row r="52" spans="1:20" x14ac:dyDescent="0.25">
      <c r="A52" s="6" t="s">
        <v>20</v>
      </c>
      <c r="B52" t="s">
        <v>21</v>
      </c>
      <c r="C52" s="7" t="s">
        <v>22</v>
      </c>
      <c r="D52" s="7" t="s">
        <v>23</v>
      </c>
      <c r="E52" s="7">
        <v>3572</v>
      </c>
      <c r="F52" s="7" t="s">
        <v>210</v>
      </c>
      <c r="G52" s="7" t="s">
        <v>211</v>
      </c>
      <c r="H52" s="8">
        <v>44016</v>
      </c>
      <c r="I52" s="7">
        <v>28</v>
      </c>
      <c r="J52" s="7" t="s">
        <v>26</v>
      </c>
      <c r="K52" s="7" t="s">
        <v>212</v>
      </c>
      <c r="L52" s="7" t="s">
        <v>213</v>
      </c>
      <c r="M52" s="7">
        <v>2</v>
      </c>
      <c r="N52" s="9">
        <v>38638</v>
      </c>
      <c r="O52" s="7" t="s">
        <v>107</v>
      </c>
      <c r="P52" s="7" t="s">
        <v>30</v>
      </c>
      <c r="Q52" s="7" t="s">
        <v>146</v>
      </c>
      <c r="R52" s="7" t="s">
        <v>32</v>
      </c>
      <c r="S52" s="7" t="s">
        <v>91</v>
      </c>
      <c r="T52" s="10">
        <v>1.1295999999999999</v>
      </c>
    </row>
    <row r="53" spans="1:20" x14ac:dyDescent="0.25">
      <c r="A53" s="6" t="s">
        <v>20</v>
      </c>
      <c r="B53" t="s">
        <v>21</v>
      </c>
      <c r="C53" s="7" t="s">
        <v>22</v>
      </c>
      <c r="D53" s="7" t="s">
        <v>23</v>
      </c>
      <c r="E53" s="7" t="s">
        <v>214</v>
      </c>
      <c r="F53" s="7" t="s">
        <v>47</v>
      </c>
      <c r="G53" s="7" t="s">
        <v>215</v>
      </c>
      <c r="H53" s="8">
        <v>44016</v>
      </c>
      <c r="I53" s="7">
        <v>28</v>
      </c>
      <c r="J53" s="7" t="s">
        <v>26</v>
      </c>
      <c r="K53" s="7" t="s">
        <v>216</v>
      </c>
      <c r="L53" s="7" t="s">
        <v>217</v>
      </c>
      <c r="M53" s="7">
        <v>1</v>
      </c>
      <c r="N53" s="9">
        <v>3807</v>
      </c>
      <c r="O53" s="7" t="s">
        <v>29</v>
      </c>
      <c r="P53" s="7" t="s">
        <v>30</v>
      </c>
      <c r="Q53" s="7" t="s">
        <v>146</v>
      </c>
      <c r="R53" s="7" t="s">
        <v>32</v>
      </c>
      <c r="S53" s="7" t="s">
        <v>29</v>
      </c>
      <c r="T53" s="10">
        <v>1.1295999999999999</v>
      </c>
    </row>
    <row r="54" spans="1:20" x14ac:dyDescent="0.25">
      <c r="A54" s="6" t="s">
        <v>20</v>
      </c>
      <c r="B54" t="s">
        <v>21</v>
      </c>
      <c r="C54" s="7" t="s">
        <v>22</v>
      </c>
      <c r="D54" s="7" t="s">
        <v>23</v>
      </c>
      <c r="E54" s="7">
        <v>27134</v>
      </c>
      <c r="F54" s="7" t="s">
        <v>117</v>
      </c>
      <c r="G54" s="7" t="s">
        <v>215</v>
      </c>
      <c r="H54" s="8">
        <v>44016</v>
      </c>
      <c r="I54" s="7">
        <v>28</v>
      </c>
      <c r="J54" s="7" t="s">
        <v>26</v>
      </c>
      <c r="K54" s="7" t="s">
        <v>216</v>
      </c>
      <c r="L54" s="7" t="s">
        <v>217</v>
      </c>
      <c r="M54" s="7">
        <v>1</v>
      </c>
      <c r="N54" s="9">
        <v>7353</v>
      </c>
      <c r="O54" s="7" t="s">
        <v>29</v>
      </c>
      <c r="P54" s="7" t="s">
        <v>30</v>
      </c>
      <c r="Q54" s="7" t="s">
        <v>146</v>
      </c>
      <c r="R54" s="7" t="s">
        <v>32</v>
      </c>
      <c r="S54" s="7" t="s">
        <v>29</v>
      </c>
      <c r="T54" s="10">
        <v>1.1295999999999999</v>
      </c>
    </row>
    <row r="55" spans="1:20" x14ac:dyDescent="0.25">
      <c r="A55" s="6" t="s">
        <v>20</v>
      </c>
      <c r="B55" t="s">
        <v>21</v>
      </c>
      <c r="C55" s="7" t="s">
        <v>22</v>
      </c>
      <c r="D55" s="7" t="s">
        <v>23</v>
      </c>
      <c r="E55" s="7" t="s">
        <v>218</v>
      </c>
      <c r="F55" s="7" t="s">
        <v>45</v>
      </c>
      <c r="G55" s="7" t="s">
        <v>215</v>
      </c>
      <c r="H55" s="8">
        <v>44016</v>
      </c>
      <c r="I55" s="7">
        <v>28</v>
      </c>
      <c r="J55" s="7" t="s">
        <v>26</v>
      </c>
      <c r="K55" s="7" t="s">
        <v>216</v>
      </c>
      <c r="L55" s="7" t="s">
        <v>217</v>
      </c>
      <c r="M55" s="7">
        <v>1</v>
      </c>
      <c r="N55" s="9">
        <v>4454</v>
      </c>
      <c r="O55" s="7" t="s">
        <v>29</v>
      </c>
      <c r="P55" s="7" t="s">
        <v>30</v>
      </c>
      <c r="Q55" s="7" t="s">
        <v>146</v>
      </c>
      <c r="R55" s="7" t="s">
        <v>32</v>
      </c>
      <c r="S55" s="7" t="s">
        <v>29</v>
      </c>
      <c r="T55" s="10">
        <v>1.1295999999999999</v>
      </c>
    </row>
    <row r="56" spans="1:20" x14ac:dyDescent="0.25">
      <c r="A56" s="6" t="s">
        <v>20</v>
      </c>
      <c r="B56" t="s">
        <v>21</v>
      </c>
      <c r="C56" s="7" t="s">
        <v>22</v>
      </c>
      <c r="D56" s="7" t="s">
        <v>23</v>
      </c>
      <c r="E56" s="7">
        <v>45616</v>
      </c>
      <c r="F56" s="7" t="s">
        <v>108</v>
      </c>
      <c r="G56" s="7" t="s">
        <v>219</v>
      </c>
      <c r="H56" s="8">
        <v>44016</v>
      </c>
      <c r="I56" s="7">
        <v>28</v>
      </c>
      <c r="J56" s="7" t="s">
        <v>26</v>
      </c>
      <c r="K56" s="7" t="s">
        <v>220</v>
      </c>
      <c r="L56" s="7" t="s">
        <v>221</v>
      </c>
      <c r="M56" s="7">
        <v>4</v>
      </c>
      <c r="N56" s="9">
        <v>258788</v>
      </c>
      <c r="O56" s="7" t="s">
        <v>91</v>
      </c>
      <c r="P56" s="7" t="s">
        <v>30</v>
      </c>
      <c r="Q56" s="7" t="s">
        <v>146</v>
      </c>
      <c r="R56" s="7" t="s">
        <v>32</v>
      </c>
      <c r="S56" s="7" t="s">
        <v>91</v>
      </c>
      <c r="T56" s="10">
        <v>1.1295999999999999</v>
      </c>
    </row>
    <row r="57" spans="1:20" x14ac:dyDescent="0.25">
      <c r="A57" s="6" t="s">
        <v>20</v>
      </c>
      <c r="B57" t="s">
        <v>21</v>
      </c>
      <c r="C57" s="7" t="s">
        <v>22</v>
      </c>
      <c r="D57" s="7" t="s">
        <v>23</v>
      </c>
      <c r="E57" s="7">
        <v>40036</v>
      </c>
      <c r="F57" s="7" t="s">
        <v>158</v>
      </c>
      <c r="G57" s="7" t="s">
        <v>222</v>
      </c>
      <c r="H57" s="8">
        <v>44016</v>
      </c>
      <c r="I57" s="7">
        <v>28</v>
      </c>
      <c r="J57" s="7" t="s">
        <v>26</v>
      </c>
      <c r="K57" s="7" t="s">
        <v>223</v>
      </c>
      <c r="L57" s="7" t="s">
        <v>224</v>
      </c>
      <c r="M57" s="7">
        <v>2</v>
      </c>
      <c r="N57" s="9">
        <v>258134</v>
      </c>
      <c r="O57" s="7" t="s">
        <v>91</v>
      </c>
      <c r="P57" s="7" t="s">
        <v>30</v>
      </c>
      <c r="Q57" s="7" t="s">
        <v>146</v>
      </c>
      <c r="R57" s="7" t="s">
        <v>32</v>
      </c>
      <c r="S57" s="7" t="s">
        <v>91</v>
      </c>
      <c r="T57" s="10">
        <v>1.1295999999999999</v>
      </c>
    </row>
    <row r="58" spans="1:20" x14ac:dyDescent="0.25">
      <c r="A58" s="6" t="s">
        <v>20</v>
      </c>
      <c r="B58" t="s">
        <v>21</v>
      </c>
      <c r="C58" s="7" t="s">
        <v>22</v>
      </c>
      <c r="D58" s="7" t="s">
        <v>23</v>
      </c>
      <c r="E58" s="7" t="s">
        <v>225</v>
      </c>
      <c r="F58" s="7" t="s">
        <v>226</v>
      </c>
      <c r="G58" s="7" t="s">
        <v>227</v>
      </c>
      <c r="H58" s="8">
        <v>44018</v>
      </c>
      <c r="I58" s="7">
        <v>28</v>
      </c>
      <c r="J58" s="7" t="s">
        <v>26</v>
      </c>
      <c r="K58" s="7" t="s">
        <v>228</v>
      </c>
      <c r="L58" s="7" t="s">
        <v>229</v>
      </c>
      <c r="M58" s="7">
        <v>2</v>
      </c>
      <c r="N58" s="9">
        <v>21832</v>
      </c>
      <c r="O58" s="7" t="s">
        <v>29</v>
      </c>
      <c r="P58" s="7" t="s">
        <v>30</v>
      </c>
      <c r="Q58" s="7" t="s">
        <v>146</v>
      </c>
      <c r="R58" s="7" t="s">
        <v>32</v>
      </c>
      <c r="S58" s="7" t="s">
        <v>29</v>
      </c>
      <c r="T58" s="10">
        <v>1.1295999999999999</v>
      </c>
    </row>
    <row r="59" spans="1:20" x14ac:dyDescent="0.25">
      <c r="A59" s="6" t="s">
        <v>20</v>
      </c>
      <c r="B59" t="s">
        <v>21</v>
      </c>
      <c r="C59" s="7" t="s">
        <v>22</v>
      </c>
      <c r="D59" s="7" t="s">
        <v>23</v>
      </c>
      <c r="E59" s="7">
        <v>1504</v>
      </c>
      <c r="F59" s="7" t="s">
        <v>230</v>
      </c>
      <c r="G59" s="7" t="s">
        <v>231</v>
      </c>
      <c r="H59" s="8">
        <v>44018</v>
      </c>
      <c r="I59" s="7">
        <v>28</v>
      </c>
      <c r="J59" s="7" t="s">
        <v>26</v>
      </c>
      <c r="K59" s="7" t="s">
        <v>228</v>
      </c>
      <c r="L59" s="7" t="s">
        <v>229</v>
      </c>
      <c r="M59" s="7">
        <v>2</v>
      </c>
      <c r="N59" s="9">
        <v>7580</v>
      </c>
      <c r="O59" s="7" t="s">
        <v>29</v>
      </c>
      <c r="P59" s="7" t="s">
        <v>30</v>
      </c>
      <c r="Q59" s="7" t="s">
        <v>146</v>
      </c>
      <c r="R59" s="7" t="s">
        <v>32</v>
      </c>
      <c r="S59" s="7" t="s">
        <v>29</v>
      </c>
      <c r="T59" s="10">
        <v>1.1295999999999999</v>
      </c>
    </row>
    <row r="60" spans="1:20" x14ac:dyDescent="0.25">
      <c r="A60" s="6" t="s">
        <v>20</v>
      </c>
      <c r="B60" t="s">
        <v>21</v>
      </c>
      <c r="C60" s="7" t="s">
        <v>22</v>
      </c>
      <c r="D60" s="7" t="s">
        <v>23</v>
      </c>
      <c r="E60" s="7" t="s">
        <v>232</v>
      </c>
      <c r="F60" s="7" t="s">
        <v>233</v>
      </c>
      <c r="G60" s="7" t="s">
        <v>234</v>
      </c>
      <c r="H60" s="8">
        <v>44018</v>
      </c>
      <c r="I60" s="7">
        <v>28</v>
      </c>
      <c r="J60" s="7" t="s">
        <v>26</v>
      </c>
      <c r="K60" s="7" t="s">
        <v>235</v>
      </c>
      <c r="L60" s="7" t="s">
        <v>236</v>
      </c>
      <c r="M60" s="7">
        <v>1</v>
      </c>
      <c r="N60" s="9">
        <v>6134</v>
      </c>
      <c r="O60" s="7" t="s">
        <v>29</v>
      </c>
      <c r="P60" s="7" t="s">
        <v>30</v>
      </c>
      <c r="Q60" s="7" t="s">
        <v>146</v>
      </c>
      <c r="R60" s="7" t="s">
        <v>32</v>
      </c>
      <c r="S60" s="7" t="s">
        <v>91</v>
      </c>
      <c r="T60" s="10">
        <v>1.1295999999999999</v>
      </c>
    </row>
    <row r="61" spans="1:20" x14ac:dyDescent="0.25">
      <c r="A61" s="6" t="s">
        <v>20</v>
      </c>
      <c r="B61" t="s">
        <v>21</v>
      </c>
      <c r="C61" s="7" t="s">
        <v>22</v>
      </c>
      <c r="D61" s="7" t="s">
        <v>23</v>
      </c>
      <c r="E61" s="7" t="s">
        <v>237</v>
      </c>
      <c r="F61" s="7" t="s">
        <v>238</v>
      </c>
      <c r="G61" s="7" t="s">
        <v>234</v>
      </c>
      <c r="H61" s="8">
        <v>44018</v>
      </c>
      <c r="I61" s="7">
        <v>28</v>
      </c>
      <c r="J61" s="7" t="s">
        <v>26</v>
      </c>
      <c r="K61" s="7" t="s">
        <v>235</v>
      </c>
      <c r="L61" s="7" t="s">
        <v>236</v>
      </c>
      <c r="M61" s="7">
        <v>1</v>
      </c>
      <c r="N61" s="9">
        <v>6235</v>
      </c>
      <c r="O61" s="7" t="s">
        <v>29</v>
      </c>
      <c r="P61" s="7" t="s">
        <v>30</v>
      </c>
      <c r="Q61" s="7" t="s">
        <v>146</v>
      </c>
      <c r="R61" s="7" t="s">
        <v>32</v>
      </c>
      <c r="S61" s="7" t="s">
        <v>91</v>
      </c>
      <c r="T61" s="10">
        <v>1.1295999999999999</v>
      </c>
    </row>
    <row r="62" spans="1:20" x14ac:dyDescent="0.25">
      <c r="A62" s="6" t="s">
        <v>20</v>
      </c>
      <c r="B62" t="s">
        <v>21</v>
      </c>
      <c r="C62" s="7" t="s">
        <v>22</v>
      </c>
      <c r="D62" s="7" t="s">
        <v>23</v>
      </c>
      <c r="E62" s="7">
        <v>3572</v>
      </c>
      <c r="F62" s="7" t="s">
        <v>210</v>
      </c>
      <c r="G62" s="7" t="s">
        <v>239</v>
      </c>
      <c r="H62" s="8">
        <v>44018</v>
      </c>
      <c r="I62" s="7">
        <v>28</v>
      </c>
      <c r="J62" s="7" t="s">
        <v>26</v>
      </c>
      <c r="K62" s="7" t="s">
        <v>240</v>
      </c>
      <c r="L62" s="7" t="s">
        <v>241</v>
      </c>
      <c r="M62" s="7">
        <v>1</v>
      </c>
      <c r="N62" s="9">
        <v>19319</v>
      </c>
      <c r="O62" s="7" t="s">
        <v>107</v>
      </c>
      <c r="P62" s="7" t="s">
        <v>30</v>
      </c>
      <c r="Q62" s="7" t="s">
        <v>146</v>
      </c>
      <c r="R62" s="7" t="s">
        <v>32</v>
      </c>
      <c r="S62" s="7" t="s">
        <v>91</v>
      </c>
      <c r="T62" s="10">
        <v>1.1295999999999999</v>
      </c>
    </row>
    <row r="63" spans="1:20" x14ac:dyDescent="0.25">
      <c r="A63" s="6" t="s">
        <v>20</v>
      </c>
      <c r="B63" t="s">
        <v>21</v>
      </c>
      <c r="C63" s="7" t="s">
        <v>22</v>
      </c>
      <c r="D63" s="7" t="s">
        <v>23</v>
      </c>
      <c r="E63" s="7">
        <v>10460</v>
      </c>
      <c r="F63" s="7" t="s">
        <v>127</v>
      </c>
      <c r="G63" s="7" t="s">
        <v>242</v>
      </c>
      <c r="H63" s="8">
        <v>44018</v>
      </c>
      <c r="I63" s="7">
        <v>28</v>
      </c>
      <c r="J63" s="7" t="s">
        <v>26</v>
      </c>
      <c r="K63" s="7" t="s">
        <v>129</v>
      </c>
      <c r="L63" s="7" t="s">
        <v>130</v>
      </c>
      <c r="M63" s="7">
        <v>1</v>
      </c>
      <c r="N63" s="9">
        <v>10076</v>
      </c>
      <c r="O63" s="7" t="s">
        <v>29</v>
      </c>
      <c r="P63" s="7" t="s">
        <v>30</v>
      </c>
      <c r="Q63" s="7" t="s">
        <v>146</v>
      </c>
      <c r="R63" s="7" t="s">
        <v>32</v>
      </c>
      <c r="S63" s="7" t="s">
        <v>29</v>
      </c>
      <c r="T63" s="10">
        <v>1.1295999999999999</v>
      </c>
    </row>
    <row r="64" spans="1:20" x14ac:dyDescent="0.25">
      <c r="A64" s="6" t="s">
        <v>20</v>
      </c>
      <c r="B64" t="s">
        <v>21</v>
      </c>
      <c r="C64" s="7" t="s">
        <v>22</v>
      </c>
      <c r="D64" s="7" t="s">
        <v>23</v>
      </c>
      <c r="E64" s="7">
        <v>75116</v>
      </c>
      <c r="F64" s="7" t="s">
        <v>243</v>
      </c>
      <c r="G64" s="7" t="s">
        <v>242</v>
      </c>
      <c r="H64" s="8">
        <v>44018</v>
      </c>
      <c r="I64" s="7">
        <v>28</v>
      </c>
      <c r="J64" s="7" t="s">
        <v>26</v>
      </c>
      <c r="K64" s="7" t="s">
        <v>129</v>
      </c>
      <c r="L64" s="7" t="s">
        <v>130</v>
      </c>
      <c r="M64" s="7">
        <v>50</v>
      </c>
      <c r="N64" s="9">
        <v>20150</v>
      </c>
      <c r="O64" s="7" t="s">
        <v>29</v>
      </c>
      <c r="P64" s="7" t="s">
        <v>30</v>
      </c>
      <c r="Q64" s="7" t="s">
        <v>146</v>
      </c>
      <c r="R64" s="7" t="s">
        <v>32</v>
      </c>
      <c r="S64" s="7" t="s">
        <v>91</v>
      </c>
      <c r="T64" s="10">
        <v>1.1295999999999999</v>
      </c>
    </row>
    <row r="65" spans="1:20" x14ac:dyDescent="0.25">
      <c r="A65" s="6" t="s">
        <v>20</v>
      </c>
      <c r="B65" t="s">
        <v>21</v>
      </c>
      <c r="C65" s="7" t="s">
        <v>22</v>
      </c>
      <c r="D65" s="7" t="s">
        <v>23</v>
      </c>
      <c r="E65" s="7">
        <v>45616</v>
      </c>
      <c r="F65" s="7" t="s">
        <v>108</v>
      </c>
      <c r="G65" s="7" t="s">
        <v>244</v>
      </c>
      <c r="H65" s="8">
        <v>44019</v>
      </c>
      <c r="I65" s="7">
        <v>28</v>
      </c>
      <c r="J65" s="7" t="s">
        <v>26</v>
      </c>
      <c r="K65" s="7" t="s">
        <v>245</v>
      </c>
      <c r="L65" s="7" t="s">
        <v>246</v>
      </c>
      <c r="M65" s="7">
        <v>2</v>
      </c>
      <c r="N65" s="9">
        <v>129394</v>
      </c>
      <c r="O65" s="7" t="s">
        <v>91</v>
      </c>
      <c r="P65" s="7" t="s">
        <v>30</v>
      </c>
      <c r="Q65" s="7" t="s">
        <v>146</v>
      </c>
      <c r="R65" s="7" t="s">
        <v>32</v>
      </c>
      <c r="S65" s="7" t="s">
        <v>91</v>
      </c>
      <c r="T65" s="10">
        <v>1.1295999999999999</v>
      </c>
    </row>
    <row r="66" spans="1:20" x14ac:dyDescent="0.25">
      <c r="A66" s="6" t="s">
        <v>20</v>
      </c>
      <c r="B66" t="s">
        <v>21</v>
      </c>
      <c r="C66" s="7" t="s">
        <v>22</v>
      </c>
      <c r="D66" s="7" t="s">
        <v>23</v>
      </c>
      <c r="E66" s="7">
        <v>48021</v>
      </c>
      <c r="F66" s="7" t="s">
        <v>247</v>
      </c>
      <c r="G66" s="7" t="s">
        <v>248</v>
      </c>
      <c r="H66" s="8">
        <v>44019</v>
      </c>
      <c r="I66" s="7">
        <v>28</v>
      </c>
      <c r="J66" s="7" t="s">
        <v>26</v>
      </c>
      <c r="K66" s="7" t="s">
        <v>249</v>
      </c>
      <c r="L66" s="7" t="s">
        <v>250</v>
      </c>
      <c r="M66" s="7">
        <v>1</v>
      </c>
      <c r="N66" s="9">
        <v>23328</v>
      </c>
      <c r="O66" s="7" t="s">
        <v>29</v>
      </c>
      <c r="P66" s="7" t="s">
        <v>30</v>
      </c>
      <c r="Q66" s="7" t="s">
        <v>146</v>
      </c>
      <c r="R66" s="7" t="s">
        <v>32</v>
      </c>
      <c r="S66" s="7" t="s">
        <v>29</v>
      </c>
      <c r="T66" s="10">
        <v>1.1295999999999999</v>
      </c>
    </row>
    <row r="67" spans="1:20" x14ac:dyDescent="0.25">
      <c r="A67" s="6" t="s">
        <v>20</v>
      </c>
      <c r="B67" t="s">
        <v>21</v>
      </c>
      <c r="C67" s="7" t="s">
        <v>22</v>
      </c>
      <c r="D67" s="7" t="s">
        <v>23</v>
      </c>
      <c r="E67" s="7">
        <v>3572</v>
      </c>
      <c r="F67" s="7" t="s">
        <v>210</v>
      </c>
      <c r="G67" s="7" t="s">
        <v>251</v>
      </c>
      <c r="H67" s="8">
        <v>44019</v>
      </c>
      <c r="I67" s="7">
        <v>28</v>
      </c>
      <c r="J67" s="7" t="s">
        <v>26</v>
      </c>
      <c r="K67" s="7" t="s">
        <v>252</v>
      </c>
      <c r="L67" s="7" t="s">
        <v>253</v>
      </c>
      <c r="M67" s="7">
        <v>5</v>
      </c>
      <c r="N67" s="9">
        <v>96595</v>
      </c>
      <c r="O67" s="7" t="s">
        <v>107</v>
      </c>
      <c r="P67" s="7" t="s">
        <v>30</v>
      </c>
      <c r="Q67" s="7" t="s">
        <v>146</v>
      </c>
      <c r="R67" s="7" t="s">
        <v>32</v>
      </c>
      <c r="S67" s="7" t="s">
        <v>91</v>
      </c>
      <c r="T67" s="10">
        <v>1.1295999999999999</v>
      </c>
    </row>
    <row r="68" spans="1:20" x14ac:dyDescent="0.25">
      <c r="A68" s="6" t="s">
        <v>20</v>
      </c>
      <c r="B68" t="s">
        <v>21</v>
      </c>
      <c r="C68" s="7" t="s">
        <v>22</v>
      </c>
      <c r="D68" s="7" t="s">
        <v>23</v>
      </c>
      <c r="E68" s="7">
        <v>3200</v>
      </c>
      <c r="F68" s="7" t="s">
        <v>254</v>
      </c>
      <c r="G68" s="7" t="s">
        <v>255</v>
      </c>
      <c r="H68" s="8">
        <v>44020</v>
      </c>
      <c r="I68" s="7">
        <v>28</v>
      </c>
      <c r="J68" s="7" t="s">
        <v>26</v>
      </c>
      <c r="K68" s="7" t="s">
        <v>212</v>
      </c>
      <c r="L68" s="7" t="s">
        <v>213</v>
      </c>
      <c r="M68" s="7">
        <v>1</v>
      </c>
      <c r="N68" s="9">
        <v>36966</v>
      </c>
      <c r="O68" s="7" t="s">
        <v>107</v>
      </c>
      <c r="P68" s="7" t="s">
        <v>30</v>
      </c>
      <c r="Q68" s="7" t="s">
        <v>146</v>
      </c>
      <c r="R68" s="7" t="s">
        <v>32</v>
      </c>
      <c r="S68" s="7" t="s">
        <v>91</v>
      </c>
      <c r="T68" s="10">
        <v>1.1295999999999999</v>
      </c>
    </row>
    <row r="69" spans="1:20" x14ac:dyDescent="0.25">
      <c r="A69" s="6" t="s">
        <v>20</v>
      </c>
      <c r="B69" t="s">
        <v>21</v>
      </c>
      <c r="C69" s="7" t="s">
        <v>22</v>
      </c>
      <c r="D69" s="7" t="s">
        <v>23</v>
      </c>
      <c r="E69" s="7">
        <v>3572</v>
      </c>
      <c r="F69" s="7" t="s">
        <v>210</v>
      </c>
      <c r="G69" s="7" t="s">
        <v>255</v>
      </c>
      <c r="H69" s="8">
        <v>44020</v>
      </c>
      <c r="I69" s="7">
        <v>28</v>
      </c>
      <c r="J69" s="7" t="s">
        <v>26</v>
      </c>
      <c r="K69" s="7" t="s">
        <v>212</v>
      </c>
      <c r="L69" s="7" t="s">
        <v>213</v>
      </c>
      <c r="M69" s="7">
        <v>2</v>
      </c>
      <c r="N69" s="9">
        <v>38638</v>
      </c>
      <c r="O69" s="7" t="s">
        <v>107</v>
      </c>
      <c r="P69" s="7" t="s">
        <v>30</v>
      </c>
      <c r="Q69" s="7" t="s">
        <v>146</v>
      </c>
      <c r="R69" s="7" t="s">
        <v>32</v>
      </c>
      <c r="S69" s="7" t="s">
        <v>91</v>
      </c>
      <c r="T69" s="10">
        <v>1.1295999999999999</v>
      </c>
    </row>
    <row r="70" spans="1:20" x14ac:dyDescent="0.25">
      <c r="A70" s="6" t="s">
        <v>20</v>
      </c>
      <c r="B70" t="s">
        <v>21</v>
      </c>
      <c r="C70" s="7" t="s">
        <v>22</v>
      </c>
      <c r="D70" s="7" t="s">
        <v>23</v>
      </c>
      <c r="E70" s="7">
        <v>10461</v>
      </c>
      <c r="F70" s="7" t="s">
        <v>127</v>
      </c>
      <c r="G70" s="7" t="s">
        <v>256</v>
      </c>
      <c r="H70" s="8">
        <v>44020</v>
      </c>
      <c r="I70" s="7">
        <v>28</v>
      </c>
      <c r="J70" s="7" t="s">
        <v>26</v>
      </c>
      <c r="K70" s="7" t="s">
        <v>129</v>
      </c>
      <c r="L70" s="7" t="s">
        <v>130</v>
      </c>
      <c r="M70" s="7">
        <v>1</v>
      </c>
      <c r="N70" s="9">
        <v>44936</v>
      </c>
      <c r="O70" s="7" t="s">
        <v>29</v>
      </c>
      <c r="P70" s="7" t="s">
        <v>30</v>
      </c>
      <c r="Q70" s="7" t="s">
        <v>146</v>
      </c>
      <c r="R70" s="7" t="s">
        <v>32</v>
      </c>
      <c r="S70" s="7" t="s">
        <v>29</v>
      </c>
      <c r="T70" s="10">
        <v>1.1295999999999999</v>
      </c>
    </row>
    <row r="71" spans="1:20" x14ac:dyDescent="0.25">
      <c r="A71" s="6" t="s">
        <v>20</v>
      </c>
      <c r="B71" t="s">
        <v>21</v>
      </c>
      <c r="C71" s="7" t="s">
        <v>22</v>
      </c>
      <c r="D71" s="7" t="s">
        <v>23</v>
      </c>
      <c r="E71" s="7">
        <v>5203</v>
      </c>
      <c r="F71" s="7" t="s">
        <v>257</v>
      </c>
      <c r="G71" s="7" t="s">
        <v>258</v>
      </c>
      <c r="H71" s="8">
        <v>44021</v>
      </c>
      <c r="I71" s="7">
        <v>28</v>
      </c>
      <c r="J71" s="7" t="s">
        <v>26</v>
      </c>
      <c r="K71" s="7" t="s">
        <v>259</v>
      </c>
      <c r="L71" s="7" t="s">
        <v>260</v>
      </c>
      <c r="M71" s="7">
        <v>1</v>
      </c>
      <c r="N71" s="9">
        <v>122933</v>
      </c>
      <c r="O71" s="7" t="s">
        <v>29</v>
      </c>
      <c r="P71" s="7" t="s">
        <v>30</v>
      </c>
      <c r="Q71" s="7" t="s">
        <v>146</v>
      </c>
      <c r="R71" s="7" t="s">
        <v>32</v>
      </c>
      <c r="S71" s="7" t="s">
        <v>29</v>
      </c>
      <c r="T71" s="10">
        <v>1.1295999999999999</v>
      </c>
    </row>
    <row r="72" spans="1:20" x14ac:dyDescent="0.25">
      <c r="A72" s="6" t="s">
        <v>20</v>
      </c>
      <c r="B72" t="s">
        <v>21</v>
      </c>
      <c r="C72" s="7" t="s">
        <v>22</v>
      </c>
      <c r="D72" s="7" t="s">
        <v>23</v>
      </c>
      <c r="E72" s="7" t="s">
        <v>261</v>
      </c>
      <c r="F72" s="7" t="s">
        <v>262</v>
      </c>
      <c r="G72" s="7" t="s">
        <v>263</v>
      </c>
      <c r="H72" s="8">
        <v>44021</v>
      </c>
      <c r="I72" s="7">
        <v>28</v>
      </c>
      <c r="J72" s="7" t="s">
        <v>26</v>
      </c>
      <c r="K72" s="7" t="s">
        <v>264</v>
      </c>
      <c r="L72" s="7" t="s">
        <v>265</v>
      </c>
      <c r="M72" s="7">
        <v>1</v>
      </c>
      <c r="N72" s="9">
        <v>34800</v>
      </c>
      <c r="O72" s="7" t="s">
        <v>29</v>
      </c>
      <c r="P72" s="7" t="s">
        <v>30</v>
      </c>
      <c r="Q72" s="7" t="s">
        <v>146</v>
      </c>
      <c r="R72" s="7" t="s">
        <v>204</v>
      </c>
      <c r="S72" s="7" t="s">
        <v>29</v>
      </c>
      <c r="T72" s="10">
        <v>1.1295999999999999</v>
      </c>
    </row>
    <row r="73" spans="1:20" x14ac:dyDescent="0.25">
      <c r="A73" s="6" t="s">
        <v>20</v>
      </c>
      <c r="B73" t="s">
        <v>21</v>
      </c>
      <c r="C73" s="7" t="s">
        <v>22</v>
      </c>
      <c r="D73" s="7" t="s">
        <v>23</v>
      </c>
      <c r="E73" s="7">
        <v>99120</v>
      </c>
      <c r="F73" s="7" t="s">
        <v>266</v>
      </c>
      <c r="G73" s="7" t="s">
        <v>267</v>
      </c>
      <c r="H73" s="8">
        <v>44021</v>
      </c>
      <c r="I73" s="7">
        <v>28</v>
      </c>
      <c r="J73" s="7" t="s">
        <v>26</v>
      </c>
      <c r="K73" s="7" t="s">
        <v>268</v>
      </c>
      <c r="L73" s="7" t="s">
        <v>269</v>
      </c>
      <c r="M73" s="7">
        <v>1</v>
      </c>
      <c r="N73" s="9">
        <v>16798</v>
      </c>
      <c r="O73" s="7" t="s">
        <v>29</v>
      </c>
      <c r="P73" s="7" t="s">
        <v>30</v>
      </c>
      <c r="Q73" s="7" t="s">
        <v>146</v>
      </c>
      <c r="R73" s="7" t="s">
        <v>204</v>
      </c>
      <c r="S73" s="7" t="s">
        <v>29</v>
      </c>
      <c r="T73" s="10">
        <v>1.1295999999999999</v>
      </c>
    </row>
    <row r="74" spans="1:20" x14ac:dyDescent="0.25">
      <c r="A74" s="6" t="s">
        <v>20</v>
      </c>
      <c r="B74" t="s">
        <v>21</v>
      </c>
      <c r="C74" s="7" t="s">
        <v>22</v>
      </c>
      <c r="D74" s="7" t="s">
        <v>23</v>
      </c>
      <c r="E74" s="7" t="s">
        <v>270</v>
      </c>
      <c r="F74" s="7" t="s">
        <v>271</v>
      </c>
      <c r="G74" s="7" t="s">
        <v>272</v>
      </c>
      <c r="H74" s="8">
        <v>44021</v>
      </c>
      <c r="I74" s="7">
        <v>28</v>
      </c>
      <c r="J74" s="7" t="s">
        <v>26</v>
      </c>
      <c r="K74" s="7" t="s">
        <v>273</v>
      </c>
      <c r="L74" s="7" t="s">
        <v>274</v>
      </c>
      <c r="M74" s="7">
        <v>1</v>
      </c>
      <c r="N74" s="9">
        <v>68899</v>
      </c>
      <c r="O74" s="7" t="s">
        <v>29</v>
      </c>
      <c r="P74" s="7" t="s">
        <v>30</v>
      </c>
      <c r="Q74" s="7" t="s">
        <v>146</v>
      </c>
      <c r="R74" s="7" t="s">
        <v>32</v>
      </c>
      <c r="S74" s="7" t="s">
        <v>29</v>
      </c>
      <c r="T74" s="10">
        <v>1.1295999999999999</v>
      </c>
    </row>
    <row r="75" spans="1:20" x14ac:dyDescent="0.25">
      <c r="A75" s="6" t="s">
        <v>20</v>
      </c>
      <c r="B75" t="s">
        <v>21</v>
      </c>
      <c r="C75" s="7" t="s">
        <v>22</v>
      </c>
      <c r="D75" s="7" t="s">
        <v>23</v>
      </c>
      <c r="E75" s="7">
        <v>27369</v>
      </c>
      <c r="F75" s="7" t="s">
        <v>45</v>
      </c>
      <c r="G75" s="7" t="s">
        <v>275</v>
      </c>
      <c r="H75" s="8">
        <v>44022</v>
      </c>
      <c r="I75" s="7">
        <v>28</v>
      </c>
      <c r="J75" s="7" t="s">
        <v>26</v>
      </c>
      <c r="K75" s="7" t="s">
        <v>129</v>
      </c>
      <c r="L75" s="7" t="s">
        <v>130</v>
      </c>
      <c r="M75" s="7">
        <v>2</v>
      </c>
      <c r="N75" s="9">
        <v>8790</v>
      </c>
      <c r="O75" s="7" t="s">
        <v>29</v>
      </c>
      <c r="P75" s="7" t="s">
        <v>30</v>
      </c>
      <c r="Q75" s="7" t="s">
        <v>146</v>
      </c>
      <c r="R75" s="7" t="s">
        <v>32</v>
      </c>
      <c r="S75" s="7" t="s">
        <v>29</v>
      </c>
      <c r="T75" s="10">
        <v>1.1295999999999999</v>
      </c>
    </row>
    <row r="76" spans="1:20" x14ac:dyDescent="0.25">
      <c r="A76" s="6" t="s">
        <v>20</v>
      </c>
      <c r="B76" t="s">
        <v>21</v>
      </c>
      <c r="C76" s="7" t="s">
        <v>22</v>
      </c>
      <c r="D76" s="7" t="s">
        <v>23</v>
      </c>
      <c r="E76" s="7">
        <v>27217</v>
      </c>
      <c r="F76" s="7" t="s">
        <v>47</v>
      </c>
      <c r="G76" s="7" t="s">
        <v>275</v>
      </c>
      <c r="H76" s="8">
        <v>44022</v>
      </c>
      <c r="I76" s="7">
        <v>28</v>
      </c>
      <c r="J76" s="7" t="s">
        <v>26</v>
      </c>
      <c r="K76" s="7" t="s">
        <v>129</v>
      </c>
      <c r="L76" s="7" t="s">
        <v>130</v>
      </c>
      <c r="M76" s="7">
        <v>2</v>
      </c>
      <c r="N76" s="9">
        <v>8386</v>
      </c>
      <c r="O76" s="7" t="s">
        <v>29</v>
      </c>
      <c r="P76" s="7" t="s">
        <v>30</v>
      </c>
      <c r="Q76" s="7" t="s">
        <v>146</v>
      </c>
      <c r="R76" s="7" t="s">
        <v>32</v>
      </c>
      <c r="S76" s="7" t="s">
        <v>29</v>
      </c>
      <c r="T76" s="10">
        <v>1.1295999999999999</v>
      </c>
    </row>
    <row r="77" spans="1:20" x14ac:dyDescent="0.25">
      <c r="A77" s="6" t="s">
        <v>20</v>
      </c>
      <c r="B77" t="s">
        <v>21</v>
      </c>
      <c r="C77" s="7" t="s">
        <v>22</v>
      </c>
      <c r="D77" s="7" t="s">
        <v>23</v>
      </c>
      <c r="E77" s="7">
        <v>27173</v>
      </c>
      <c r="F77" s="7" t="s">
        <v>117</v>
      </c>
      <c r="G77" s="7" t="s">
        <v>275</v>
      </c>
      <c r="H77" s="8">
        <v>44022</v>
      </c>
      <c r="I77" s="7">
        <v>28</v>
      </c>
      <c r="J77" s="7" t="s">
        <v>26</v>
      </c>
      <c r="K77" s="7" t="s">
        <v>129</v>
      </c>
      <c r="L77" s="7" t="s">
        <v>130</v>
      </c>
      <c r="M77" s="7">
        <v>2</v>
      </c>
      <c r="N77" s="9">
        <v>10068</v>
      </c>
      <c r="O77" s="7" t="s">
        <v>29</v>
      </c>
      <c r="P77" s="7" t="s">
        <v>30</v>
      </c>
      <c r="Q77" s="7" t="s">
        <v>146</v>
      </c>
      <c r="R77" s="7" t="s">
        <v>32</v>
      </c>
      <c r="S77" s="7" t="s">
        <v>29</v>
      </c>
      <c r="T77" s="10">
        <v>1.1295999999999999</v>
      </c>
    </row>
    <row r="78" spans="1:20" x14ac:dyDescent="0.25">
      <c r="A78" s="6" t="s">
        <v>20</v>
      </c>
      <c r="B78" t="s">
        <v>21</v>
      </c>
      <c r="C78" s="7" t="s">
        <v>22</v>
      </c>
      <c r="D78" s="7" t="s">
        <v>23</v>
      </c>
      <c r="E78" s="7">
        <v>10423</v>
      </c>
      <c r="F78" s="7" t="s">
        <v>276</v>
      </c>
      <c r="G78" s="7" t="s">
        <v>275</v>
      </c>
      <c r="H78" s="8">
        <v>44022</v>
      </c>
      <c r="I78" s="7">
        <v>28</v>
      </c>
      <c r="J78" s="7" t="s">
        <v>26</v>
      </c>
      <c r="K78" s="7" t="s">
        <v>129</v>
      </c>
      <c r="L78" s="7" t="s">
        <v>130</v>
      </c>
      <c r="M78" s="7">
        <v>2</v>
      </c>
      <c r="N78" s="9">
        <v>28908</v>
      </c>
      <c r="O78" s="7" t="s">
        <v>29</v>
      </c>
      <c r="P78" s="7" t="s">
        <v>30</v>
      </c>
      <c r="Q78" s="7" t="s">
        <v>146</v>
      </c>
      <c r="R78" s="7" t="s">
        <v>32</v>
      </c>
      <c r="S78" s="7" t="s">
        <v>29</v>
      </c>
      <c r="T78" s="10">
        <v>1.1295999999999999</v>
      </c>
    </row>
    <row r="79" spans="1:20" x14ac:dyDescent="0.25">
      <c r="A79" s="6" t="s">
        <v>20</v>
      </c>
      <c r="B79" t="s">
        <v>21</v>
      </c>
      <c r="C79" s="7" t="s">
        <v>22</v>
      </c>
      <c r="D79" s="7" t="s">
        <v>23</v>
      </c>
      <c r="E79" s="7" t="s">
        <v>277</v>
      </c>
      <c r="F79" s="7" t="s">
        <v>278</v>
      </c>
      <c r="G79" s="7" t="s">
        <v>279</v>
      </c>
      <c r="H79" s="8">
        <v>44022</v>
      </c>
      <c r="I79" s="7">
        <v>28</v>
      </c>
      <c r="J79" s="7" t="s">
        <v>26</v>
      </c>
      <c r="K79" s="7" t="s">
        <v>202</v>
      </c>
      <c r="L79" s="7" t="s">
        <v>203</v>
      </c>
      <c r="M79" s="7">
        <v>2</v>
      </c>
      <c r="N79" s="9">
        <v>15950</v>
      </c>
      <c r="O79" s="7" t="s">
        <v>29</v>
      </c>
      <c r="P79" s="7" t="s">
        <v>30</v>
      </c>
      <c r="Q79" s="7" t="s">
        <v>146</v>
      </c>
      <c r="R79" s="7" t="s">
        <v>204</v>
      </c>
      <c r="S79" s="7" t="s">
        <v>29</v>
      </c>
      <c r="T79" s="10">
        <v>1.1295999999999999</v>
      </c>
    </row>
    <row r="80" spans="1:20" x14ac:dyDescent="0.25">
      <c r="A80" s="6" t="s">
        <v>20</v>
      </c>
      <c r="B80" t="s">
        <v>21</v>
      </c>
      <c r="C80" s="7" t="s">
        <v>22</v>
      </c>
      <c r="D80" s="7" t="s">
        <v>23</v>
      </c>
      <c r="E80" s="7">
        <v>85243</v>
      </c>
      <c r="F80" s="7" t="s">
        <v>280</v>
      </c>
      <c r="G80" s="7" t="s">
        <v>279</v>
      </c>
      <c r="H80" s="8">
        <v>44022</v>
      </c>
      <c r="I80" s="7">
        <v>28</v>
      </c>
      <c r="J80" s="7" t="s">
        <v>26</v>
      </c>
      <c r="K80" s="7" t="s">
        <v>202</v>
      </c>
      <c r="L80" s="7" t="s">
        <v>203</v>
      </c>
      <c r="M80" s="7">
        <v>2</v>
      </c>
      <c r="N80" s="9">
        <v>11110</v>
      </c>
      <c r="O80" s="7" t="s">
        <v>29</v>
      </c>
      <c r="P80" s="7" t="s">
        <v>30</v>
      </c>
      <c r="Q80" s="7" t="s">
        <v>146</v>
      </c>
      <c r="R80" s="7" t="s">
        <v>204</v>
      </c>
      <c r="S80" s="7" t="s">
        <v>29</v>
      </c>
      <c r="T80" s="10">
        <v>1.1295999999999999</v>
      </c>
    </row>
    <row r="81" spans="1:20" x14ac:dyDescent="0.25">
      <c r="A81" s="6" t="s">
        <v>20</v>
      </c>
      <c r="B81" t="s">
        <v>21</v>
      </c>
      <c r="C81" s="7" t="s">
        <v>22</v>
      </c>
      <c r="D81" s="7" t="s">
        <v>23</v>
      </c>
      <c r="E81" s="7">
        <v>10524</v>
      </c>
      <c r="F81" s="7" t="s">
        <v>281</v>
      </c>
      <c r="G81" s="7" t="s">
        <v>282</v>
      </c>
      <c r="H81" s="8">
        <v>44022</v>
      </c>
      <c r="I81" s="7">
        <v>28</v>
      </c>
      <c r="J81" s="7" t="s">
        <v>26</v>
      </c>
      <c r="K81" s="7" t="s">
        <v>283</v>
      </c>
      <c r="L81" s="7" t="s">
        <v>284</v>
      </c>
      <c r="M81" s="7">
        <v>1</v>
      </c>
      <c r="N81" s="9">
        <v>9076</v>
      </c>
      <c r="O81" s="7" t="s">
        <v>29</v>
      </c>
      <c r="P81" s="7" t="s">
        <v>30</v>
      </c>
      <c r="Q81" s="7" t="s">
        <v>146</v>
      </c>
      <c r="R81" s="7" t="s">
        <v>32</v>
      </c>
      <c r="S81" s="7" t="s">
        <v>29</v>
      </c>
      <c r="T81" s="10">
        <v>1.1295999999999999</v>
      </c>
    </row>
    <row r="82" spans="1:20" x14ac:dyDescent="0.25">
      <c r="A82" s="6" t="s">
        <v>20</v>
      </c>
      <c r="B82" t="s">
        <v>21</v>
      </c>
      <c r="C82" s="7" t="s">
        <v>22</v>
      </c>
      <c r="D82" s="7" t="s">
        <v>23</v>
      </c>
      <c r="E82" s="7">
        <v>10620</v>
      </c>
      <c r="F82" s="7" t="s">
        <v>285</v>
      </c>
      <c r="G82" s="7" t="s">
        <v>282</v>
      </c>
      <c r="H82" s="8">
        <v>44022</v>
      </c>
      <c r="I82" s="7">
        <v>28</v>
      </c>
      <c r="J82" s="7" t="s">
        <v>26</v>
      </c>
      <c r="K82" s="7" t="s">
        <v>283</v>
      </c>
      <c r="L82" s="7" t="s">
        <v>284</v>
      </c>
      <c r="M82" s="7">
        <v>1</v>
      </c>
      <c r="N82" s="9">
        <v>19160</v>
      </c>
      <c r="O82" s="7" t="s">
        <v>29</v>
      </c>
      <c r="P82" s="7" t="s">
        <v>30</v>
      </c>
      <c r="Q82" s="7" t="s">
        <v>146</v>
      </c>
      <c r="R82" s="7" t="s">
        <v>32</v>
      </c>
      <c r="S82" s="7" t="s">
        <v>29</v>
      </c>
      <c r="T82" s="10">
        <v>1.1295999999999999</v>
      </c>
    </row>
    <row r="83" spans="1:20" x14ac:dyDescent="0.25">
      <c r="A83" s="6" t="s">
        <v>20</v>
      </c>
      <c r="B83" t="s">
        <v>21</v>
      </c>
      <c r="C83" s="7" t="s">
        <v>22</v>
      </c>
      <c r="D83" s="7" t="s">
        <v>23</v>
      </c>
      <c r="E83" s="7">
        <v>82</v>
      </c>
      <c r="F83" s="7" t="s">
        <v>286</v>
      </c>
      <c r="G83" s="7" t="s">
        <v>282</v>
      </c>
      <c r="H83" s="8">
        <v>44022</v>
      </c>
      <c r="I83" s="7">
        <v>28</v>
      </c>
      <c r="J83" s="7" t="s">
        <v>26</v>
      </c>
      <c r="K83" s="7" t="s">
        <v>283</v>
      </c>
      <c r="L83" s="7" t="s">
        <v>284</v>
      </c>
      <c r="M83" s="7">
        <v>2</v>
      </c>
      <c r="N83" s="9">
        <v>85698</v>
      </c>
      <c r="O83" s="7" t="s">
        <v>107</v>
      </c>
      <c r="P83" s="7" t="s">
        <v>30</v>
      </c>
      <c r="Q83" s="7" t="s">
        <v>146</v>
      </c>
      <c r="R83" s="7" t="s">
        <v>32</v>
      </c>
      <c r="S83" s="7" t="s">
        <v>91</v>
      </c>
      <c r="T83" s="10">
        <v>1.1295999999999999</v>
      </c>
    </row>
    <row r="84" spans="1:20" x14ac:dyDescent="0.25">
      <c r="A84" s="6" t="s">
        <v>20</v>
      </c>
      <c r="B84" t="s">
        <v>21</v>
      </c>
      <c r="C84" s="7" t="s">
        <v>22</v>
      </c>
      <c r="D84" s="7" t="s">
        <v>23</v>
      </c>
      <c r="E84" s="7">
        <v>84206</v>
      </c>
      <c r="F84" s="7" t="s">
        <v>24</v>
      </c>
      <c r="G84" s="7" t="s">
        <v>287</v>
      </c>
      <c r="H84" s="8">
        <v>44022</v>
      </c>
      <c r="I84" s="7">
        <v>28</v>
      </c>
      <c r="J84" s="7" t="s">
        <v>26</v>
      </c>
      <c r="K84" s="7" t="s">
        <v>288</v>
      </c>
      <c r="L84" s="7" t="s">
        <v>289</v>
      </c>
      <c r="M84" s="7">
        <v>1</v>
      </c>
      <c r="N84" s="9">
        <v>18218</v>
      </c>
      <c r="O84" s="7" t="s">
        <v>29</v>
      </c>
      <c r="P84" s="7" t="s">
        <v>30</v>
      </c>
      <c r="Q84" s="7" t="s">
        <v>146</v>
      </c>
      <c r="R84" s="7" t="s">
        <v>32</v>
      </c>
      <c r="S84" s="7" t="s">
        <v>29</v>
      </c>
      <c r="T84" s="10">
        <v>1.1295999999999999</v>
      </c>
    </row>
    <row r="85" spans="1:20" x14ac:dyDescent="0.25">
      <c r="A85" s="6" t="s">
        <v>20</v>
      </c>
      <c r="B85" t="s">
        <v>21</v>
      </c>
      <c r="C85" s="7" t="s">
        <v>22</v>
      </c>
      <c r="D85" s="7" t="s">
        <v>23</v>
      </c>
      <c r="E85" s="7">
        <v>11</v>
      </c>
      <c r="F85" s="7" t="s">
        <v>290</v>
      </c>
      <c r="G85" s="7" t="s">
        <v>291</v>
      </c>
      <c r="H85" s="8">
        <v>44025</v>
      </c>
      <c r="I85" s="7">
        <v>28</v>
      </c>
      <c r="J85" s="7" t="s">
        <v>26</v>
      </c>
      <c r="K85" s="7" t="s">
        <v>292</v>
      </c>
      <c r="L85" s="7" t="s">
        <v>293</v>
      </c>
      <c r="M85" s="7">
        <v>5</v>
      </c>
      <c r="N85" s="9">
        <v>7100</v>
      </c>
      <c r="O85" s="7" t="s">
        <v>107</v>
      </c>
      <c r="P85" s="7" t="s">
        <v>30</v>
      </c>
      <c r="Q85" s="7" t="s">
        <v>146</v>
      </c>
      <c r="R85" s="7" t="s">
        <v>32</v>
      </c>
      <c r="S85" s="7" t="s">
        <v>91</v>
      </c>
      <c r="T85" s="10">
        <v>1.1295999999999999</v>
      </c>
    </row>
    <row r="86" spans="1:20" x14ac:dyDescent="0.25">
      <c r="A86" s="6" t="s">
        <v>20</v>
      </c>
      <c r="B86" t="s">
        <v>21</v>
      </c>
      <c r="C86" s="7" t="s">
        <v>22</v>
      </c>
      <c r="D86" s="7" t="s">
        <v>23</v>
      </c>
      <c r="E86" s="7">
        <v>45616</v>
      </c>
      <c r="F86" s="7" t="s">
        <v>108</v>
      </c>
      <c r="G86" s="7" t="s">
        <v>294</v>
      </c>
      <c r="H86" s="8">
        <v>44026</v>
      </c>
      <c r="I86" s="7">
        <v>28</v>
      </c>
      <c r="J86" s="7" t="s">
        <v>26</v>
      </c>
      <c r="K86" s="7" t="s">
        <v>295</v>
      </c>
      <c r="L86" s="7" t="s">
        <v>296</v>
      </c>
      <c r="M86" s="7">
        <v>2</v>
      </c>
      <c r="N86" s="9">
        <v>129394</v>
      </c>
      <c r="O86" s="7" t="s">
        <v>91</v>
      </c>
      <c r="P86" s="7" t="s">
        <v>30</v>
      </c>
      <c r="Q86" s="7" t="s">
        <v>146</v>
      </c>
      <c r="R86" s="7" t="s">
        <v>32</v>
      </c>
      <c r="S86" s="7" t="s">
        <v>91</v>
      </c>
      <c r="T86" s="10">
        <v>1.1295999999999999</v>
      </c>
    </row>
    <row r="87" spans="1:20" x14ac:dyDescent="0.25">
      <c r="A87" s="6" t="s">
        <v>20</v>
      </c>
      <c r="B87" t="s">
        <v>21</v>
      </c>
      <c r="C87" s="7" t="s">
        <v>22</v>
      </c>
      <c r="D87" s="7" t="s">
        <v>23</v>
      </c>
      <c r="E87" s="7">
        <v>90134</v>
      </c>
      <c r="F87" s="7" t="s">
        <v>34</v>
      </c>
      <c r="G87" s="7" t="s">
        <v>297</v>
      </c>
      <c r="H87" s="8">
        <v>44026</v>
      </c>
      <c r="I87" s="7">
        <v>28</v>
      </c>
      <c r="J87" s="7" t="s">
        <v>26</v>
      </c>
      <c r="K87" s="7" t="s">
        <v>133</v>
      </c>
      <c r="L87" s="7" t="s">
        <v>134</v>
      </c>
      <c r="M87" s="7">
        <v>1</v>
      </c>
      <c r="N87" s="9">
        <v>63538</v>
      </c>
      <c r="O87" s="7" t="s">
        <v>29</v>
      </c>
      <c r="P87" s="7" t="s">
        <v>30</v>
      </c>
      <c r="Q87" s="7" t="s">
        <v>146</v>
      </c>
      <c r="R87" s="7" t="s">
        <v>32</v>
      </c>
      <c r="S87" s="7" t="s">
        <v>29</v>
      </c>
      <c r="T87" s="10">
        <v>1.1295999999999999</v>
      </c>
    </row>
    <row r="88" spans="1:20" x14ac:dyDescent="0.25">
      <c r="A88" s="6" t="s">
        <v>20</v>
      </c>
      <c r="B88" t="s">
        <v>21</v>
      </c>
      <c r="C88" s="7" t="s">
        <v>22</v>
      </c>
      <c r="D88" s="7" t="s">
        <v>23</v>
      </c>
      <c r="E88" s="7">
        <v>4359</v>
      </c>
      <c r="F88" s="7" t="s">
        <v>298</v>
      </c>
      <c r="G88" s="7" t="s">
        <v>297</v>
      </c>
      <c r="H88" s="8">
        <v>44026</v>
      </c>
      <c r="I88" s="7">
        <v>28</v>
      </c>
      <c r="J88" s="7" t="s">
        <v>26</v>
      </c>
      <c r="K88" s="7" t="s">
        <v>133</v>
      </c>
      <c r="L88" s="7" t="s">
        <v>134</v>
      </c>
      <c r="M88" s="7">
        <v>1</v>
      </c>
      <c r="N88" s="9">
        <v>79051</v>
      </c>
      <c r="O88" s="7" t="s">
        <v>107</v>
      </c>
      <c r="P88" s="7" t="s">
        <v>30</v>
      </c>
      <c r="Q88" s="7" t="s">
        <v>146</v>
      </c>
      <c r="R88" s="7" t="s">
        <v>32</v>
      </c>
      <c r="S88" s="7" t="s">
        <v>91</v>
      </c>
      <c r="T88" s="10">
        <v>1.1295999999999999</v>
      </c>
    </row>
    <row r="89" spans="1:20" x14ac:dyDescent="0.25">
      <c r="A89" s="6" t="s">
        <v>20</v>
      </c>
      <c r="B89" t="s">
        <v>21</v>
      </c>
      <c r="C89" s="7" t="s">
        <v>22</v>
      </c>
      <c r="D89" s="7" t="s">
        <v>23</v>
      </c>
      <c r="E89" s="7">
        <v>91012</v>
      </c>
      <c r="F89" s="7" t="s">
        <v>299</v>
      </c>
      <c r="G89" s="7" t="s">
        <v>300</v>
      </c>
      <c r="H89" s="8">
        <v>44026</v>
      </c>
      <c r="I89" s="7">
        <v>28</v>
      </c>
      <c r="J89" s="7" t="s">
        <v>26</v>
      </c>
      <c r="K89" s="7" t="s">
        <v>133</v>
      </c>
      <c r="L89" s="7" t="s">
        <v>134</v>
      </c>
      <c r="M89" s="7">
        <v>2</v>
      </c>
      <c r="N89" s="9">
        <v>122638</v>
      </c>
      <c r="O89" s="7" t="s">
        <v>29</v>
      </c>
      <c r="P89" s="7" t="s">
        <v>30</v>
      </c>
      <c r="Q89" s="7" t="s">
        <v>146</v>
      </c>
      <c r="R89" s="7" t="s">
        <v>32</v>
      </c>
      <c r="S89" s="7" t="s">
        <v>29</v>
      </c>
      <c r="T89" s="10">
        <v>1.1295999999999999</v>
      </c>
    </row>
    <row r="90" spans="1:20" x14ac:dyDescent="0.25">
      <c r="A90" s="6" t="s">
        <v>20</v>
      </c>
      <c r="B90" t="s">
        <v>21</v>
      </c>
      <c r="C90" s="7" t="s">
        <v>22</v>
      </c>
      <c r="D90" s="7" t="s">
        <v>23</v>
      </c>
      <c r="E90" s="7">
        <v>48034</v>
      </c>
      <c r="F90" s="7" t="s">
        <v>199</v>
      </c>
      <c r="G90" s="7" t="s">
        <v>301</v>
      </c>
      <c r="H90" s="8">
        <v>44027</v>
      </c>
      <c r="I90" s="7">
        <v>28</v>
      </c>
      <c r="J90" s="7" t="s">
        <v>26</v>
      </c>
      <c r="K90" s="7" t="s">
        <v>197</v>
      </c>
      <c r="L90" s="7" t="s">
        <v>198</v>
      </c>
      <c r="M90" s="7">
        <v>1</v>
      </c>
      <c r="N90" s="9">
        <v>22681</v>
      </c>
      <c r="O90" s="7" t="s">
        <v>29</v>
      </c>
      <c r="P90" s="7" t="s">
        <v>30</v>
      </c>
      <c r="Q90" s="7" t="s">
        <v>146</v>
      </c>
      <c r="R90" s="7" t="s">
        <v>32</v>
      </c>
      <c r="S90" s="7" t="s">
        <v>29</v>
      </c>
      <c r="T90" s="10">
        <v>1.1295999999999999</v>
      </c>
    </row>
    <row r="91" spans="1:20" x14ac:dyDescent="0.25">
      <c r="A91" s="6" t="s">
        <v>20</v>
      </c>
      <c r="B91" t="s">
        <v>21</v>
      </c>
      <c r="C91" s="7" t="s">
        <v>22</v>
      </c>
      <c r="D91" s="7" t="s">
        <v>23</v>
      </c>
      <c r="E91" s="7">
        <v>90134</v>
      </c>
      <c r="F91" s="7" t="s">
        <v>34</v>
      </c>
      <c r="G91" s="7" t="s">
        <v>302</v>
      </c>
      <c r="H91" s="8">
        <v>44027</v>
      </c>
      <c r="I91" s="7">
        <v>28</v>
      </c>
      <c r="J91" s="7" t="s">
        <v>26</v>
      </c>
      <c r="K91" s="7" t="s">
        <v>133</v>
      </c>
      <c r="L91" s="7" t="s">
        <v>134</v>
      </c>
      <c r="M91" s="7">
        <v>1</v>
      </c>
      <c r="N91" s="9">
        <v>63538</v>
      </c>
      <c r="O91" s="7" t="s">
        <v>29</v>
      </c>
      <c r="P91" s="7" t="s">
        <v>30</v>
      </c>
      <c r="Q91" s="7" t="s">
        <v>146</v>
      </c>
      <c r="R91" s="7" t="s">
        <v>32</v>
      </c>
      <c r="S91" s="7" t="s">
        <v>29</v>
      </c>
      <c r="T91" s="10">
        <v>1.1295999999999999</v>
      </c>
    </row>
    <row r="92" spans="1:20" x14ac:dyDescent="0.25">
      <c r="A92" s="6" t="s">
        <v>20</v>
      </c>
      <c r="B92" t="s">
        <v>21</v>
      </c>
      <c r="C92" s="7" t="s">
        <v>22</v>
      </c>
      <c r="D92" s="7" t="s">
        <v>23</v>
      </c>
      <c r="E92" s="7">
        <v>91011</v>
      </c>
      <c r="F92" s="7" t="s">
        <v>303</v>
      </c>
      <c r="G92" s="7" t="s">
        <v>304</v>
      </c>
      <c r="H92" s="8">
        <v>44027</v>
      </c>
      <c r="I92" s="7">
        <v>28</v>
      </c>
      <c r="J92" s="7" t="s">
        <v>26</v>
      </c>
      <c r="K92" s="7" t="s">
        <v>133</v>
      </c>
      <c r="L92" s="7" t="s">
        <v>134</v>
      </c>
      <c r="M92" s="7">
        <v>1</v>
      </c>
      <c r="N92" s="9">
        <v>62496</v>
      </c>
      <c r="O92" s="7" t="s">
        <v>29</v>
      </c>
      <c r="P92" s="7" t="s">
        <v>30</v>
      </c>
      <c r="Q92" s="7" t="s">
        <v>146</v>
      </c>
      <c r="R92" s="7" t="s">
        <v>32</v>
      </c>
      <c r="S92" s="7" t="s">
        <v>29</v>
      </c>
      <c r="T92" s="10">
        <v>1.1295999999999999</v>
      </c>
    </row>
    <row r="93" spans="1:20" x14ac:dyDescent="0.25">
      <c r="A93" s="6" t="s">
        <v>20</v>
      </c>
      <c r="B93" t="s">
        <v>21</v>
      </c>
      <c r="C93" s="7" t="s">
        <v>22</v>
      </c>
      <c r="D93" s="7" t="s">
        <v>23</v>
      </c>
      <c r="E93" s="7" t="s">
        <v>305</v>
      </c>
      <c r="F93" s="7" t="s">
        <v>306</v>
      </c>
      <c r="G93" s="7" t="s">
        <v>307</v>
      </c>
      <c r="H93" s="8">
        <v>44027</v>
      </c>
      <c r="I93" s="7">
        <v>28</v>
      </c>
      <c r="J93" s="7" t="s">
        <v>26</v>
      </c>
      <c r="K93" s="7" t="s">
        <v>308</v>
      </c>
      <c r="L93" s="7" t="s">
        <v>309</v>
      </c>
      <c r="M93" s="7">
        <v>1</v>
      </c>
      <c r="N93" s="9">
        <v>31084</v>
      </c>
      <c r="O93" s="7" t="s">
        <v>29</v>
      </c>
      <c r="P93" s="7" t="s">
        <v>30</v>
      </c>
      <c r="Q93" s="7" t="s">
        <v>146</v>
      </c>
      <c r="R93" s="7" t="s">
        <v>32</v>
      </c>
      <c r="S93" s="7" t="s">
        <v>91</v>
      </c>
      <c r="T93" s="10">
        <v>1.1295999999999999</v>
      </c>
    </row>
    <row r="94" spans="1:20" x14ac:dyDescent="0.25">
      <c r="A94" s="6" t="s">
        <v>20</v>
      </c>
      <c r="B94" t="s">
        <v>21</v>
      </c>
      <c r="C94" s="7" t="s">
        <v>22</v>
      </c>
      <c r="D94" s="7" t="s">
        <v>23</v>
      </c>
      <c r="E94" s="7">
        <v>89021</v>
      </c>
      <c r="F94" s="7" t="s">
        <v>303</v>
      </c>
      <c r="G94" s="7" t="s">
        <v>307</v>
      </c>
      <c r="H94" s="8">
        <v>44027</v>
      </c>
      <c r="I94" s="7">
        <v>28</v>
      </c>
      <c r="J94" s="7" t="s">
        <v>26</v>
      </c>
      <c r="K94" s="7" t="s">
        <v>308</v>
      </c>
      <c r="L94" s="7" t="s">
        <v>309</v>
      </c>
      <c r="M94" s="7">
        <v>1</v>
      </c>
      <c r="N94" s="9">
        <v>26891</v>
      </c>
      <c r="O94" s="7" t="s">
        <v>29</v>
      </c>
      <c r="P94" s="7" t="s">
        <v>30</v>
      </c>
      <c r="Q94" s="7" t="s">
        <v>146</v>
      </c>
      <c r="R94" s="7" t="s">
        <v>32</v>
      </c>
      <c r="S94" s="7" t="s">
        <v>29</v>
      </c>
      <c r="T94" s="10">
        <v>1.1295999999999999</v>
      </c>
    </row>
    <row r="95" spans="1:20" x14ac:dyDescent="0.25">
      <c r="A95" s="6" t="s">
        <v>20</v>
      </c>
      <c r="B95" t="s">
        <v>21</v>
      </c>
      <c r="C95" s="7" t="s">
        <v>22</v>
      </c>
      <c r="D95" s="7" t="s">
        <v>23</v>
      </c>
      <c r="E95" s="7">
        <v>45616</v>
      </c>
      <c r="F95" s="7" t="s">
        <v>108</v>
      </c>
      <c r="G95" s="7" t="s">
        <v>310</v>
      </c>
      <c r="H95" s="8">
        <v>44027</v>
      </c>
      <c r="I95" s="7">
        <v>28</v>
      </c>
      <c r="J95" s="7" t="s">
        <v>26</v>
      </c>
      <c r="K95" s="7" t="s">
        <v>311</v>
      </c>
      <c r="L95" s="7" t="s">
        <v>312</v>
      </c>
      <c r="M95" s="7">
        <v>2</v>
      </c>
      <c r="N95" s="9">
        <v>129394</v>
      </c>
      <c r="O95" s="7" t="s">
        <v>91</v>
      </c>
      <c r="P95" s="7" t="s">
        <v>30</v>
      </c>
      <c r="Q95" s="7" t="s">
        <v>146</v>
      </c>
      <c r="R95" s="7" t="s">
        <v>32</v>
      </c>
      <c r="S95" s="7" t="s">
        <v>91</v>
      </c>
      <c r="T95" s="10">
        <v>1.1295999999999999</v>
      </c>
    </row>
    <row r="96" spans="1:20" x14ac:dyDescent="0.25">
      <c r="A96" s="6" t="s">
        <v>20</v>
      </c>
      <c r="B96" t="s">
        <v>21</v>
      </c>
      <c r="C96" s="7" t="s">
        <v>22</v>
      </c>
      <c r="D96" s="7" t="s">
        <v>23</v>
      </c>
      <c r="E96" s="7">
        <v>17069</v>
      </c>
      <c r="F96" s="7" t="s">
        <v>24</v>
      </c>
      <c r="G96" s="7" t="s">
        <v>310</v>
      </c>
      <c r="H96" s="8">
        <v>44027</v>
      </c>
      <c r="I96" s="7">
        <v>28</v>
      </c>
      <c r="J96" s="7" t="s">
        <v>26</v>
      </c>
      <c r="K96" s="7" t="s">
        <v>311</v>
      </c>
      <c r="L96" s="7" t="s">
        <v>312</v>
      </c>
      <c r="M96" s="7">
        <v>1</v>
      </c>
      <c r="N96" s="9">
        <v>26042</v>
      </c>
      <c r="O96" s="7" t="s">
        <v>29</v>
      </c>
      <c r="P96" s="7" t="s">
        <v>30</v>
      </c>
      <c r="Q96" s="7" t="s">
        <v>146</v>
      </c>
      <c r="R96" s="7" t="s">
        <v>32</v>
      </c>
      <c r="S96" s="7" t="s">
        <v>29</v>
      </c>
      <c r="T96" s="10">
        <v>1.1295999999999999</v>
      </c>
    </row>
    <row r="97" spans="1:20" x14ac:dyDescent="0.25">
      <c r="A97" s="6" t="s">
        <v>20</v>
      </c>
      <c r="B97" t="s">
        <v>21</v>
      </c>
      <c r="C97" s="7" t="s">
        <v>22</v>
      </c>
      <c r="D97" s="7" t="s">
        <v>23</v>
      </c>
      <c r="E97" s="7">
        <v>4276</v>
      </c>
      <c r="F97" s="7" t="s">
        <v>313</v>
      </c>
      <c r="G97" s="7" t="s">
        <v>310</v>
      </c>
      <c r="H97" s="8">
        <v>44027</v>
      </c>
      <c r="I97" s="7">
        <v>28</v>
      </c>
      <c r="J97" s="7" t="s">
        <v>26</v>
      </c>
      <c r="K97" s="7" t="s">
        <v>311</v>
      </c>
      <c r="L97" s="7" t="s">
        <v>312</v>
      </c>
      <c r="M97" s="7">
        <v>1</v>
      </c>
      <c r="N97" s="9">
        <v>35286</v>
      </c>
      <c r="O97" s="7" t="s">
        <v>107</v>
      </c>
      <c r="P97" s="7" t="s">
        <v>30</v>
      </c>
      <c r="Q97" s="7" t="s">
        <v>146</v>
      </c>
      <c r="R97" s="7" t="s">
        <v>32</v>
      </c>
      <c r="S97" s="7" t="s">
        <v>91</v>
      </c>
      <c r="T97" s="10">
        <v>1.1295999999999999</v>
      </c>
    </row>
    <row r="98" spans="1:20" x14ac:dyDescent="0.25">
      <c r="A98" s="6" t="s">
        <v>20</v>
      </c>
      <c r="B98" t="s">
        <v>21</v>
      </c>
      <c r="C98" s="7" t="s">
        <v>22</v>
      </c>
      <c r="D98" s="7" t="s">
        <v>23</v>
      </c>
      <c r="E98" s="7">
        <v>70031</v>
      </c>
      <c r="F98" s="7" t="s">
        <v>98</v>
      </c>
      <c r="G98" s="7" t="s">
        <v>310</v>
      </c>
      <c r="H98" s="8">
        <v>44027</v>
      </c>
      <c r="I98" s="7">
        <v>28</v>
      </c>
      <c r="J98" s="7" t="s">
        <v>26</v>
      </c>
      <c r="K98" s="7" t="s">
        <v>311</v>
      </c>
      <c r="L98" s="7" t="s">
        <v>312</v>
      </c>
      <c r="M98" s="7">
        <v>2</v>
      </c>
      <c r="N98" s="9">
        <v>8236</v>
      </c>
      <c r="O98" s="7" t="s">
        <v>29</v>
      </c>
      <c r="P98" s="7" t="s">
        <v>30</v>
      </c>
      <c r="Q98" s="7" t="s">
        <v>146</v>
      </c>
      <c r="R98" s="7" t="s">
        <v>32</v>
      </c>
      <c r="S98" s="7" t="s">
        <v>29</v>
      </c>
      <c r="T98" s="10">
        <v>1.1295999999999999</v>
      </c>
    </row>
    <row r="99" spans="1:20" x14ac:dyDescent="0.25">
      <c r="A99" s="6" t="s">
        <v>20</v>
      </c>
      <c r="B99" t="s">
        <v>21</v>
      </c>
      <c r="C99" s="7" t="s">
        <v>22</v>
      </c>
      <c r="D99" s="7" t="s">
        <v>23</v>
      </c>
      <c r="E99" s="7" t="s">
        <v>314</v>
      </c>
      <c r="F99" s="7" t="s">
        <v>315</v>
      </c>
      <c r="G99" s="7" t="s">
        <v>316</v>
      </c>
      <c r="H99" s="8">
        <v>44027</v>
      </c>
      <c r="I99" s="7">
        <v>28</v>
      </c>
      <c r="J99" s="7" t="s">
        <v>26</v>
      </c>
      <c r="K99" s="7" t="s">
        <v>317</v>
      </c>
      <c r="L99" s="7" t="s">
        <v>318</v>
      </c>
      <c r="M99" s="7">
        <v>4</v>
      </c>
      <c r="N99" s="9">
        <v>447024</v>
      </c>
      <c r="O99" s="7" t="s">
        <v>91</v>
      </c>
      <c r="P99" s="7" t="s">
        <v>30</v>
      </c>
      <c r="Q99" s="7" t="s">
        <v>146</v>
      </c>
      <c r="R99" s="7" t="s">
        <v>32</v>
      </c>
      <c r="S99" s="7" t="s">
        <v>91</v>
      </c>
      <c r="T99" s="10">
        <v>1.1295999999999999</v>
      </c>
    </row>
    <row r="100" spans="1:20" x14ac:dyDescent="0.25">
      <c r="A100" s="6" t="s">
        <v>20</v>
      </c>
      <c r="B100" t="s">
        <v>21</v>
      </c>
      <c r="C100" s="7" t="s">
        <v>22</v>
      </c>
      <c r="D100" s="7" t="s">
        <v>23</v>
      </c>
      <c r="E100" s="7" t="s">
        <v>314</v>
      </c>
      <c r="F100" s="7" t="s">
        <v>315</v>
      </c>
      <c r="G100" s="7" t="s">
        <v>319</v>
      </c>
      <c r="H100" s="8">
        <v>44029</v>
      </c>
      <c r="I100" s="7">
        <v>28</v>
      </c>
      <c r="J100" s="7" t="s">
        <v>26</v>
      </c>
      <c r="K100" s="7" t="s">
        <v>317</v>
      </c>
      <c r="L100" s="7" t="s">
        <v>318</v>
      </c>
      <c r="M100" s="7">
        <v>2</v>
      </c>
      <c r="N100" s="9">
        <v>223512</v>
      </c>
      <c r="O100" s="7" t="s">
        <v>91</v>
      </c>
      <c r="P100" s="7" t="s">
        <v>30</v>
      </c>
      <c r="Q100" s="7" t="s">
        <v>146</v>
      </c>
      <c r="R100" s="7" t="s">
        <v>32</v>
      </c>
      <c r="S100" s="7" t="s">
        <v>91</v>
      </c>
      <c r="T100" s="10">
        <v>1.1295999999999999</v>
      </c>
    </row>
    <row r="101" spans="1:20" x14ac:dyDescent="0.25">
      <c r="A101" s="6" t="s">
        <v>20</v>
      </c>
      <c r="B101" t="s">
        <v>21</v>
      </c>
      <c r="C101" s="7" t="s">
        <v>22</v>
      </c>
      <c r="D101" s="7" t="s">
        <v>23</v>
      </c>
      <c r="E101" s="7">
        <v>3572</v>
      </c>
      <c r="F101" s="7" t="s">
        <v>210</v>
      </c>
      <c r="G101" s="7" t="s">
        <v>320</v>
      </c>
      <c r="H101" s="8">
        <v>44029</v>
      </c>
      <c r="I101" s="7">
        <v>28</v>
      </c>
      <c r="J101" s="7" t="s">
        <v>26</v>
      </c>
      <c r="K101" s="7" t="s">
        <v>321</v>
      </c>
      <c r="L101" s="7" t="s">
        <v>322</v>
      </c>
      <c r="M101" s="7">
        <v>1</v>
      </c>
      <c r="N101" s="9">
        <v>19319</v>
      </c>
      <c r="O101" s="7" t="s">
        <v>107</v>
      </c>
      <c r="P101" s="7" t="s">
        <v>30</v>
      </c>
      <c r="Q101" s="7" t="s">
        <v>146</v>
      </c>
      <c r="R101" s="7" t="s">
        <v>32</v>
      </c>
      <c r="S101" s="7" t="s">
        <v>91</v>
      </c>
      <c r="T101" s="10">
        <v>1.1295999999999999</v>
      </c>
    </row>
    <row r="102" spans="1:20" x14ac:dyDescent="0.25">
      <c r="A102" s="6" t="s">
        <v>20</v>
      </c>
      <c r="B102" t="s">
        <v>21</v>
      </c>
      <c r="C102" s="7" t="s">
        <v>22</v>
      </c>
      <c r="D102" s="7" t="s">
        <v>23</v>
      </c>
      <c r="E102" s="7">
        <v>50663</v>
      </c>
      <c r="F102" s="7" t="s">
        <v>323</v>
      </c>
      <c r="G102" s="7" t="s">
        <v>324</v>
      </c>
      <c r="H102" s="8">
        <v>44029</v>
      </c>
      <c r="I102" s="7">
        <v>28</v>
      </c>
      <c r="J102" s="7" t="s">
        <v>26</v>
      </c>
      <c r="K102" s="7" t="s">
        <v>325</v>
      </c>
      <c r="L102" s="7" t="s">
        <v>326</v>
      </c>
      <c r="M102" s="7">
        <v>4</v>
      </c>
      <c r="N102" s="9">
        <v>519500</v>
      </c>
      <c r="O102" s="7" t="s">
        <v>91</v>
      </c>
      <c r="P102" s="7" t="s">
        <v>30</v>
      </c>
      <c r="Q102" s="7" t="s">
        <v>146</v>
      </c>
      <c r="R102" s="7" t="s">
        <v>32</v>
      </c>
      <c r="S102" s="7" t="s">
        <v>91</v>
      </c>
      <c r="T102" s="10">
        <v>1.1295999999999999</v>
      </c>
    </row>
    <row r="103" spans="1:20" x14ac:dyDescent="0.25">
      <c r="A103" s="6" t="s">
        <v>20</v>
      </c>
      <c r="B103" t="s">
        <v>21</v>
      </c>
      <c r="C103" s="7" t="s">
        <v>22</v>
      </c>
      <c r="D103" s="7" t="s">
        <v>23</v>
      </c>
      <c r="E103" s="7">
        <v>4298</v>
      </c>
      <c r="F103" s="7" t="s">
        <v>327</v>
      </c>
      <c r="G103" s="7" t="s">
        <v>328</v>
      </c>
      <c r="H103" s="8">
        <v>44029</v>
      </c>
      <c r="I103" s="7">
        <v>28</v>
      </c>
      <c r="J103" s="7" t="s">
        <v>26</v>
      </c>
      <c r="K103" s="7" t="s">
        <v>329</v>
      </c>
      <c r="L103" s="7" t="s">
        <v>330</v>
      </c>
      <c r="M103" s="7">
        <v>1</v>
      </c>
      <c r="N103" s="9">
        <v>40328</v>
      </c>
      <c r="O103" s="7" t="s">
        <v>107</v>
      </c>
      <c r="P103" s="7" t="s">
        <v>30</v>
      </c>
      <c r="Q103" s="7" t="s">
        <v>146</v>
      </c>
      <c r="R103" s="7" t="s">
        <v>32</v>
      </c>
      <c r="S103" s="7" t="s">
        <v>91</v>
      </c>
      <c r="T103" s="10">
        <v>1.1295999999999999</v>
      </c>
    </row>
    <row r="104" spans="1:20" x14ac:dyDescent="0.25">
      <c r="A104" s="6" t="s">
        <v>20</v>
      </c>
      <c r="B104" t="s">
        <v>21</v>
      </c>
      <c r="C104" s="7" t="s">
        <v>22</v>
      </c>
      <c r="D104" s="7" t="s">
        <v>23</v>
      </c>
      <c r="E104" s="7">
        <v>73</v>
      </c>
      <c r="F104" s="7" t="s">
        <v>103</v>
      </c>
      <c r="G104" s="7" t="s">
        <v>331</v>
      </c>
      <c r="H104" s="8">
        <v>44029</v>
      </c>
      <c r="I104" s="7">
        <v>28</v>
      </c>
      <c r="J104" s="7" t="s">
        <v>26</v>
      </c>
      <c r="K104" s="7" t="s">
        <v>332</v>
      </c>
      <c r="L104" s="7" t="s">
        <v>333</v>
      </c>
      <c r="M104" s="7">
        <v>3</v>
      </c>
      <c r="N104" s="9">
        <v>37791</v>
      </c>
      <c r="O104" s="7" t="s">
        <v>107</v>
      </c>
      <c r="P104" s="7" t="s">
        <v>30</v>
      </c>
      <c r="Q104" s="7" t="s">
        <v>146</v>
      </c>
      <c r="R104" s="7" t="s">
        <v>32</v>
      </c>
      <c r="S104" s="7" t="s">
        <v>91</v>
      </c>
      <c r="T104" s="10">
        <v>1.1295999999999999</v>
      </c>
    </row>
    <row r="105" spans="1:20" x14ac:dyDescent="0.25">
      <c r="A105" s="6" t="s">
        <v>20</v>
      </c>
      <c r="B105" t="s">
        <v>21</v>
      </c>
      <c r="C105" s="7" t="s">
        <v>22</v>
      </c>
      <c r="D105" s="7" t="s">
        <v>23</v>
      </c>
      <c r="E105" s="7">
        <v>17107</v>
      </c>
      <c r="F105" s="7" t="s">
        <v>334</v>
      </c>
      <c r="G105" s="7" t="s">
        <v>335</v>
      </c>
      <c r="H105" s="8">
        <v>44029</v>
      </c>
      <c r="I105" s="7">
        <v>28</v>
      </c>
      <c r="J105" s="7" t="s">
        <v>26</v>
      </c>
      <c r="K105" s="7" t="s">
        <v>129</v>
      </c>
      <c r="L105" s="7" t="s">
        <v>130</v>
      </c>
      <c r="M105" s="7">
        <v>2</v>
      </c>
      <c r="N105" s="9">
        <v>107414</v>
      </c>
      <c r="O105" s="7" t="s">
        <v>29</v>
      </c>
      <c r="P105" s="7" t="s">
        <v>30</v>
      </c>
      <c r="Q105" s="7" t="s">
        <v>146</v>
      </c>
      <c r="R105" s="7" t="s">
        <v>32</v>
      </c>
      <c r="S105" s="7" t="s">
        <v>29</v>
      </c>
      <c r="T105" s="10">
        <v>1.1295999999999999</v>
      </c>
    </row>
    <row r="106" spans="1:20" x14ac:dyDescent="0.25">
      <c r="A106" s="6" t="s">
        <v>20</v>
      </c>
      <c r="B106" t="s">
        <v>21</v>
      </c>
      <c r="C106" s="7" t="s">
        <v>22</v>
      </c>
      <c r="D106" s="7" t="s">
        <v>23</v>
      </c>
      <c r="E106" s="7">
        <v>11208</v>
      </c>
      <c r="F106" s="7" t="s">
        <v>303</v>
      </c>
      <c r="G106" s="7" t="s">
        <v>335</v>
      </c>
      <c r="H106" s="8">
        <v>44029</v>
      </c>
      <c r="I106" s="7">
        <v>28</v>
      </c>
      <c r="J106" s="7" t="s">
        <v>26</v>
      </c>
      <c r="K106" s="7" t="s">
        <v>129</v>
      </c>
      <c r="L106" s="7" t="s">
        <v>130</v>
      </c>
      <c r="M106" s="7">
        <v>1</v>
      </c>
      <c r="N106" s="9">
        <v>30286</v>
      </c>
      <c r="O106" s="7" t="s">
        <v>29</v>
      </c>
      <c r="P106" s="7" t="s">
        <v>30</v>
      </c>
      <c r="Q106" s="7" t="s">
        <v>146</v>
      </c>
      <c r="R106" s="7" t="s">
        <v>32</v>
      </c>
      <c r="S106" s="7" t="s">
        <v>29</v>
      </c>
      <c r="T106" s="10">
        <v>1.1295999999999999</v>
      </c>
    </row>
    <row r="107" spans="1:20" x14ac:dyDescent="0.25">
      <c r="A107" s="6" t="s">
        <v>20</v>
      </c>
      <c r="B107" t="s">
        <v>21</v>
      </c>
      <c r="C107" s="7" t="s">
        <v>22</v>
      </c>
      <c r="D107" s="7" t="s">
        <v>23</v>
      </c>
      <c r="E107" s="7">
        <v>50657</v>
      </c>
      <c r="F107" s="7" t="s">
        <v>336</v>
      </c>
      <c r="G107" s="7" t="s">
        <v>337</v>
      </c>
      <c r="H107" s="8">
        <v>44029</v>
      </c>
      <c r="I107" s="7">
        <v>28</v>
      </c>
      <c r="J107" s="7" t="s">
        <v>26</v>
      </c>
      <c r="K107" s="7" t="s">
        <v>338</v>
      </c>
      <c r="L107" s="7" t="s">
        <v>339</v>
      </c>
      <c r="M107" s="7">
        <v>18</v>
      </c>
      <c r="N107" s="9">
        <v>1973790</v>
      </c>
      <c r="O107" s="7" t="s">
        <v>91</v>
      </c>
      <c r="P107" s="7" t="s">
        <v>30</v>
      </c>
      <c r="Q107" s="7" t="s">
        <v>146</v>
      </c>
      <c r="R107" s="7" t="s">
        <v>32</v>
      </c>
      <c r="S107" s="7" t="s">
        <v>91</v>
      </c>
      <c r="T107" s="10">
        <v>1.1295999999999999</v>
      </c>
    </row>
    <row r="108" spans="1:20" x14ac:dyDescent="0.25">
      <c r="A108" s="6" t="s">
        <v>20</v>
      </c>
      <c r="B108" t="s">
        <v>21</v>
      </c>
      <c r="C108" s="7" t="s">
        <v>22</v>
      </c>
      <c r="D108" s="7" t="s">
        <v>23</v>
      </c>
      <c r="E108" s="7" t="s">
        <v>340</v>
      </c>
      <c r="F108" s="7" t="s">
        <v>341</v>
      </c>
      <c r="G108" s="7" t="s">
        <v>337</v>
      </c>
      <c r="H108" s="8">
        <v>44029</v>
      </c>
      <c r="I108" s="7">
        <v>28</v>
      </c>
      <c r="J108" s="7" t="s">
        <v>26</v>
      </c>
      <c r="K108" s="7" t="s">
        <v>338</v>
      </c>
      <c r="L108" s="7" t="s">
        <v>339</v>
      </c>
      <c r="M108" s="7">
        <v>2</v>
      </c>
      <c r="N108" s="9">
        <v>78152</v>
      </c>
      <c r="O108" s="7" t="s">
        <v>91</v>
      </c>
      <c r="P108" s="7" t="s">
        <v>30</v>
      </c>
      <c r="Q108" s="7" t="s">
        <v>146</v>
      </c>
      <c r="R108" s="7" t="s">
        <v>32</v>
      </c>
      <c r="S108" s="7" t="s">
        <v>91</v>
      </c>
      <c r="T108" s="10">
        <v>1.1295999999999999</v>
      </c>
    </row>
    <row r="109" spans="1:20" x14ac:dyDescent="0.25">
      <c r="A109" s="6" t="s">
        <v>20</v>
      </c>
      <c r="B109" t="s">
        <v>21</v>
      </c>
      <c r="C109" s="7" t="s">
        <v>22</v>
      </c>
      <c r="D109" s="7" t="s">
        <v>23</v>
      </c>
      <c r="E109" s="7">
        <v>91006</v>
      </c>
      <c r="F109" s="7" t="s">
        <v>299</v>
      </c>
      <c r="G109" s="7" t="s">
        <v>342</v>
      </c>
      <c r="H109" s="8">
        <v>44029</v>
      </c>
      <c r="I109" s="7">
        <v>28</v>
      </c>
      <c r="J109" s="7" t="s">
        <v>26</v>
      </c>
      <c r="K109" s="7" t="s">
        <v>129</v>
      </c>
      <c r="L109" s="7" t="s">
        <v>130</v>
      </c>
      <c r="M109" s="7">
        <v>1</v>
      </c>
      <c r="N109" s="9">
        <v>21008</v>
      </c>
      <c r="O109" s="7" t="s">
        <v>29</v>
      </c>
      <c r="P109" s="7" t="s">
        <v>30</v>
      </c>
      <c r="Q109" s="7" t="s">
        <v>146</v>
      </c>
      <c r="R109" s="7" t="s">
        <v>32</v>
      </c>
      <c r="S109" s="7" t="s">
        <v>29</v>
      </c>
      <c r="T109" s="10">
        <v>1.1295999999999999</v>
      </c>
    </row>
    <row r="110" spans="1:20" x14ac:dyDescent="0.25">
      <c r="A110" s="6" t="s">
        <v>20</v>
      </c>
      <c r="B110" t="s">
        <v>21</v>
      </c>
      <c r="C110" s="7" t="s">
        <v>22</v>
      </c>
      <c r="D110" s="7" t="s">
        <v>23</v>
      </c>
      <c r="E110" s="7">
        <v>50657</v>
      </c>
      <c r="F110" s="7" t="s">
        <v>336</v>
      </c>
      <c r="G110" s="7" t="s">
        <v>343</v>
      </c>
      <c r="H110" s="8">
        <v>44030</v>
      </c>
      <c r="I110" s="7">
        <v>28</v>
      </c>
      <c r="J110" s="7" t="s">
        <v>26</v>
      </c>
      <c r="K110" s="7" t="s">
        <v>344</v>
      </c>
      <c r="L110" s="7" t="s">
        <v>345</v>
      </c>
      <c r="M110" s="7">
        <v>3</v>
      </c>
      <c r="N110" s="9">
        <v>328965</v>
      </c>
      <c r="O110" s="7" t="s">
        <v>91</v>
      </c>
      <c r="P110" s="7" t="s">
        <v>30</v>
      </c>
      <c r="Q110" s="7" t="s">
        <v>146</v>
      </c>
      <c r="R110" s="7" t="s">
        <v>32</v>
      </c>
      <c r="S110" s="7" t="s">
        <v>91</v>
      </c>
      <c r="T110" s="10">
        <v>1.1295999999999999</v>
      </c>
    </row>
    <row r="111" spans="1:20" x14ac:dyDescent="0.25">
      <c r="A111" s="6" t="s">
        <v>20</v>
      </c>
      <c r="B111" t="s">
        <v>21</v>
      </c>
      <c r="C111" s="7" t="s">
        <v>22</v>
      </c>
      <c r="D111" s="7" t="s">
        <v>23</v>
      </c>
      <c r="E111" s="7">
        <v>11204</v>
      </c>
      <c r="F111" s="7" t="s">
        <v>34</v>
      </c>
      <c r="G111" s="7" t="s">
        <v>346</v>
      </c>
      <c r="H111" s="8">
        <v>44030</v>
      </c>
      <c r="I111" s="7">
        <v>28</v>
      </c>
      <c r="J111" s="7" t="s">
        <v>26</v>
      </c>
      <c r="K111" s="7" t="s">
        <v>100</v>
      </c>
      <c r="L111" s="7" t="s">
        <v>101</v>
      </c>
      <c r="M111" s="7">
        <v>3</v>
      </c>
      <c r="N111" s="9">
        <v>50394</v>
      </c>
      <c r="O111" s="7" t="s">
        <v>29</v>
      </c>
      <c r="P111" s="7" t="s">
        <v>30</v>
      </c>
      <c r="Q111" s="7" t="s">
        <v>146</v>
      </c>
      <c r="R111" s="7" t="s">
        <v>32</v>
      </c>
      <c r="S111" s="7" t="s">
        <v>29</v>
      </c>
      <c r="T111" s="10">
        <v>1.1295999999999999</v>
      </c>
    </row>
    <row r="112" spans="1:20" x14ac:dyDescent="0.25">
      <c r="A112" s="6" t="s">
        <v>20</v>
      </c>
      <c r="B112" t="s">
        <v>21</v>
      </c>
      <c r="C112" s="7" t="s">
        <v>22</v>
      </c>
      <c r="D112" s="7" t="s">
        <v>23</v>
      </c>
      <c r="E112" s="7">
        <v>10636</v>
      </c>
      <c r="F112" s="7" t="s">
        <v>347</v>
      </c>
      <c r="G112" s="7" t="s">
        <v>348</v>
      </c>
      <c r="H112" s="8">
        <v>44030</v>
      </c>
      <c r="I112" s="7">
        <v>28</v>
      </c>
      <c r="J112" s="7" t="s">
        <v>26</v>
      </c>
      <c r="K112" s="7" t="s">
        <v>349</v>
      </c>
      <c r="L112" s="7" t="s">
        <v>350</v>
      </c>
      <c r="M112" s="7">
        <v>1</v>
      </c>
      <c r="N112" s="9">
        <v>6941</v>
      </c>
      <c r="O112" s="7" t="s">
        <v>29</v>
      </c>
      <c r="P112" s="7" t="s">
        <v>30</v>
      </c>
      <c r="Q112" s="7" t="s">
        <v>146</v>
      </c>
      <c r="R112" s="7" t="s">
        <v>32</v>
      </c>
      <c r="S112" s="7" t="s">
        <v>29</v>
      </c>
      <c r="T112" s="10">
        <v>1.1295999999999999</v>
      </c>
    </row>
    <row r="113" spans="1:20" x14ac:dyDescent="0.25">
      <c r="A113" s="6" t="s">
        <v>20</v>
      </c>
      <c r="B113" t="s">
        <v>21</v>
      </c>
      <c r="C113" s="7" t="s">
        <v>22</v>
      </c>
      <c r="D113" s="7" t="s">
        <v>23</v>
      </c>
      <c r="E113" s="7">
        <v>40074</v>
      </c>
      <c r="F113" s="7" t="s">
        <v>351</v>
      </c>
      <c r="G113" s="7" t="s">
        <v>352</v>
      </c>
      <c r="H113" s="8">
        <v>44032</v>
      </c>
      <c r="I113" s="7">
        <v>28</v>
      </c>
      <c r="J113" s="7" t="s">
        <v>26</v>
      </c>
      <c r="K113" s="7" t="s">
        <v>353</v>
      </c>
      <c r="L113" s="7" t="s">
        <v>354</v>
      </c>
      <c r="M113" s="7">
        <v>2</v>
      </c>
      <c r="N113" s="9">
        <v>168050</v>
      </c>
      <c r="O113" s="7" t="s">
        <v>91</v>
      </c>
      <c r="P113" s="7" t="s">
        <v>30</v>
      </c>
      <c r="Q113" s="7" t="s">
        <v>146</v>
      </c>
      <c r="R113" s="7" t="s">
        <v>32</v>
      </c>
      <c r="S113" s="7" t="s">
        <v>91</v>
      </c>
      <c r="T113" s="10">
        <v>1.1295999999999999</v>
      </c>
    </row>
    <row r="114" spans="1:20" x14ac:dyDescent="0.25">
      <c r="A114" s="6" t="s">
        <v>20</v>
      </c>
      <c r="B114" t="s">
        <v>21</v>
      </c>
      <c r="C114" s="7" t="s">
        <v>22</v>
      </c>
      <c r="D114" s="7" t="s">
        <v>23</v>
      </c>
      <c r="E114" s="7">
        <v>40041</v>
      </c>
      <c r="F114" s="7" t="s">
        <v>355</v>
      </c>
      <c r="G114" s="7" t="s">
        <v>356</v>
      </c>
      <c r="H114" s="8">
        <v>44034</v>
      </c>
      <c r="I114" s="7">
        <v>28</v>
      </c>
      <c r="J114" s="7" t="s">
        <v>26</v>
      </c>
      <c r="K114" s="7" t="s">
        <v>357</v>
      </c>
      <c r="L114" s="7" t="s">
        <v>358</v>
      </c>
      <c r="M114" s="7">
        <v>4</v>
      </c>
      <c r="N114" s="9">
        <v>645348</v>
      </c>
      <c r="O114" s="7" t="s">
        <v>91</v>
      </c>
      <c r="P114" s="7" t="s">
        <v>30</v>
      </c>
      <c r="Q114" s="7" t="s">
        <v>146</v>
      </c>
      <c r="R114" s="7" t="s">
        <v>32</v>
      </c>
      <c r="S114" s="7" t="s">
        <v>91</v>
      </c>
      <c r="T114" s="10">
        <v>1.1295999999999999</v>
      </c>
    </row>
    <row r="115" spans="1:20" x14ac:dyDescent="0.25">
      <c r="A115" s="6" t="s">
        <v>20</v>
      </c>
      <c r="B115" t="s">
        <v>21</v>
      </c>
      <c r="C115" s="7" t="s">
        <v>22</v>
      </c>
      <c r="D115" s="7" t="s">
        <v>23</v>
      </c>
      <c r="E115" s="7">
        <v>50657</v>
      </c>
      <c r="F115" s="7" t="s">
        <v>336</v>
      </c>
      <c r="G115" s="7" t="s">
        <v>359</v>
      </c>
      <c r="H115" s="8">
        <v>44034</v>
      </c>
      <c r="I115" s="7">
        <v>28</v>
      </c>
      <c r="J115" s="7" t="s">
        <v>26</v>
      </c>
      <c r="K115" s="7" t="s">
        <v>360</v>
      </c>
      <c r="L115" s="7" t="s">
        <v>361</v>
      </c>
      <c r="M115" s="7">
        <v>1</v>
      </c>
      <c r="N115" s="9">
        <v>109655</v>
      </c>
      <c r="O115" s="7" t="s">
        <v>91</v>
      </c>
      <c r="P115" s="7" t="s">
        <v>30</v>
      </c>
      <c r="Q115" s="7" t="s">
        <v>146</v>
      </c>
      <c r="R115" s="7" t="s">
        <v>32</v>
      </c>
      <c r="S115" s="7" t="s">
        <v>91</v>
      </c>
      <c r="T115" s="10">
        <v>1.1295999999999999</v>
      </c>
    </row>
    <row r="116" spans="1:20" x14ac:dyDescent="0.25">
      <c r="A116" s="6" t="s">
        <v>20</v>
      </c>
      <c r="B116" t="s">
        <v>21</v>
      </c>
      <c r="C116" s="7" t="s">
        <v>22</v>
      </c>
      <c r="D116" s="7" t="s">
        <v>23</v>
      </c>
      <c r="E116" s="7">
        <v>4198</v>
      </c>
      <c r="F116" s="7" t="s">
        <v>362</v>
      </c>
      <c r="G116" s="7" t="s">
        <v>363</v>
      </c>
      <c r="H116" s="8">
        <v>44034</v>
      </c>
      <c r="I116" s="7">
        <v>28</v>
      </c>
      <c r="J116" s="7" t="s">
        <v>26</v>
      </c>
      <c r="K116" s="7" t="s">
        <v>364</v>
      </c>
      <c r="L116" s="7" t="s">
        <v>365</v>
      </c>
      <c r="M116" s="7">
        <v>1</v>
      </c>
      <c r="N116" s="9">
        <v>41135</v>
      </c>
      <c r="O116" s="7" t="s">
        <v>107</v>
      </c>
      <c r="P116" s="7" t="s">
        <v>30</v>
      </c>
      <c r="Q116" s="7" t="s">
        <v>146</v>
      </c>
      <c r="R116" s="7" t="s">
        <v>32</v>
      </c>
      <c r="S116" s="7" t="s">
        <v>91</v>
      </c>
      <c r="T116" s="10">
        <v>1.1295999999999999</v>
      </c>
    </row>
    <row r="117" spans="1:20" x14ac:dyDescent="0.25">
      <c r="A117" s="6" t="s">
        <v>20</v>
      </c>
      <c r="B117" t="s">
        <v>21</v>
      </c>
      <c r="C117" s="7" t="s">
        <v>22</v>
      </c>
      <c r="D117" s="7" t="s">
        <v>23</v>
      </c>
      <c r="E117" s="7">
        <v>50657</v>
      </c>
      <c r="F117" s="7" t="s">
        <v>336</v>
      </c>
      <c r="G117" s="7" t="s">
        <v>366</v>
      </c>
      <c r="H117" s="8">
        <v>44034</v>
      </c>
      <c r="I117" s="7">
        <v>28</v>
      </c>
      <c r="J117" s="7" t="s">
        <v>26</v>
      </c>
      <c r="K117" s="7" t="s">
        <v>367</v>
      </c>
      <c r="L117" s="7" t="s">
        <v>368</v>
      </c>
      <c r="M117" s="7">
        <v>3</v>
      </c>
      <c r="N117" s="9">
        <v>328965</v>
      </c>
      <c r="O117" s="7" t="s">
        <v>91</v>
      </c>
      <c r="P117" s="7" t="s">
        <v>30</v>
      </c>
      <c r="Q117" s="7" t="s">
        <v>146</v>
      </c>
      <c r="R117" s="7" t="s">
        <v>32</v>
      </c>
      <c r="S117" s="7" t="s">
        <v>91</v>
      </c>
      <c r="T117" s="10">
        <v>1.1295999999999999</v>
      </c>
    </row>
    <row r="118" spans="1:20" x14ac:dyDescent="0.25">
      <c r="A118" s="6" t="s">
        <v>20</v>
      </c>
      <c r="B118" t="s">
        <v>21</v>
      </c>
      <c r="C118" s="7" t="s">
        <v>22</v>
      </c>
      <c r="D118" s="7" t="s">
        <v>23</v>
      </c>
      <c r="E118" s="7" t="s">
        <v>86</v>
      </c>
      <c r="F118" s="7" t="s">
        <v>87</v>
      </c>
      <c r="G118" s="7" t="s">
        <v>369</v>
      </c>
      <c r="H118" s="8">
        <v>44035</v>
      </c>
      <c r="I118" s="7">
        <v>28</v>
      </c>
      <c r="J118" s="7" t="s">
        <v>26</v>
      </c>
      <c r="K118" s="7" t="s">
        <v>370</v>
      </c>
      <c r="L118" s="7" t="s">
        <v>371</v>
      </c>
      <c r="M118" s="7">
        <v>2</v>
      </c>
      <c r="N118" s="9">
        <v>168050</v>
      </c>
      <c r="O118" s="7" t="s">
        <v>29</v>
      </c>
      <c r="P118" s="7" t="s">
        <v>30</v>
      </c>
      <c r="Q118" s="7" t="s">
        <v>146</v>
      </c>
      <c r="R118" s="7" t="s">
        <v>32</v>
      </c>
      <c r="S118" s="7" t="s">
        <v>91</v>
      </c>
      <c r="T118" s="10">
        <v>1.1295999999999999</v>
      </c>
    </row>
    <row r="119" spans="1:20" x14ac:dyDescent="0.25">
      <c r="A119" s="6" t="s">
        <v>20</v>
      </c>
      <c r="B119" t="s">
        <v>21</v>
      </c>
      <c r="C119" s="7" t="s">
        <v>22</v>
      </c>
      <c r="D119" s="7" t="s">
        <v>23</v>
      </c>
      <c r="E119" s="7">
        <v>50662</v>
      </c>
      <c r="F119" s="7" t="s">
        <v>372</v>
      </c>
      <c r="G119" s="7" t="s">
        <v>373</v>
      </c>
      <c r="H119" s="8">
        <v>44035</v>
      </c>
      <c r="I119" s="7">
        <v>28</v>
      </c>
      <c r="J119" s="7" t="s">
        <v>26</v>
      </c>
      <c r="K119" s="7" t="s">
        <v>374</v>
      </c>
      <c r="L119" s="7" t="s">
        <v>375</v>
      </c>
      <c r="M119" s="7">
        <v>2</v>
      </c>
      <c r="N119" s="9">
        <v>251682</v>
      </c>
      <c r="O119" s="7" t="s">
        <v>91</v>
      </c>
      <c r="P119" s="7" t="s">
        <v>30</v>
      </c>
      <c r="Q119" s="7" t="s">
        <v>146</v>
      </c>
      <c r="R119" s="7" t="s">
        <v>32</v>
      </c>
      <c r="S119" s="7" t="s">
        <v>91</v>
      </c>
      <c r="T119" s="10">
        <v>1.1295999999999999</v>
      </c>
    </row>
    <row r="120" spans="1:20" x14ac:dyDescent="0.25">
      <c r="A120" s="6" t="s">
        <v>20</v>
      </c>
      <c r="B120" t="s">
        <v>21</v>
      </c>
      <c r="C120" s="7" t="s">
        <v>22</v>
      </c>
      <c r="D120" s="7" t="s">
        <v>23</v>
      </c>
      <c r="E120" s="7">
        <v>10724</v>
      </c>
      <c r="F120" s="7" t="s">
        <v>376</v>
      </c>
      <c r="G120" s="7" t="s">
        <v>377</v>
      </c>
      <c r="H120" s="8">
        <v>44035</v>
      </c>
      <c r="I120" s="7">
        <v>28</v>
      </c>
      <c r="J120" s="7" t="s">
        <v>26</v>
      </c>
      <c r="K120" s="7" t="s">
        <v>139</v>
      </c>
      <c r="L120" s="7" t="s">
        <v>140</v>
      </c>
      <c r="M120" s="7">
        <v>1</v>
      </c>
      <c r="N120" s="9">
        <v>33193</v>
      </c>
      <c r="O120" s="7" t="s">
        <v>29</v>
      </c>
      <c r="P120" s="7" t="s">
        <v>30</v>
      </c>
      <c r="Q120" s="7" t="s">
        <v>146</v>
      </c>
      <c r="R120" s="7" t="s">
        <v>32</v>
      </c>
      <c r="S120" s="7" t="s">
        <v>29</v>
      </c>
      <c r="T120" s="10">
        <v>1.1295999999999999</v>
      </c>
    </row>
    <row r="121" spans="1:20" x14ac:dyDescent="0.25">
      <c r="A121" s="6" t="s">
        <v>20</v>
      </c>
      <c r="B121" t="s">
        <v>21</v>
      </c>
      <c r="C121" s="7" t="s">
        <v>22</v>
      </c>
      <c r="D121" s="7" t="s">
        <v>23</v>
      </c>
      <c r="E121" s="7">
        <v>10460</v>
      </c>
      <c r="F121" s="7" t="s">
        <v>127</v>
      </c>
      <c r="G121" s="7" t="s">
        <v>377</v>
      </c>
      <c r="H121" s="8">
        <v>44035</v>
      </c>
      <c r="I121" s="7">
        <v>28</v>
      </c>
      <c r="J121" s="7" t="s">
        <v>26</v>
      </c>
      <c r="K121" s="7" t="s">
        <v>139</v>
      </c>
      <c r="L121" s="7" t="s">
        <v>140</v>
      </c>
      <c r="M121" s="7">
        <v>1</v>
      </c>
      <c r="N121" s="9">
        <v>10076</v>
      </c>
      <c r="O121" s="7" t="s">
        <v>29</v>
      </c>
      <c r="P121" s="7" t="s">
        <v>30</v>
      </c>
      <c r="Q121" s="7" t="s">
        <v>146</v>
      </c>
      <c r="R121" s="7" t="s">
        <v>32</v>
      </c>
      <c r="S121" s="7" t="s">
        <v>29</v>
      </c>
      <c r="T121" s="10">
        <v>1.1295999999999999</v>
      </c>
    </row>
    <row r="122" spans="1:20" x14ac:dyDescent="0.25">
      <c r="A122" s="6" t="s">
        <v>20</v>
      </c>
      <c r="B122" t="s">
        <v>21</v>
      </c>
      <c r="C122" s="7" t="s">
        <v>22</v>
      </c>
      <c r="D122" s="7" t="s">
        <v>23</v>
      </c>
      <c r="E122" s="7" t="s">
        <v>378</v>
      </c>
      <c r="F122" s="7" t="s">
        <v>379</v>
      </c>
      <c r="G122" s="7" t="s">
        <v>380</v>
      </c>
      <c r="H122" s="8">
        <v>44035</v>
      </c>
      <c r="I122" s="7">
        <v>28</v>
      </c>
      <c r="J122" s="7" t="s">
        <v>26</v>
      </c>
      <c r="K122" s="7" t="s">
        <v>381</v>
      </c>
      <c r="L122" s="7" t="s">
        <v>382</v>
      </c>
      <c r="M122" s="7">
        <v>1</v>
      </c>
      <c r="N122" s="9">
        <v>462936</v>
      </c>
      <c r="O122" s="7" t="s">
        <v>29</v>
      </c>
      <c r="P122" s="7" t="s">
        <v>30</v>
      </c>
      <c r="Q122" s="7" t="s">
        <v>146</v>
      </c>
      <c r="R122" s="7" t="s">
        <v>32</v>
      </c>
      <c r="S122" s="7" t="s">
        <v>91</v>
      </c>
      <c r="T122" s="10">
        <v>1.1295999999999999</v>
      </c>
    </row>
    <row r="123" spans="1:20" x14ac:dyDescent="0.25">
      <c r="A123" s="6" t="s">
        <v>20</v>
      </c>
      <c r="B123" t="s">
        <v>21</v>
      </c>
      <c r="C123" s="7" t="s">
        <v>22</v>
      </c>
      <c r="D123" s="7" t="s">
        <v>23</v>
      </c>
      <c r="E123" s="7">
        <v>40662</v>
      </c>
      <c r="F123" s="7" t="s">
        <v>383</v>
      </c>
      <c r="G123" s="7" t="s">
        <v>384</v>
      </c>
      <c r="H123" s="8">
        <v>44036</v>
      </c>
      <c r="I123" s="7">
        <v>28</v>
      </c>
      <c r="J123" s="7" t="s">
        <v>26</v>
      </c>
      <c r="K123" s="7" t="s">
        <v>385</v>
      </c>
      <c r="L123" s="7" t="s">
        <v>386</v>
      </c>
      <c r="M123" s="7">
        <v>4</v>
      </c>
      <c r="N123" s="9">
        <v>600304</v>
      </c>
      <c r="O123" s="7" t="s">
        <v>91</v>
      </c>
      <c r="P123" s="7" t="s">
        <v>30</v>
      </c>
      <c r="Q123" s="7" t="s">
        <v>146</v>
      </c>
      <c r="R123" s="7" t="s">
        <v>32</v>
      </c>
      <c r="S123" s="7" t="s">
        <v>91</v>
      </c>
      <c r="T123" s="10">
        <v>1.1295999999999999</v>
      </c>
    </row>
    <row r="124" spans="1:20" x14ac:dyDescent="0.25">
      <c r="A124" s="6" t="s">
        <v>20</v>
      </c>
      <c r="B124" t="s">
        <v>21</v>
      </c>
      <c r="C124" s="7" t="s">
        <v>22</v>
      </c>
      <c r="D124" s="7" t="s">
        <v>23</v>
      </c>
      <c r="E124" s="7">
        <v>10618</v>
      </c>
      <c r="F124" s="7" t="s">
        <v>137</v>
      </c>
      <c r="G124" s="7" t="s">
        <v>387</v>
      </c>
      <c r="H124" s="8">
        <v>44036</v>
      </c>
      <c r="I124" s="7">
        <v>28</v>
      </c>
      <c r="J124" s="7" t="s">
        <v>26</v>
      </c>
      <c r="K124" s="7" t="s">
        <v>388</v>
      </c>
      <c r="L124" s="7" t="s">
        <v>389</v>
      </c>
      <c r="M124" s="7">
        <v>3</v>
      </c>
      <c r="N124" s="9">
        <v>27705</v>
      </c>
      <c r="O124" s="7" t="s">
        <v>29</v>
      </c>
      <c r="P124" s="7" t="s">
        <v>30</v>
      </c>
      <c r="Q124" s="7" t="s">
        <v>146</v>
      </c>
      <c r="R124" s="7" t="s">
        <v>32</v>
      </c>
      <c r="S124" s="7" t="s">
        <v>29</v>
      </c>
      <c r="T124" s="10">
        <v>1.1295999999999999</v>
      </c>
    </row>
    <row r="125" spans="1:20" x14ac:dyDescent="0.25">
      <c r="A125" s="6" t="s">
        <v>20</v>
      </c>
      <c r="B125" t="s">
        <v>21</v>
      </c>
      <c r="C125" s="7" t="s">
        <v>22</v>
      </c>
      <c r="D125" s="7" t="s">
        <v>23</v>
      </c>
      <c r="E125" s="7">
        <v>57</v>
      </c>
      <c r="F125" s="7" t="s">
        <v>167</v>
      </c>
      <c r="G125" s="7" t="s">
        <v>387</v>
      </c>
      <c r="H125" s="8">
        <v>44036</v>
      </c>
      <c r="I125" s="7">
        <v>28</v>
      </c>
      <c r="J125" s="7" t="s">
        <v>26</v>
      </c>
      <c r="K125" s="7" t="s">
        <v>388</v>
      </c>
      <c r="L125" s="7" t="s">
        <v>389</v>
      </c>
      <c r="M125" s="7">
        <v>2</v>
      </c>
      <c r="N125" s="9">
        <v>65530</v>
      </c>
      <c r="O125" s="7" t="s">
        <v>107</v>
      </c>
      <c r="P125" s="7" t="s">
        <v>30</v>
      </c>
      <c r="Q125" s="7" t="s">
        <v>146</v>
      </c>
      <c r="R125" s="7" t="s">
        <v>32</v>
      </c>
      <c r="S125" s="7" t="s">
        <v>91</v>
      </c>
      <c r="T125" s="10">
        <v>1.1295999999999999</v>
      </c>
    </row>
    <row r="126" spans="1:20" x14ac:dyDescent="0.25">
      <c r="A126" s="6" t="s">
        <v>20</v>
      </c>
      <c r="B126" t="s">
        <v>21</v>
      </c>
      <c r="C126" s="7" t="s">
        <v>22</v>
      </c>
      <c r="D126" s="7" t="s">
        <v>23</v>
      </c>
      <c r="E126" s="7" t="s">
        <v>390</v>
      </c>
      <c r="F126" s="7" t="s">
        <v>195</v>
      </c>
      <c r="G126" s="7" t="s">
        <v>387</v>
      </c>
      <c r="H126" s="8">
        <v>44036</v>
      </c>
      <c r="I126" s="7">
        <v>28</v>
      </c>
      <c r="J126" s="7" t="s">
        <v>26</v>
      </c>
      <c r="K126" s="7" t="s">
        <v>388</v>
      </c>
      <c r="L126" s="7" t="s">
        <v>389</v>
      </c>
      <c r="M126" s="7">
        <v>3</v>
      </c>
      <c r="N126" s="9">
        <v>18909</v>
      </c>
      <c r="O126" s="7" t="s">
        <v>29</v>
      </c>
      <c r="P126" s="7" t="s">
        <v>30</v>
      </c>
      <c r="Q126" s="7" t="s">
        <v>146</v>
      </c>
      <c r="R126" s="7" t="s">
        <v>32</v>
      </c>
      <c r="S126" s="7" t="s">
        <v>29</v>
      </c>
      <c r="T126" s="10">
        <v>1.1295999999999999</v>
      </c>
    </row>
    <row r="127" spans="1:20" x14ac:dyDescent="0.25">
      <c r="A127" s="6" t="s">
        <v>20</v>
      </c>
      <c r="B127" t="s">
        <v>21</v>
      </c>
      <c r="C127" s="7" t="s">
        <v>22</v>
      </c>
      <c r="D127" s="7" t="s">
        <v>23</v>
      </c>
      <c r="E127" s="7">
        <v>10521</v>
      </c>
      <c r="F127" s="7" t="s">
        <v>281</v>
      </c>
      <c r="G127" s="7" t="s">
        <v>387</v>
      </c>
      <c r="H127" s="8">
        <v>44036</v>
      </c>
      <c r="I127" s="7">
        <v>28</v>
      </c>
      <c r="J127" s="7" t="s">
        <v>26</v>
      </c>
      <c r="K127" s="7" t="s">
        <v>388</v>
      </c>
      <c r="L127" s="7" t="s">
        <v>389</v>
      </c>
      <c r="M127" s="7">
        <v>3</v>
      </c>
      <c r="N127" s="9">
        <v>38496</v>
      </c>
      <c r="O127" s="7" t="s">
        <v>107</v>
      </c>
      <c r="P127" s="7" t="s">
        <v>30</v>
      </c>
      <c r="Q127" s="7" t="s">
        <v>146</v>
      </c>
      <c r="R127" s="7" t="s">
        <v>32</v>
      </c>
      <c r="S127" s="7" t="s">
        <v>91</v>
      </c>
      <c r="T127" s="10">
        <v>1.1295999999999999</v>
      </c>
    </row>
    <row r="128" spans="1:20" x14ac:dyDescent="0.25">
      <c r="A128" s="6" t="s">
        <v>20</v>
      </c>
      <c r="B128" t="s">
        <v>21</v>
      </c>
      <c r="C128" s="7" t="s">
        <v>22</v>
      </c>
      <c r="D128" s="7" t="s">
        <v>23</v>
      </c>
      <c r="E128" s="7">
        <v>3582</v>
      </c>
      <c r="F128" s="7" t="s">
        <v>391</v>
      </c>
      <c r="G128" s="7" t="s">
        <v>392</v>
      </c>
      <c r="H128" s="8">
        <v>44036</v>
      </c>
      <c r="I128" s="7">
        <v>28</v>
      </c>
      <c r="J128" s="7" t="s">
        <v>26</v>
      </c>
      <c r="K128" s="7" t="s">
        <v>393</v>
      </c>
      <c r="L128" s="7" t="s">
        <v>394</v>
      </c>
      <c r="M128" s="7">
        <v>1</v>
      </c>
      <c r="N128" s="9">
        <v>29403</v>
      </c>
      <c r="O128" s="7" t="s">
        <v>107</v>
      </c>
      <c r="P128" s="7" t="s">
        <v>30</v>
      </c>
      <c r="Q128" s="7" t="s">
        <v>146</v>
      </c>
      <c r="R128" s="7" t="s">
        <v>32</v>
      </c>
      <c r="S128" s="7" t="s">
        <v>91</v>
      </c>
      <c r="T128" s="10">
        <v>1.1295999999999999</v>
      </c>
    </row>
    <row r="129" spans="1:20" x14ac:dyDescent="0.25">
      <c r="A129" s="6" t="s">
        <v>20</v>
      </c>
      <c r="B129" t="s">
        <v>21</v>
      </c>
      <c r="C129" s="7" t="s">
        <v>22</v>
      </c>
      <c r="D129" s="7" t="s">
        <v>23</v>
      </c>
      <c r="E129" s="7">
        <v>40211</v>
      </c>
      <c r="F129" s="7" t="s">
        <v>395</v>
      </c>
      <c r="G129" s="7" t="s">
        <v>396</v>
      </c>
      <c r="H129" s="8">
        <v>44036</v>
      </c>
      <c r="I129" s="7">
        <v>28</v>
      </c>
      <c r="J129" s="7" t="s">
        <v>26</v>
      </c>
      <c r="K129" s="7" t="s">
        <v>397</v>
      </c>
      <c r="L129" s="7" t="s">
        <v>398</v>
      </c>
      <c r="M129" s="7">
        <v>2</v>
      </c>
      <c r="N129" s="9">
        <v>193598</v>
      </c>
      <c r="O129" s="7" t="s">
        <v>91</v>
      </c>
      <c r="P129" s="7" t="s">
        <v>30</v>
      </c>
      <c r="Q129" s="7" t="s">
        <v>146</v>
      </c>
      <c r="R129" s="7" t="s">
        <v>32</v>
      </c>
      <c r="S129" s="7" t="s">
        <v>91</v>
      </c>
      <c r="T129" s="10">
        <v>1.1295999999999999</v>
      </c>
    </row>
    <row r="130" spans="1:20" x14ac:dyDescent="0.25">
      <c r="A130" s="6" t="s">
        <v>20</v>
      </c>
      <c r="B130" t="s">
        <v>21</v>
      </c>
      <c r="C130" s="7" t="s">
        <v>22</v>
      </c>
      <c r="D130" s="7" t="s">
        <v>23</v>
      </c>
      <c r="E130" s="7">
        <v>50662</v>
      </c>
      <c r="F130" s="7" t="s">
        <v>372</v>
      </c>
      <c r="G130" s="7" t="s">
        <v>396</v>
      </c>
      <c r="H130" s="8">
        <v>44036</v>
      </c>
      <c r="I130" s="7">
        <v>28</v>
      </c>
      <c r="J130" s="7" t="s">
        <v>26</v>
      </c>
      <c r="K130" s="7" t="s">
        <v>397</v>
      </c>
      <c r="L130" s="7" t="s">
        <v>398</v>
      </c>
      <c r="M130" s="7">
        <v>2</v>
      </c>
      <c r="N130" s="9">
        <v>251682</v>
      </c>
      <c r="O130" s="7" t="s">
        <v>91</v>
      </c>
      <c r="P130" s="7" t="s">
        <v>30</v>
      </c>
      <c r="Q130" s="7" t="s">
        <v>146</v>
      </c>
      <c r="R130" s="7" t="s">
        <v>32</v>
      </c>
      <c r="S130" s="7" t="s">
        <v>91</v>
      </c>
      <c r="T130" s="10">
        <v>1.1295999999999999</v>
      </c>
    </row>
    <row r="131" spans="1:20" x14ac:dyDescent="0.25">
      <c r="A131" s="6" t="s">
        <v>20</v>
      </c>
      <c r="B131" t="s">
        <v>21</v>
      </c>
      <c r="C131" s="7" t="s">
        <v>22</v>
      </c>
      <c r="D131" s="7" t="s">
        <v>23</v>
      </c>
      <c r="E131" s="7">
        <v>47531</v>
      </c>
      <c r="F131" s="7" t="s">
        <v>162</v>
      </c>
      <c r="G131" s="7" t="s">
        <v>399</v>
      </c>
      <c r="H131" s="8">
        <v>44039</v>
      </c>
      <c r="I131" s="7">
        <v>28</v>
      </c>
      <c r="J131" s="7" t="s">
        <v>26</v>
      </c>
      <c r="K131" s="7" t="s">
        <v>400</v>
      </c>
      <c r="L131" s="7" t="s">
        <v>401</v>
      </c>
      <c r="M131" s="7">
        <v>2</v>
      </c>
      <c r="N131" s="9">
        <v>258134</v>
      </c>
      <c r="O131" s="7" t="s">
        <v>91</v>
      </c>
      <c r="P131" s="7" t="s">
        <v>30</v>
      </c>
      <c r="Q131" s="7" t="s">
        <v>146</v>
      </c>
      <c r="R131" s="7" t="s">
        <v>32</v>
      </c>
      <c r="S131" s="7" t="s">
        <v>91</v>
      </c>
      <c r="T131" s="10">
        <v>1.1295999999999999</v>
      </c>
    </row>
    <row r="132" spans="1:20" x14ac:dyDescent="0.25">
      <c r="A132" s="6" t="s">
        <v>20</v>
      </c>
      <c r="B132" t="s">
        <v>21</v>
      </c>
      <c r="C132" s="7" t="s">
        <v>22</v>
      </c>
      <c r="D132" s="7" t="s">
        <v>23</v>
      </c>
      <c r="E132" s="7" t="s">
        <v>86</v>
      </c>
      <c r="F132" s="7" t="s">
        <v>87</v>
      </c>
      <c r="G132" s="7" t="s">
        <v>402</v>
      </c>
      <c r="H132" s="8">
        <v>44040</v>
      </c>
      <c r="I132" s="7">
        <v>28</v>
      </c>
      <c r="J132" s="7" t="s">
        <v>26</v>
      </c>
      <c r="K132" s="7" t="s">
        <v>129</v>
      </c>
      <c r="L132" s="7" t="s">
        <v>130</v>
      </c>
      <c r="M132" s="7">
        <v>2</v>
      </c>
      <c r="N132" s="9">
        <v>168050</v>
      </c>
      <c r="O132" s="7" t="s">
        <v>29</v>
      </c>
      <c r="P132" s="7" t="s">
        <v>30</v>
      </c>
      <c r="Q132" s="7" t="s">
        <v>146</v>
      </c>
      <c r="R132" s="7" t="s">
        <v>32</v>
      </c>
      <c r="S132" s="7" t="s">
        <v>91</v>
      </c>
      <c r="T132" s="10">
        <v>1.1295999999999999</v>
      </c>
    </row>
    <row r="133" spans="1:20" x14ac:dyDescent="0.25">
      <c r="A133" s="6" t="s">
        <v>20</v>
      </c>
      <c r="B133" t="s">
        <v>21</v>
      </c>
      <c r="C133" s="7" t="s">
        <v>22</v>
      </c>
      <c r="D133" s="7" t="s">
        <v>23</v>
      </c>
      <c r="E133" s="7">
        <v>60</v>
      </c>
      <c r="F133" s="7" t="s">
        <v>403</v>
      </c>
      <c r="G133" s="7" t="s">
        <v>404</v>
      </c>
      <c r="H133" s="8">
        <v>44040</v>
      </c>
      <c r="I133" s="7">
        <v>28</v>
      </c>
      <c r="J133" s="7" t="s">
        <v>26</v>
      </c>
      <c r="K133" s="7" t="s">
        <v>405</v>
      </c>
      <c r="L133" s="7" t="s">
        <v>406</v>
      </c>
      <c r="M133" s="7">
        <v>1</v>
      </c>
      <c r="N133" s="9">
        <v>39487</v>
      </c>
      <c r="O133" s="7" t="s">
        <v>107</v>
      </c>
      <c r="P133" s="7" t="s">
        <v>30</v>
      </c>
      <c r="Q133" s="7" t="s">
        <v>146</v>
      </c>
      <c r="R133" s="7" t="s">
        <v>32</v>
      </c>
      <c r="S133" s="7" t="s">
        <v>91</v>
      </c>
      <c r="T133" s="10">
        <v>1.1295999999999999</v>
      </c>
    </row>
    <row r="134" spans="1:20" x14ac:dyDescent="0.25">
      <c r="A134" s="6" t="s">
        <v>20</v>
      </c>
      <c r="B134" t="s">
        <v>21</v>
      </c>
      <c r="C134" s="7" t="s">
        <v>22</v>
      </c>
      <c r="D134" s="7" t="s">
        <v>23</v>
      </c>
      <c r="E134" s="7" t="s">
        <v>407</v>
      </c>
      <c r="F134" s="7" t="s">
        <v>408</v>
      </c>
      <c r="G134" s="7" t="s">
        <v>409</v>
      </c>
      <c r="H134" s="8">
        <v>44040</v>
      </c>
      <c r="I134" s="7">
        <v>28</v>
      </c>
      <c r="J134" s="7" t="s">
        <v>26</v>
      </c>
      <c r="K134" s="7" t="s">
        <v>410</v>
      </c>
      <c r="L134" s="7" t="s">
        <v>411</v>
      </c>
      <c r="M134" s="7">
        <v>1</v>
      </c>
      <c r="N134" s="9">
        <v>19664</v>
      </c>
      <c r="O134" s="7" t="s">
        <v>29</v>
      </c>
      <c r="P134" s="7" t="s">
        <v>30</v>
      </c>
      <c r="Q134" s="7" t="s">
        <v>146</v>
      </c>
      <c r="R134" s="7" t="s">
        <v>32</v>
      </c>
      <c r="S134" s="7" t="s">
        <v>29</v>
      </c>
      <c r="T134" s="10">
        <v>1.1295999999999999</v>
      </c>
    </row>
    <row r="135" spans="1:20" x14ac:dyDescent="0.25">
      <c r="A135" s="6" t="s">
        <v>20</v>
      </c>
      <c r="B135" t="s">
        <v>21</v>
      </c>
      <c r="C135" s="7" t="s">
        <v>22</v>
      </c>
      <c r="D135" s="7" t="s">
        <v>23</v>
      </c>
      <c r="E135" s="7">
        <v>50662</v>
      </c>
      <c r="F135" s="7" t="s">
        <v>372</v>
      </c>
      <c r="G135" s="7" t="s">
        <v>412</v>
      </c>
      <c r="H135" s="8">
        <v>44040</v>
      </c>
      <c r="I135" s="7">
        <v>28</v>
      </c>
      <c r="J135" s="7" t="s">
        <v>26</v>
      </c>
      <c r="K135" s="7" t="s">
        <v>413</v>
      </c>
      <c r="L135" s="7" t="s">
        <v>414</v>
      </c>
      <c r="M135" s="7">
        <v>1</v>
      </c>
      <c r="N135" s="9">
        <v>125841</v>
      </c>
      <c r="O135" s="7" t="s">
        <v>91</v>
      </c>
      <c r="P135" s="7" t="s">
        <v>30</v>
      </c>
      <c r="Q135" s="7" t="s">
        <v>146</v>
      </c>
      <c r="R135" s="7" t="s">
        <v>204</v>
      </c>
      <c r="S135" s="7" t="s">
        <v>91</v>
      </c>
      <c r="T135" s="10">
        <v>1.1295999999999999</v>
      </c>
    </row>
    <row r="136" spans="1:20" x14ac:dyDescent="0.25">
      <c r="A136" s="6" t="s">
        <v>20</v>
      </c>
      <c r="B136" t="s">
        <v>21</v>
      </c>
      <c r="C136" s="7" t="s">
        <v>22</v>
      </c>
      <c r="D136" s="7" t="s">
        <v>23</v>
      </c>
      <c r="E136" s="7">
        <v>57</v>
      </c>
      <c r="F136" s="7" t="s">
        <v>167</v>
      </c>
      <c r="G136" s="7" t="s">
        <v>415</v>
      </c>
      <c r="H136" s="8">
        <v>44040</v>
      </c>
      <c r="I136" s="7">
        <v>28</v>
      </c>
      <c r="J136" s="7" t="s">
        <v>26</v>
      </c>
      <c r="K136" s="7" t="s">
        <v>252</v>
      </c>
      <c r="L136" s="7" t="s">
        <v>253</v>
      </c>
      <c r="M136" s="7">
        <v>2</v>
      </c>
      <c r="N136" s="9">
        <v>62908</v>
      </c>
      <c r="O136" s="7" t="s">
        <v>107</v>
      </c>
      <c r="P136" s="7" t="s">
        <v>30</v>
      </c>
      <c r="Q136" s="7" t="s">
        <v>146</v>
      </c>
      <c r="R136" s="7" t="s">
        <v>32</v>
      </c>
      <c r="S136" s="7" t="s">
        <v>91</v>
      </c>
      <c r="T136" s="10">
        <v>1.1295999999999999</v>
      </c>
    </row>
    <row r="137" spans="1:20" x14ac:dyDescent="0.25">
      <c r="A137" s="6" t="s">
        <v>20</v>
      </c>
      <c r="B137" t="s">
        <v>21</v>
      </c>
      <c r="C137" s="7" t="s">
        <v>22</v>
      </c>
      <c r="D137" s="7" t="s">
        <v>23</v>
      </c>
      <c r="E137" s="7">
        <v>3572</v>
      </c>
      <c r="F137" s="7" t="s">
        <v>210</v>
      </c>
      <c r="G137" s="7" t="s">
        <v>415</v>
      </c>
      <c r="H137" s="8">
        <v>44040</v>
      </c>
      <c r="I137" s="7">
        <v>28</v>
      </c>
      <c r="J137" s="7" t="s">
        <v>26</v>
      </c>
      <c r="K137" s="7" t="s">
        <v>252</v>
      </c>
      <c r="L137" s="7" t="s">
        <v>253</v>
      </c>
      <c r="M137" s="7">
        <v>2</v>
      </c>
      <c r="N137" s="9">
        <v>37092</v>
      </c>
      <c r="O137" s="7" t="s">
        <v>107</v>
      </c>
      <c r="P137" s="7" t="s">
        <v>30</v>
      </c>
      <c r="Q137" s="7" t="s">
        <v>146</v>
      </c>
      <c r="R137" s="7" t="s">
        <v>32</v>
      </c>
      <c r="S137" s="7" t="s">
        <v>91</v>
      </c>
      <c r="T137" s="10">
        <v>1.1295999999999999</v>
      </c>
    </row>
    <row r="138" spans="1:20" x14ac:dyDescent="0.25">
      <c r="A138" s="6" t="s">
        <v>20</v>
      </c>
      <c r="B138" t="s">
        <v>21</v>
      </c>
      <c r="C138" s="7" t="s">
        <v>22</v>
      </c>
      <c r="D138" s="7" t="s">
        <v>23</v>
      </c>
      <c r="E138" s="7">
        <v>73</v>
      </c>
      <c r="F138" s="7" t="s">
        <v>103</v>
      </c>
      <c r="G138" s="7" t="s">
        <v>416</v>
      </c>
      <c r="H138" s="8">
        <v>44040</v>
      </c>
      <c r="I138" s="7">
        <v>28</v>
      </c>
      <c r="J138" s="7" t="s">
        <v>26</v>
      </c>
      <c r="K138" s="7" t="s">
        <v>417</v>
      </c>
      <c r="L138" s="7" t="s">
        <v>418</v>
      </c>
      <c r="M138" s="7">
        <v>2</v>
      </c>
      <c r="N138" s="9">
        <v>25194</v>
      </c>
      <c r="O138" s="7" t="s">
        <v>107</v>
      </c>
      <c r="P138" s="7" t="s">
        <v>30</v>
      </c>
      <c r="Q138" s="7" t="s">
        <v>146</v>
      </c>
      <c r="R138" s="7" t="s">
        <v>32</v>
      </c>
      <c r="S138" s="7" t="s">
        <v>91</v>
      </c>
      <c r="T138" s="10">
        <v>1.1295999999999999</v>
      </c>
    </row>
    <row r="139" spans="1:20" x14ac:dyDescent="0.25">
      <c r="A139" s="6" t="s">
        <v>20</v>
      </c>
      <c r="B139" t="s">
        <v>21</v>
      </c>
      <c r="C139" s="7" t="s">
        <v>22</v>
      </c>
      <c r="D139" s="7" t="s">
        <v>23</v>
      </c>
      <c r="E139" s="7">
        <v>3200</v>
      </c>
      <c r="F139" s="7" t="s">
        <v>254</v>
      </c>
      <c r="G139" s="7" t="s">
        <v>419</v>
      </c>
      <c r="H139" s="8">
        <v>44040</v>
      </c>
      <c r="I139" s="7">
        <v>28</v>
      </c>
      <c r="J139" s="7" t="s">
        <v>26</v>
      </c>
      <c r="K139" s="7" t="s">
        <v>420</v>
      </c>
      <c r="L139" s="7" t="s">
        <v>421</v>
      </c>
      <c r="M139" s="7">
        <v>2</v>
      </c>
      <c r="N139" s="9">
        <v>68890</v>
      </c>
      <c r="O139" s="7" t="s">
        <v>107</v>
      </c>
      <c r="P139" s="7" t="s">
        <v>30</v>
      </c>
      <c r="Q139" s="7" t="s">
        <v>146</v>
      </c>
      <c r="R139" s="7" t="s">
        <v>32</v>
      </c>
      <c r="S139" s="7" t="s">
        <v>91</v>
      </c>
      <c r="T139" s="10">
        <v>1.1295999999999999</v>
      </c>
    </row>
    <row r="140" spans="1:20" x14ac:dyDescent="0.25">
      <c r="A140" s="6" t="s">
        <v>20</v>
      </c>
      <c r="B140" t="s">
        <v>21</v>
      </c>
      <c r="C140" s="7" t="s">
        <v>22</v>
      </c>
      <c r="D140" s="7" t="s">
        <v>23</v>
      </c>
      <c r="E140" s="7">
        <v>3200</v>
      </c>
      <c r="F140" s="7" t="s">
        <v>254</v>
      </c>
      <c r="G140" s="7" t="s">
        <v>422</v>
      </c>
      <c r="H140" s="8">
        <v>44041</v>
      </c>
      <c r="I140" s="7">
        <v>28</v>
      </c>
      <c r="J140" s="7" t="s">
        <v>26</v>
      </c>
      <c r="K140" s="7" t="s">
        <v>423</v>
      </c>
      <c r="L140" s="7" t="s">
        <v>424</v>
      </c>
      <c r="M140" s="7">
        <v>1</v>
      </c>
      <c r="N140" s="9">
        <v>34445</v>
      </c>
      <c r="O140" s="7" t="s">
        <v>107</v>
      </c>
      <c r="P140" s="7" t="s">
        <v>30</v>
      </c>
      <c r="Q140" s="7" t="s">
        <v>146</v>
      </c>
      <c r="R140" s="7" t="s">
        <v>32</v>
      </c>
      <c r="S140" s="7" t="s">
        <v>91</v>
      </c>
      <c r="T140" s="10">
        <v>1.1295999999999999</v>
      </c>
    </row>
    <row r="141" spans="1:20" x14ac:dyDescent="0.25">
      <c r="A141" s="6" t="s">
        <v>20</v>
      </c>
      <c r="B141" t="s">
        <v>21</v>
      </c>
      <c r="C141" s="7" t="s">
        <v>22</v>
      </c>
      <c r="D141" s="7" t="s">
        <v>23</v>
      </c>
      <c r="E141" s="7" t="s">
        <v>425</v>
      </c>
      <c r="F141" s="7" t="s">
        <v>426</v>
      </c>
      <c r="G141" s="7" t="s">
        <v>427</v>
      </c>
      <c r="H141" s="8">
        <v>44041</v>
      </c>
      <c r="I141" s="7">
        <v>28</v>
      </c>
      <c r="J141" s="7" t="s">
        <v>26</v>
      </c>
      <c r="K141" s="7" t="s">
        <v>139</v>
      </c>
      <c r="L141" s="7" t="s">
        <v>140</v>
      </c>
      <c r="M141" s="7">
        <v>1</v>
      </c>
      <c r="N141" s="9">
        <v>339975</v>
      </c>
      <c r="O141" s="7" t="s">
        <v>29</v>
      </c>
      <c r="P141" s="7" t="s">
        <v>30</v>
      </c>
      <c r="Q141" s="7" t="s">
        <v>146</v>
      </c>
      <c r="R141" s="7" t="s">
        <v>32</v>
      </c>
      <c r="S141" s="7" t="s">
        <v>29</v>
      </c>
      <c r="T141" s="10">
        <v>1.1295999999999999</v>
      </c>
    </row>
    <row r="142" spans="1:20" x14ac:dyDescent="0.25">
      <c r="A142" s="6" t="s">
        <v>20</v>
      </c>
      <c r="B142" t="s">
        <v>21</v>
      </c>
      <c r="C142" s="7" t="s">
        <v>22</v>
      </c>
      <c r="D142" s="7" t="s">
        <v>23</v>
      </c>
      <c r="E142" s="7">
        <v>75</v>
      </c>
      <c r="F142" s="7" t="s">
        <v>428</v>
      </c>
      <c r="G142" s="7" t="s">
        <v>427</v>
      </c>
      <c r="H142" s="8">
        <v>44041</v>
      </c>
      <c r="I142" s="7">
        <v>28</v>
      </c>
      <c r="J142" s="7" t="s">
        <v>26</v>
      </c>
      <c r="K142" s="7" t="s">
        <v>139</v>
      </c>
      <c r="L142" s="7" t="s">
        <v>140</v>
      </c>
      <c r="M142" s="7">
        <v>3</v>
      </c>
      <c r="N142" s="9">
        <v>100815</v>
      </c>
      <c r="O142" s="7" t="s">
        <v>107</v>
      </c>
      <c r="P142" s="7" t="s">
        <v>30</v>
      </c>
      <c r="Q142" s="7" t="s">
        <v>146</v>
      </c>
      <c r="R142" s="7" t="s">
        <v>32</v>
      </c>
      <c r="S142" s="7" t="s">
        <v>91</v>
      </c>
      <c r="T142" s="10">
        <v>1.1295999999999999</v>
      </c>
    </row>
    <row r="143" spans="1:20" x14ac:dyDescent="0.25">
      <c r="A143" s="6" t="s">
        <v>20</v>
      </c>
      <c r="B143" t="s">
        <v>21</v>
      </c>
      <c r="C143" s="7" t="s">
        <v>22</v>
      </c>
      <c r="D143" s="7" t="s">
        <v>23</v>
      </c>
      <c r="E143" s="7">
        <v>10644</v>
      </c>
      <c r="F143" s="7" t="s">
        <v>137</v>
      </c>
      <c r="G143" s="7" t="s">
        <v>427</v>
      </c>
      <c r="H143" s="8">
        <v>44041</v>
      </c>
      <c r="I143" s="7">
        <v>28</v>
      </c>
      <c r="J143" s="7" t="s">
        <v>26</v>
      </c>
      <c r="K143" s="7" t="s">
        <v>139</v>
      </c>
      <c r="L143" s="7" t="s">
        <v>140</v>
      </c>
      <c r="M143" s="7">
        <v>2</v>
      </c>
      <c r="N143" s="9">
        <v>13260</v>
      </c>
      <c r="O143" s="7" t="s">
        <v>29</v>
      </c>
      <c r="P143" s="7" t="s">
        <v>30</v>
      </c>
      <c r="Q143" s="7" t="s">
        <v>146</v>
      </c>
      <c r="R143" s="7" t="s">
        <v>32</v>
      </c>
      <c r="S143" s="7" t="s">
        <v>29</v>
      </c>
      <c r="T143" s="10">
        <v>1.1295999999999999</v>
      </c>
    </row>
    <row r="144" spans="1:20" x14ac:dyDescent="0.25">
      <c r="A144" s="6" t="s">
        <v>20</v>
      </c>
      <c r="B144" t="s">
        <v>21</v>
      </c>
      <c r="C144" s="7" t="s">
        <v>22</v>
      </c>
      <c r="D144" s="7" t="s">
        <v>23</v>
      </c>
      <c r="E144" s="7">
        <v>10748</v>
      </c>
      <c r="F144" s="7" t="s">
        <v>429</v>
      </c>
      <c r="G144" s="7" t="s">
        <v>427</v>
      </c>
      <c r="H144" s="8">
        <v>44041</v>
      </c>
      <c r="I144" s="7">
        <v>28</v>
      </c>
      <c r="J144" s="7" t="s">
        <v>26</v>
      </c>
      <c r="K144" s="7" t="s">
        <v>139</v>
      </c>
      <c r="L144" s="7" t="s">
        <v>140</v>
      </c>
      <c r="M144" s="7">
        <v>2</v>
      </c>
      <c r="N144" s="9">
        <v>16622</v>
      </c>
      <c r="O144" s="7" t="s">
        <v>29</v>
      </c>
      <c r="P144" s="7" t="s">
        <v>30</v>
      </c>
      <c r="Q144" s="7" t="s">
        <v>146</v>
      </c>
      <c r="R144" s="7" t="s">
        <v>32</v>
      </c>
      <c r="S144" s="7" t="s">
        <v>29</v>
      </c>
      <c r="T144" s="10">
        <v>1.1295999999999999</v>
      </c>
    </row>
    <row r="145" spans="1:20" x14ac:dyDescent="0.25">
      <c r="A145" s="6" t="s">
        <v>20</v>
      </c>
      <c r="B145" t="s">
        <v>21</v>
      </c>
      <c r="C145" s="7" t="s">
        <v>22</v>
      </c>
      <c r="D145" s="7" t="s">
        <v>23</v>
      </c>
      <c r="E145" s="7">
        <v>10668</v>
      </c>
      <c r="F145" s="7" t="s">
        <v>430</v>
      </c>
      <c r="G145" s="7" t="s">
        <v>427</v>
      </c>
      <c r="H145" s="8">
        <v>44041</v>
      </c>
      <c r="I145" s="7">
        <v>28</v>
      </c>
      <c r="J145" s="7" t="s">
        <v>26</v>
      </c>
      <c r="K145" s="7" t="s">
        <v>139</v>
      </c>
      <c r="L145" s="7" t="s">
        <v>140</v>
      </c>
      <c r="M145" s="7">
        <v>2</v>
      </c>
      <c r="N145" s="9">
        <v>30252</v>
      </c>
      <c r="O145" s="7" t="s">
        <v>29</v>
      </c>
      <c r="P145" s="7" t="s">
        <v>30</v>
      </c>
      <c r="Q145" s="7" t="s">
        <v>146</v>
      </c>
      <c r="R145" s="7" t="s">
        <v>32</v>
      </c>
      <c r="S145" s="7" t="s">
        <v>29</v>
      </c>
      <c r="T145" s="10">
        <v>1.1295999999999999</v>
      </c>
    </row>
    <row r="146" spans="1:20" x14ac:dyDescent="0.25">
      <c r="A146" s="6" t="s">
        <v>20</v>
      </c>
      <c r="B146" t="s">
        <v>21</v>
      </c>
      <c r="C146" s="7" t="s">
        <v>22</v>
      </c>
      <c r="D146" s="7" t="s">
        <v>23</v>
      </c>
      <c r="E146" s="7">
        <v>81013</v>
      </c>
      <c r="F146" s="7" t="s">
        <v>431</v>
      </c>
      <c r="G146" s="7" t="s">
        <v>432</v>
      </c>
      <c r="H146" s="8">
        <v>44041</v>
      </c>
      <c r="I146" s="7">
        <v>28</v>
      </c>
      <c r="J146" s="7" t="s">
        <v>26</v>
      </c>
      <c r="K146" s="7" t="s">
        <v>259</v>
      </c>
      <c r="L146" s="7" t="s">
        <v>260</v>
      </c>
      <c r="M146" s="7">
        <v>2</v>
      </c>
      <c r="N146" s="9">
        <v>8370</v>
      </c>
      <c r="O146" s="7" t="s">
        <v>29</v>
      </c>
      <c r="P146" s="7" t="s">
        <v>30</v>
      </c>
      <c r="Q146" s="7" t="s">
        <v>146</v>
      </c>
      <c r="R146" s="7" t="s">
        <v>32</v>
      </c>
      <c r="S146" s="7" t="s">
        <v>29</v>
      </c>
      <c r="T146" s="10">
        <v>1.1295999999999999</v>
      </c>
    </row>
    <row r="147" spans="1:20" x14ac:dyDescent="0.25">
      <c r="A147" s="6" t="s">
        <v>20</v>
      </c>
      <c r="B147" t="s">
        <v>21</v>
      </c>
      <c r="C147" s="7" t="s">
        <v>22</v>
      </c>
      <c r="D147" s="7" t="s">
        <v>23</v>
      </c>
      <c r="E147" s="7">
        <v>4199</v>
      </c>
      <c r="F147" s="7" t="s">
        <v>433</v>
      </c>
      <c r="G147" s="7" t="s">
        <v>434</v>
      </c>
      <c r="H147" s="8">
        <v>44041</v>
      </c>
      <c r="I147" s="7">
        <v>28</v>
      </c>
      <c r="J147" s="7" t="s">
        <v>26</v>
      </c>
      <c r="K147" s="7" t="s">
        <v>410</v>
      </c>
      <c r="L147" s="7" t="s">
        <v>411</v>
      </c>
      <c r="M147" s="7">
        <v>1</v>
      </c>
      <c r="N147" s="9">
        <v>33605</v>
      </c>
      <c r="O147" s="7" t="s">
        <v>107</v>
      </c>
      <c r="P147" s="7" t="s">
        <v>30</v>
      </c>
      <c r="Q147" s="7" t="s">
        <v>146</v>
      </c>
      <c r="R147" s="7" t="s">
        <v>32</v>
      </c>
      <c r="S147" s="7" t="s">
        <v>91</v>
      </c>
      <c r="T147" s="10">
        <v>1.1295999999999999</v>
      </c>
    </row>
    <row r="148" spans="1:20" x14ac:dyDescent="0.25">
      <c r="A148" s="6" t="s">
        <v>20</v>
      </c>
      <c r="B148" t="s">
        <v>21</v>
      </c>
      <c r="C148" s="7" t="s">
        <v>22</v>
      </c>
      <c r="D148" s="7" t="s">
        <v>23</v>
      </c>
      <c r="E148" s="7">
        <v>3572</v>
      </c>
      <c r="F148" s="7" t="s">
        <v>210</v>
      </c>
      <c r="G148" s="7" t="s">
        <v>434</v>
      </c>
      <c r="H148" s="8">
        <v>44041</v>
      </c>
      <c r="I148" s="7">
        <v>28</v>
      </c>
      <c r="J148" s="7" t="s">
        <v>26</v>
      </c>
      <c r="K148" s="7" t="s">
        <v>410</v>
      </c>
      <c r="L148" s="7" t="s">
        <v>411</v>
      </c>
      <c r="M148" s="7">
        <v>2</v>
      </c>
      <c r="N148" s="9">
        <v>38638</v>
      </c>
      <c r="O148" s="7" t="s">
        <v>107</v>
      </c>
      <c r="P148" s="7" t="s">
        <v>30</v>
      </c>
      <c r="Q148" s="7" t="s">
        <v>146</v>
      </c>
      <c r="R148" s="7" t="s">
        <v>32</v>
      </c>
      <c r="S148" s="7" t="s">
        <v>91</v>
      </c>
      <c r="T148" s="10">
        <v>1.1295999999999999</v>
      </c>
    </row>
    <row r="149" spans="1:20" x14ac:dyDescent="0.25">
      <c r="A149" s="6" t="s">
        <v>20</v>
      </c>
      <c r="B149" t="s">
        <v>21</v>
      </c>
      <c r="C149" s="7" t="s">
        <v>22</v>
      </c>
      <c r="D149" s="7" t="s">
        <v>23</v>
      </c>
      <c r="E149" s="7">
        <v>59</v>
      </c>
      <c r="F149" s="7" t="s">
        <v>435</v>
      </c>
      <c r="G149" s="7" t="s">
        <v>436</v>
      </c>
      <c r="H149" s="8">
        <v>44042</v>
      </c>
      <c r="I149" s="7">
        <v>28</v>
      </c>
      <c r="J149" s="7" t="s">
        <v>26</v>
      </c>
      <c r="K149" s="7" t="s">
        <v>437</v>
      </c>
      <c r="L149" s="7" t="s">
        <v>438</v>
      </c>
      <c r="M149" s="7">
        <v>1</v>
      </c>
      <c r="N149" s="9">
        <v>26042</v>
      </c>
      <c r="O149" s="7" t="s">
        <v>107</v>
      </c>
      <c r="P149" s="7" t="s">
        <v>30</v>
      </c>
      <c r="Q149" s="7" t="s">
        <v>146</v>
      </c>
      <c r="R149" s="7" t="s">
        <v>32</v>
      </c>
      <c r="S149" s="7" t="s">
        <v>91</v>
      </c>
      <c r="T149" s="10">
        <v>1.1295999999999999</v>
      </c>
    </row>
    <row r="150" spans="1:20" x14ac:dyDescent="0.25">
      <c r="A150" s="6" t="s">
        <v>20</v>
      </c>
      <c r="B150" t="s">
        <v>21</v>
      </c>
      <c r="C150" s="7" t="s">
        <v>22</v>
      </c>
      <c r="D150" s="7" t="s">
        <v>23</v>
      </c>
      <c r="E150" s="7">
        <v>50657</v>
      </c>
      <c r="F150" s="7" t="s">
        <v>336</v>
      </c>
      <c r="G150" s="7" t="s">
        <v>439</v>
      </c>
      <c r="H150" s="8">
        <v>44042</v>
      </c>
      <c r="I150" s="7">
        <v>28</v>
      </c>
      <c r="J150" s="7" t="s">
        <v>26</v>
      </c>
      <c r="K150" s="7" t="s">
        <v>338</v>
      </c>
      <c r="L150" s="7" t="s">
        <v>339</v>
      </c>
      <c r="M150" s="7">
        <v>1</v>
      </c>
      <c r="N150" s="9">
        <v>109655</v>
      </c>
      <c r="O150" s="7" t="s">
        <v>91</v>
      </c>
      <c r="P150" s="7" t="s">
        <v>30</v>
      </c>
      <c r="Q150" s="7" t="s">
        <v>146</v>
      </c>
      <c r="R150" s="7" t="s">
        <v>32</v>
      </c>
      <c r="S150" s="7" t="s">
        <v>91</v>
      </c>
      <c r="T150" s="10">
        <v>1.1295999999999999</v>
      </c>
    </row>
    <row r="151" spans="1:20" x14ac:dyDescent="0.25">
      <c r="A151" s="6" t="s">
        <v>20</v>
      </c>
      <c r="B151" t="s">
        <v>21</v>
      </c>
      <c r="C151" s="7" t="s">
        <v>22</v>
      </c>
      <c r="D151" s="7" t="s">
        <v>23</v>
      </c>
      <c r="E151" s="7" t="s">
        <v>440</v>
      </c>
      <c r="F151" s="7" t="s">
        <v>441</v>
      </c>
      <c r="G151" s="7" t="s">
        <v>442</v>
      </c>
      <c r="H151" s="8">
        <v>44042</v>
      </c>
      <c r="I151" s="7">
        <v>28</v>
      </c>
      <c r="J151" s="7" t="s">
        <v>26</v>
      </c>
      <c r="K151" s="7" t="s">
        <v>443</v>
      </c>
      <c r="L151" s="7" t="s">
        <v>444</v>
      </c>
      <c r="M151" s="7">
        <v>1</v>
      </c>
      <c r="N151" s="9">
        <v>50681</v>
      </c>
      <c r="O151" s="7" t="s">
        <v>29</v>
      </c>
      <c r="P151" s="7" t="s">
        <v>30</v>
      </c>
      <c r="Q151" s="7" t="s">
        <v>146</v>
      </c>
      <c r="R151" s="7" t="s">
        <v>32</v>
      </c>
      <c r="S151" s="7" t="s">
        <v>29</v>
      </c>
      <c r="T151" s="10">
        <v>1.1295999999999999</v>
      </c>
    </row>
    <row r="152" spans="1:20" x14ac:dyDescent="0.25">
      <c r="A152" s="6" t="s">
        <v>20</v>
      </c>
      <c r="B152" t="s">
        <v>21</v>
      </c>
      <c r="C152" s="7" t="s">
        <v>22</v>
      </c>
      <c r="D152" s="7" t="s">
        <v>23</v>
      </c>
      <c r="E152" s="7">
        <v>25298</v>
      </c>
      <c r="F152" s="7" t="s">
        <v>445</v>
      </c>
      <c r="G152" s="7" t="s">
        <v>446</v>
      </c>
      <c r="H152" s="8">
        <v>44042</v>
      </c>
      <c r="I152" s="7">
        <v>28</v>
      </c>
      <c r="J152" s="7" t="s">
        <v>26</v>
      </c>
      <c r="K152" s="7" t="s">
        <v>447</v>
      </c>
      <c r="L152" s="7" t="s">
        <v>448</v>
      </c>
      <c r="M152" s="7">
        <v>1</v>
      </c>
      <c r="N152" s="9">
        <v>8498</v>
      </c>
      <c r="O152" s="7" t="s">
        <v>29</v>
      </c>
      <c r="P152" s="7" t="s">
        <v>30</v>
      </c>
      <c r="Q152" s="7" t="s">
        <v>146</v>
      </c>
      <c r="R152" s="7" t="s">
        <v>32</v>
      </c>
      <c r="S152" s="7" t="s">
        <v>29</v>
      </c>
      <c r="T152" s="10">
        <v>1.1295999999999999</v>
      </c>
    </row>
    <row r="153" spans="1:20" x14ac:dyDescent="0.25">
      <c r="A153" s="6" t="s">
        <v>20</v>
      </c>
      <c r="B153" t="s">
        <v>21</v>
      </c>
      <c r="C153" s="7" t="s">
        <v>22</v>
      </c>
      <c r="D153" s="7" t="s">
        <v>23</v>
      </c>
      <c r="E153" s="7">
        <v>77</v>
      </c>
      <c r="F153" s="7" t="s">
        <v>449</v>
      </c>
      <c r="G153" s="7" t="s">
        <v>450</v>
      </c>
      <c r="H153" s="8">
        <v>44042</v>
      </c>
      <c r="I153" s="7">
        <v>28</v>
      </c>
      <c r="J153" s="7" t="s">
        <v>26</v>
      </c>
      <c r="K153" s="7" t="s">
        <v>451</v>
      </c>
      <c r="L153" s="7" t="s">
        <v>452</v>
      </c>
      <c r="M153" s="7">
        <v>2</v>
      </c>
      <c r="N153" s="9">
        <v>80656</v>
      </c>
      <c r="O153" s="7" t="s">
        <v>107</v>
      </c>
      <c r="P153" s="7" t="s">
        <v>30</v>
      </c>
      <c r="Q153" s="7" t="s">
        <v>146</v>
      </c>
      <c r="R153" s="7" t="s">
        <v>32</v>
      </c>
      <c r="S153" s="7" t="s">
        <v>91</v>
      </c>
      <c r="T153" s="10">
        <v>1.1295999999999999</v>
      </c>
    </row>
    <row r="154" spans="1:20" x14ac:dyDescent="0.25">
      <c r="A154" s="6" t="s">
        <v>20</v>
      </c>
      <c r="B154" t="s">
        <v>21</v>
      </c>
      <c r="C154" s="7" t="s">
        <v>22</v>
      </c>
      <c r="D154" s="7" t="s">
        <v>23</v>
      </c>
      <c r="E154" s="7">
        <v>54066</v>
      </c>
      <c r="F154" s="7" t="s">
        <v>453</v>
      </c>
      <c r="G154" s="7" t="s">
        <v>454</v>
      </c>
      <c r="H154" s="8">
        <v>44042</v>
      </c>
      <c r="I154" s="7">
        <v>28</v>
      </c>
      <c r="J154" s="7" t="s">
        <v>26</v>
      </c>
      <c r="K154" s="7" t="s">
        <v>133</v>
      </c>
      <c r="L154" s="7" t="s">
        <v>134</v>
      </c>
      <c r="M154" s="7">
        <v>1</v>
      </c>
      <c r="N154" s="9">
        <v>27025</v>
      </c>
      <c r="O154" s="7" t="s">
        <v>29</v>
      </c>
      <c r="P154" s="7" t="s">
        <v>30</v>
      </c>
      <c r="Q154" s="7" t="s">
        <v>146</v>
      </c>
      <c r="R154" s="7" t="s">
        <v>32</v>
      </c>
      <c r="S154" s="7" t="s">
        <v>29</v>
      </c>
      <c r="T154" s="10">
        <v>1.1295999999999999</v>
      </c>
    </row>
    <row r="155" spans="1:20" x14ac:dyDescent="0.25">
      <c r="A155" s="6" t="s">
        <v>20</v>
      </c>
      <c r="B155" t="s">
        <v>21</v>
      </c>
      <c r="C155" s="7" t="s">
        <v>22</v>
      </c>
      <c r="D155" s="7" t="s">
        <v>23</v>
      </c>
      <c r="E155" s="7">
        <v>40884</v>
      </c>
      <c r="F155" s="7" t="s">
        <v>455</v>
      </c>
      <c r="G155" s="7" t="s">
        <v>456</v>
      </c>
      <c r="H155" s="8">
        <v>44043</v>
      </c>
      <c r="I155" s="7">
        <v>28</v>
      </c>
      <c r="J155" s="7" t="s">
        <v>26</v>
      </c>
      <c r="K155" s="7" t="s">
        <v>457</v>
      </c>
      <c r="L155" s="7" t="s">
        <v>458</v>
      </c>
      <c r="M155" s="7">
        <v>8</v>
      </c>
      <c r="N155" s="9">
        <v>1026624</v>
      </c>
      <c r="O155" s="7" t="s">
        <v>91</v>
      </c>
      <c r="P155" s="7" t="s">
        <v>30</v>
      </c>
      <c r="Q155" s="7" t="s">
        <v>146</v>
      </c>
      <c r="R155" s="7" t="s">
        <v>32</v>
      </c>
      <c r="S155" s="7" t="s">
        <v>91</v>
      </c>
      <c r="T155" s="10">
        <v>1.1295999999999999</v>
      </c>
    </row>
    <row r="156" spans="1:20" x14ac:dyDescent="0.25">
      <c r="A156" s="6" t="s">
        <v>20</v>
      </c>
      <c r="B156" t="s">
        <v>21</v>
      </c>
      <c r="C156" s="7" t="s">
        <v>22</v>
      </c>
      <c r="D156" s="7" t="s">
        <v>23</v>
      </c>
      <c r="E156" s="7">
        <v>40434</v>
      </c>
      <c r="F156" s="7" t="s">
        <v>459</v>
      </c>
      <c r="G156" s="7" t="s">
        <v>460</v>
      </c>
      <c r="H156" s="8">
        <v>44043</v>
      </c>
      <c r="I156" s="7">
        <v>28</v>
      </c>
      <c r="J156" s="7" t="s">
        <v>26</v>
      </c>
      <c r="K156" s="7" t="s">
        <v>338</v>
      </c>
      <c r="L156" s="7" t="s">
        <v>339</v>
      </c>
      <c r="M156" s="7">
        <v>4</v>
      </c>
      <c r="N156" s="9">
        <v>322256</v>
      </c>
      <c r="O156" s="7" t="s">
        <v>91</v>
      </c>
      <c r="P156" s="7" t="s">
        <v>30</v>
      </c>
      <c r="Q156" s="7" t="s">
        <v>146</v>
      </c>
      <c r="R156" s="7" t="s">
        <v>32</v>
      </c>
      <c r="S156" s="7" t="s">
        <v>91</v>
      </c>
      <c r="T156" s="10">
        <v>1.1295999999999999</v>
      </c>
    </row>
    <row r="157" spans="1:20" x14ac:dyDescent="0.25">
      <c r="A157" s="6" t="s">
        <v>20</v>
      </c>
      <c r="B157" t="s">
        <v>21</v>
      </c>
      <c r="C157" s="7" t="s">
        <v>22</v>
      </c>
      <c r="D157" s="7" t="s">
        <v>23</v>
      </c>
      <c r="E157" s="7">
        <v>40434</v>
      </c>
      <c r="F157" s="7" t="s">
        <v>459</v>
      </c>
      <c r="G157" s="7" t="s">
        <v>461</v>
      </c>
      <c r="H157" s="8">
        <v>44043</v>
      </c>
      <c r="I157" s="7">
        <v>28</v>
      </c>
      <c r="J157" s="7" t="s">
        <v>26</v>
      </c>
      <c r="K157" s="7" t="s">
        <v>338</v>
      </c>
      <c r="L157" s="7" t="s">
        <v>339</v>
      </c>
      <c r="M157" s="7">
        <v>6</v>
      </c>
      <c r="N157" s="9">
        <v>483384</v>
      </c>
      <c r="O157" s="7" t="s">
        <v>91</v>
      </c>
      <c r="P157" s="7" t="s">
        <v>30</v>
      </c>
      <c r="Q157" s="7" t="s">
        <v>146</v>
      </c>
      <c r="R157" s="7" t="s">
        <v>32</v>
      </c>
      <c r="S157" s="7" t="s">
        <v>91</v>
      </c>
      <c r="T157" s="10">
        <v>1.1295999999999999</v>
      </c>
    </row>
  </sheetData>
  <mergeCells count="12"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2020_08_18793457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2020-09-03T14:37:28Z</dcterms:created>
  <dcterms:modified xsi:type="dcterms:W3CDTF">2020-09-03T14:37:29Z</dcterms:modified>
</cp:coreProperties>
</file>