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D6E3BEFF-0228-4CE2-A730-CA3C19DD58FC}" xr6:coauthVersionLast="41" xr6:coauthVersionMax="41" xr10:uidLastSave="{00000000-0000-0000-0000-000000000000}"/>
  <bookViews>
    <workbookView xWindow="-120" yWindow="-120" windowWidth="20730" windowHeight="11160" xr2:uid="{8B7BCE31-C3F4-4178-AD29-4786C67D321F}"/>
  </bookViews>
  <sheets>
    <sheet name="2020_09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Y33" i="1" l="1"/>
</calcChain>
</file>

<file path=xl/sharedStrings.xml><?xml version="1.0" encoding="utf-8"?>
<sst xmlns="http://schemas.openxmlformats.org/spreadsheetml/2006/main" count="719" uniqueCount="158">
  <si>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</si>
  <si>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</si>
  <si>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</si>
  <si>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</si>
  <si>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</si>
  <si>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</si>
  <si>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</si>
  <si>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</si>
  <si>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</si>
  <si>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</si>
  <si>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</si>
  <si>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</si>
  <si>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</si>
  <si>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</si>
  <si>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</si>
  <si>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</si>
  <si>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</si>
  <si>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</si>
  <si>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</si>
  <si>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2020_09_08696608</t>
  </si>
  <si>
    <t xml:space="preserve">ORELLANA DAZA VASCO RAMON                    </t>
  </si>
  <si>
    <t>B3</t>
  </si>
  <si>
    <t>08696608-5</t>
  </si>
  <si>
    <t xml:space="preserve">225/40R18 EAGLE F1 ASYMMETRIC 2 ROF </t>
  </si>
  <si>
    <t>FV-A-0000-01691192</t>
  </si>
  <si>
    <t xml:space="preserve">CHILLAN FLOTACENTRO </t>
  </si>
  <si>
    <t>0076024196-2-0</t>
  </si>
  <si>
    <t xml:space="preserve">TRANSPORTES AGRICOLA FORESTAL GANADERA M </t>
  </si>
  <si>
    <t>Neumaticos</t>
  </si>
  <si>
    <t>Otros meses</t>
  </si>
  <si>
    <t>Factura</t>
  </si>
  <si>
    <t>Venta Normal</t>
  </si>
  <si>
    <t xml:space="preserve">C1705 </t>
  </si>
  <si>
    <t xml:space="preserve">TAMBOR DE FRENO 7" 10 PERF. EURO </t>
  </si>
  <si>
    <t>CV-A-0000-00216760</t>
  </si>
  <si>
    <t>0077469220-7-0</t>
  </si>
  <si>
    <t xml:space="preserve">MARCO SALGADO Y CIA LTDA </t>
  </si>
  <si>
    <t>Repuestos</t>
  </si>
  <si>
    <t>Nota Crédito</t>
  </si>
  <si>
    <t>CV-A-0000-00216784</t>
  </si>
  <si>
    <t>Nombre</t>
  </si>
  <si>
    <t xml:space="preserve">V0133 </t>
  </si>
  <si>
    <t xml:space="preserve">EMPAQ.MOTOR JGO (S/EMP.CULATA) </t>
  </si>
  <si>
    <t>CV-A-0000-00216914</t>
  </si>
  <si>
    <t>0076097673-3-0</t>
  </si>
  <si>
    <t xml:space="preserve">TRANS HERNANDO TORRES BUSTOS Y OTRO LTDA </t>
  </si>
  <si>
    <t>Cod Vendedor</t>
  </si>
  <si>
    <t xml:space="preserve">V0517 </t>
  </si>
  <si>
    <t xml:space="preserve">ANILLO MOTOR STD JGO 1 CILIND. COFAP </t>
  </si>
  <si>
    <t>Rut</t>
  </si>
  <si>
    <t xml:space="preserve">V3329 </t>
  </si>
  <si>
    <t xml:space="preserve">CAMISA CILIND. MOTOR 130.18MM KS </t>
  </si>
  <si>
    <t>Mes Pago</t>
  </si>
  <si>
    <t xml:space="preserve">V0792 </t>
  </si>
  <si>
    <t xml:space="preserve">METAL BIELA STD JGO KS </t>
  </si>
  <si>
    <t>CV-A-0000-00216915</t>
  </si>
  <si>
    <t xml:space="preserve">V0115 </t>
  </si>
  <si>
    <t xml:space="preserve">EMPAQ.CULATA (USA 6) DIAMETRO 140MM </t>
  </si>
  <si>
    <t>CV-A-0000-00216916</t>
  </si>
  <si>
    <t xml:space="preserve">295/80R22.5 16PR 150/147M CM993W GOODR </t>
  </si>
  <si>
    <t>CV-A-0000-00216965</t>
  </si>
  <si>
    <t>COMISION REPUESTOS</t>
  </si>
  <si>
    <t>Tabla de Cumplimiento Repuestos</t>
  </si>
  <si>
    <t xml:space="preserve">C1076 </t>
  </si>
  <si>
    <t xml:space="preserve">CHICHARRA DE FRENO UNIVERSAL 10E 3P </t>
  </si>
  <si>
    <t>CV-A-0000-00217252</t>
  </si>
  <si>
    <t>VENTA TOTAL PERIODO ACTUAL</t>
  </si>
  <si>
    <t>Ventas</t>
  </si>
  <si>
    <t>% Comisión</t>
  </si>
  <si>
    <t xml:space="preserve">295/80R22.5 16PR 150/147M CR976A GOODR </t>
  </si>
  <si>
    <t>CV-A-0000-00217716</t>
  </si>
  <si>
    <t>0010598260-7-0</t>
  </si>
  <si>
    <t xml:space="preserve">RIQUELME VEJAR MANUEL FERNANDO </t>
  </si>
  <si>
    <t>VENTA NORMAL</t>
  </si>
  <si>
    <t>Desde</t>
  </si>
  <si>
    <t>Hasta</t>
  </si>
  <si>
    <t xml:space="preserve">MOP06 </t>
  </si>
  <si>
    <t xml:space="preserve">MONTAJE NEUM CAMION/BUS FIERRO - FLOTA </t>
  </si>
  <si>
    <t>Servicios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</si>
  <si>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</si>
  <si>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</si>
  <si>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</si>
  <si>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</si>
  <si>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</si>
  <si>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 xml:space="preserve">MOT21 </t>
  </si>
  <si>
    <t xml:space="preserve">BALANCEO CAMION/BUS - MOTO BALANCEADORA </t>
  </si>
  <si>
    <t xml:space="preserve">C1269 </t>
  </si>
  <si>
    <t xml:space="preserve">SOPORTE "G" BARANDA </t>
  </si>
  <si>
    <t>FV-A-0000-02034890</t>
  </si>
  <si>
    <t>0076105358-2-0</t>
  </si>
  <si>
    <t xml:space="preserve">INDUSTRIA METALMECANICA RODAMEG LTDA </t>
  </si>
  <si>
    <t>Venta Pendiente</t>
  </si>
  <si>
    <t>TOTAL COMISION REPUESTOS</t>
  </si>
  <si>
    <t>FV-A-0000-02034934</t>
  </si>
  <si>
    <t>VENTA POR DOCUMENTAR  A LA FECHA DE CORTE</t>
  </si>
  <si>
    <t>FV-A-0000-02034959</t>
  </si>
  <si>
    <t>FV-A-0000-02034963</t>
  </si>
  <si>
    <t xml:space="preserve">C5003 </t>
  </si>
  <si>
    <t xml:space="preserve">PUNTA DE LANZA P/REMOLQUES ALEMANA </t>
  </si>
  <si>
    <t>FV-A-0000-02043355</t>
  </si>
  <si>
    <t>COMISION NEUMATICOS, LUBRICANTES, BATERIAS Y REMOLQUE</t>
  </si>
  <si>
    <t>Tabla de Cumplimiento Neumaticos, Lubricantes, Baterias y Remolques</t>
  </si>
  <si>
    <t xml:space="preserve">C1270 </t>
  </si>
  <si>
    <t xml:space="preserve">BISAGRA BARANDA </t>
  </si>
  <si>
    <t>FV-A-0000-02048661</t>
  </si>
  <si>
    <t>FV-A-0000-02054954</t>
  </si>
  <si>
    <t xml:space="preserve">C5077 </t>
  </si>
  <si>
    <t xml:space="preserve">PORTA NEUMATICO REPUESTO (EUROPEO) </t>
  </si>
  <si>
    <t>FV-A-0000-02054975</t>
  </si>
  <si>
    <t>RIMULA R4X 15W40 CI-4/E7/DH-1 BALDE 20LT</t>
  </si>
  <si>
    <t>FV-A-0000-02056029</t>
  </si>
  <si>
    <t>0076000258-5-0</t>
  </si>
  <si>
    <t xml:space="preserve">SOC.AGRI. Y COM.EL ALMENDRO LTDA. </t>
  </si>
  <si>
    <t>Lubricantes</t>
  </si>
  <si>
    <t xml:space="preserve">ADBLUE BY ADQUIM BIDON 20 LTS </t>
  </si>
  <si>
    <t>FV-A-0000-02058921</t>
  </si>
  <si>
    <t xml:space="preserve">11R22.5 16PR 146/143K RD860 ROYALBLACK </t>
  </si>
  <si>
    <t>FV-A-0000-02065884</t>
  </si>
  <si>
    <t>TOTAL COMISION NEU / LUB / BAT / REM</t>
  </si>
  <si>
    <t>FV-A-0000-02066290</t>
  </si>
  <si>
    <t>FV-A-0000-02066434</t>
  </si>
  <si>
    <t xml:space="preserve">MOP04 </t>
  </si>
  <si>
    <t xml:space="preserve">MONTAJE NEUM CAMION/BUS FIERRO - NORMAL </t>
  </si>
  <si>
    <t>FV-A-0000-02068445</t>
  </si>
  <si>
    <t xml:space="preserve">295/80R22.5 18PR 152/149M AT27 AUSTO </t>
  </si>
  <si>
    <t>FV-A-0000-02071687</t>
  </si>
  <si>
    <t>COMISION SERVICIOS</t>
  </si>
  <si>
    <t>Tabla de Cumplimiento Servicios</t>
  </si>
  <si>
    <t>FV-A-0000-02071698</t>
  </si>
  <si>
    <t>Comisión</t>
  </si>
  <si>
    <t xml:space="preserve">ZAA01 </t>
  </si>
  <si>
    <t xml:space="preserve">ALINEACION CAMION/BUS - NORMAL </t>
  </si>
  <si>
    <t>FV-A-0000-02072451</t>
  </si>
  <si>
    <t xml:space="preserve">ZBA04 </t>
  </si>
  <si>
    <t xml:space="preserve">BALANCEO CAMION/BUS FIERRO - NORMAL </t>
  </si>
  <si>
    <t>TOTAL VARIABLE</t>
  </si>
  <si>
    <t>FV-A-0000-02093433</t>
  </si>
  <si>
    <t xml:space="preserve">235/75R15 8PR 110/107Q SL366 GOODR </t>
  </si>
  <si>
    <t>FV-A-0000-02125494</t>
  </si>
  <si>
    <t>0013381254-7-0</t>
  </si>
  <si>
    <t xml:space="preserve">RIVERA POBLETE LUIS ALFONSO </t>
  </si>
  <si>
    <t>TOTAL COMISION SERVICIOS</t>
  </si>
  <si>
    <t xml:space="preserve">ZAA06 </t>
  </si>
  <si>
    <t>ALINEACION FURGON/VAN/CAMION 3/4 - FLOTA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</si>
  <si>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</si>
  <si>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</si>
  <si>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</si>
  <si>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</si>
  <si>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</si>
  <si>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</si>
  <si>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 xml:space="preserve">11R22.5 16PR 148/145J CB972W GOODR </t>
  </si>
  <si>
    <t>FV-A-0000-02142355</t>
  </si>
  <si>
    <t>LLANTA 8.25X22.5 10H TUB.LISO DISCO EURO</t>
  </si>
  <si>
    <t>FV-A-0000-02145685</t>
  </si>
  <si>
    <t>0076520416-K-0</t>
  </si>
  <si>
    <t xml:space="preserve">TRANSPORTES LUIS ALFONSO RIVERA POBLETE </t>
  </si>
  <si>
    <t xml:space="preserve">MOP21 </t>
  </si>
  <si>
    <t>MONTAJ NEUM FURGON/VAN/CAMION 3/4 -CAREN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</si>
</sst>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8675-4E35-4566-A68F-3DBDBFDE0AFC}">
  <sheetPr codeName="Hoja7">
    <tabColor rgb="FF00B050"/>
  </sheetPr>
  <dimension ref="A1:Z4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7.42578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50891</v>
      </c>
      <c r="F2" s="6" t="s">
        <v>23</v>
      </c>
      <c r="G2" s="6" t="s">
        <v>24</v>
      </c>
      <c r="H2" s="7">
        <v>43409</v>
      </c>
      <c r="I2" s="6">
        <v>17</v>
      </c>
      <c r="J2" s="6" t="s">
        <v>25</v>
      </c>
      <c r="K2" s="6" t="s">
        <v>26</v>
      </c>
      <c r="L2" s="6" t="s">
        <v>27</v>
      </c>
      <c r="M2" s="6">
        <v>1</v>
      </c>
      <c r="N2" s="8">
        <v>121855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43865</v>
      </c>
      <c r="I3" s="6">
        <v>17</v>
      </c>
      <c r="J3" s="6" t="s">
        <v>25</v>
      </c>
      <c r="K3" s="6" t="s">
        <v>35</v>
      </c>
      <c r="L3" s="6" t="s">
        <v>36</v>
      </c>
      <c r="M3" s="6">
        <v>-1</v>
      </c>
      <c r="N3" s="8">
        <v>-73358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32</v>
      </c>
      <c r="F4" s="6" t="s">
        <v>33</v>
      </c>
      <c r="G4" s="6" t="s">
        <v>39</v>
      </c>
      <c r="H4" s="7">
        <v>43865</v>
      </c>
      <c r="I4" s="6">
        <v>17</v>
      </c>
      <c r="J4" s="6" t="s">
        <v>25</v>
      </c>
      <c r="K4" s="6" t="s">
        <v>35</v>
      </c>
      <c r="L4" s="6" t="s">
        <v>36</v>
      </c>
      <c r="M4" s="6">
        <v>-1</v>
      </c>
      <c r="N4" s="8">
        <v>-73358</v>
      </c>
      <c r="O4" s="6" t="s">
        <v>37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40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43868</v>
      </c>
      <c r="I5" s="6">
        <v>17</v>
      </c>
      <c r="J5" s="6" t="s">
        <v>25</v>
      </c>
      <c r="K5" s="6" t="s">
        <v>44</v>
      </c>
      <c r="L5" s="6" t="s">
        <v>45</v>
      </c>
      <c r="M5" s="6">
        <v>-1</v>
      </c>
      <c r="N5" s="8">
        <v>-106057</v>
      </c>
      <c r="O5" s="6" t="s">
        <v>37</v>
      </c>
      <c r="P5" s="6" t="s">
        <v>29</v>
      </c>
      <c r="Q5" s="6" t="s">
        <v>38</v>
      </c>
      <c r="R5" s="6" t="s">
        <v>31</v>
      </c>
      <c r="S5" s="6" t="s">
        <v>37</v>
      </c>
      <c r="U5" s="9" t="s">
        <v>46</v>
      </c>
      <c r="V5" s="9" t="str">
        <f>+$C$2</f>
        <v>B3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43</v>
      </c>
      <c r="H6" s="7">
        <v>43868</v>
      </c>
      <c r="I6" s="6">
        <v>17</v>
      </c>
      <c r="J6" s="6" t="s">
        <v>25</v>
      </c>
      <c r="K6" s="6" t="s">
        <v>44</v>
      </c>
      <c r="L6" s="6" t="s">
        <v>45</v>
      </c>
      <c r="M6" s="6">
        <v>-6</v>
      </c>
      <c r="N6" s="8">
        <v>-131190</v>
      </c>
      <c r="O6" s="6" t="s">
        <v>37</v>
      </c>
      <c r="P6" s="6" t="s">
        <v>29</v>
      </c>
      <c r="Q6" s="6" t="s">
        <v>38</v>
      </c>
      <c r="R6" s="6" t="s">
        <v>31</v>
      </c>
      <c r="S6" s="6" t="s">
        <v>37</v>
      </c>
      <c r="U6" s="9" t="s">
        <v>49</v>
      </c>
      <c r="V6" s="11" t="str">
        <f>+$D$2</f>
        <v>08696608-5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43</v>
      </c>
      <c r="H7" s="7">
        <v>43868</v>
      </c>
      <c r="I7" s="6">
        <v>17</v>
      </c>
      <c r="J7" s="6" t="s">
        <v>25</v>
      </c>
      <c r="K7" s="6" t="s">
        <v>44</v>
      </c>
      <c r="L7" s="6" t="s">
        <v>45</v>
      </c>
      <c r="M7" s="6">
        <v>-6</v>
      </c>
      <c r="N7" s="8">
        <v>-216858</v>
      </c>
      <c r="O7" s="6" t="s">
        <v>37</v>
      </c>
      <c r="P7" s="6" t="s">
        <v>29</v>
      </c>
      <c r="Q7" s="6" t="s">
        <v>38</v>
      </c>
      <c r="R7" s="6" t="s">
        <v>31</v>
      </c>
      <c r="S7" s="6" t="s">
        <v>37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43868</v>
      </c>
      <c r="I8" s="6">
        <v>17</v>
      </c>
      <c r="J8" s="6" t="s">
        <v>25</v>
      </c>
      <c r="K8" s="6" t="s">
        <v>44</v>
      </c>
      <c r="L8" s="6" t="s">
        <v>45</v>
      </c>
      <c r="M8" s="6">
        <v>-1</v>
      </c>
      <c r="N8" s="8">
        <v>-44578</v>
      </c>
      <c r="O8" s="6" t="s">
        <v>37</v>
      </c>
      <c r="P8" s="6" t="s">
        <v>29</v>
      </c>
      <c r="Q8" s="6" t="s">
        <v>38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58</v>
      </c>
      <c r="H9" s="7">
        <v>43868</v>
      </c>
      <c r="I9" s="6">
        <v>17</v>
      </c>
      <c r="J9" s="6" t="s">
        <v>25</v>
      </c>
      <c r="K9" s="6" t="s">
        <v>44</v>
      </c>
      <c r="L9" s="6" t="s">
        <v>45</v>
      </c>
      <c r="M9" s="6">
        <v>-6</v>
      </c>
      <c r="N9" s="8">
        <v>-76284</v>
      </c>
      <c r="O9" s="6" t="s">
        <v>37</v>
      </c>
      <c r="P9" s="6" t="s">
        <v>29</v>
      </c>
      <c r="Q9" s="6" t="s">
        <v>38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40070</v>
      </c>
      <c r="F10" s="6" t="s">
        <v>59</v>
      </c>
      <c r="G10" s="6" t="s">
        <v>60</v>
      </c>
      <c r="H10" s="7">
        <v>43871</v>
      </c>
      <c r="I10" s="6">
        <v>17</v>
      </c>
      <c r="J10" s="6" t="s">
        <v>25</v>
      </c>
      <c r="K10" s="6" t="s">
        <v>35</v>
      </c>
      <c r="L10" s="6" t="s">
        <v>36</v>
      </c>
      <c r="M10" s="6">
        <v>-1</v>
      </c>
      <c r="N10" s="8">
        <v>-151252</v>
      </c>
      <c r="O10" s="6" t="s">
        <v>28</v>
      </c>
      <c r="P10" s="6" t="s">
        <v>29</v>
      </c>
      <c r="Q10" s="6" t="s">
        <v>38</v>
      </c>
      <c r="R10" s="6" t="s">
        <v>31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63</v>
      </c>
      <c r="F11" s="6" t="s">
        <v>64</v>
      </c>
      <c r="G11" s="6" t="s">
        <v>65</v>
      </c>
      <c r="H11" s="7">
        <v>43878</v>
      </c>
      <c r="I11" s="6">
        <v>17</v>
      </c>
      <c r="J11" s="6" t="s">
        <v>25</v>
      </c>
      <c r="K11" s="6" t="s">
        <v>35</v>
      </c>
      <c r="L11" s="6" t="s">
        <v>36</v>
      </c>
      <c r="M11" s="6">
        <v>-4</v>
      </c>
      <c r="N11" s="8">
        <v>-58408</v>
      </c>
      <c r="O11" s="6" t="s">
        <v>37</v>
      </c>
      <c r="P11" s="6" t="s">
        <v>29</v>
      </c>
      <c r="Q11" s="6" t="s">
        <v>38</v>
      </c>
      <c r="R11" s="6" t="s">
        <v>31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47531</v>
      </c>
      <c r="F12" s="6" t="s">
        <v>69</v>
      </c>
      <c r="G12" s="6" t="s">
        <v>70</v>
      </c>
      <c r="H12" s="7">
        <v>43888</v>
      </c>
      <c r="I12" s="6">
        <v>17</v>
      </c>
      <c r="J12" s="6" t="s">
        <v>25</v>
      </c>
      <c r="K12" s="6" t="s">
        <v>71</v>
      </c>
      <c r="L12" s="6" t="s">
        <v>72</v>
      </c>
      <c r="M12" s="6">
        <v>-2</v>
      </c>
      <c r="N12" s="8">
        <v>-242000</v>
      </c>
      <c r="O12" s="6" t="s">
        <v>28</v>
      </c>
      <c r="P12" s="6" t="s">
        <v>29</v>
      </c>
      <c r="Q12" s="6" t="s">
        <v>38</v>
      </c>
      <c r="R12" s="6" t="s">
        <v>31</v>
      </c>
      <c r="S12" s="6" t="s">
        <v>28</v>
      </c>
      <c r="U12" s="20" t="s">
        <v>73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74</v>
      </c>
      <c r="Y12" s="24" t="s">
        <v>75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76</v>
      </c>
      <c r="F13" s="6" t="s">
        <v>77</v>
      </c>
      <c r="G13" s="6" t="s">
        <v>70</v>
      </c>
      <c r="H13" s="7">
        <v>43888</v>
      </c>
      <c r="I13" s="6">
        <v>17</v>
      </c>
      <c r="J13" s="6" t="s">
        <v>25</v>
      </c>
      <c r="K13" s="6" t="s">
        <v>71</v>
      </c>
      <c r="L13" s="6" t="s">
        <v>72</v>
      </c>
      <c r="M13" s="6">
        <v>-2</v>
      </c>
      <c r="N13" s="8">
        <v>-11428</v>
      </c>
      <c r="O13" s="6" t="s">
        <v>78</v>
      </c>
      <c r="P13" s="6" t="s">
        <v>29</v>
      </c>
      <c r="Q13" s="6" t="s">
        <v>38</v>
      </c>
      <c r="R13" s="6" t="s">
        <v>31</v>
      </c>
      <c r="S13" s="6" t="s">
        <v>78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81</v>
      </c>
      <c r="F14" s="6" t="s">
        <v>82</v>
      </c>
      <c r="G14" s="6" t="s">
        <v>70</v>
      </c>
      <c r="H14" s="7">
        <v>43888</v>
      </c>
      <c r="I14" s="6">
        <v>17</v>
      </c>
      <c r="J14" s="6" t="s">
        <v>25</v>
      </c>
      <c r="K14" s="6" t="s">
        <v>71</v>
      </c>
      <c r="L14" s="6" t="s">
        <v>72</v>
      </c>
      <c r="M14" s="6">
        <v>-1</v>
      </c>
      <c r="N14" s="8">
        <v>-14538</v>
      </c>
      <c r="O14" s="6" t="s">
        <v>78</v>
      </c>
      <c r="P14" s="6" t="s">
        <v>29</v>
      </c>
      <c r="Q14" s="6" t="s">
        <v>38</v>
      </c>
      <c r="R14" s="6" t="s">
        <v>31</v>
      </c>
      <c r="S14" s="6" t="s">
        <v>78</v>
      </c>
      <c r="U14" s="20" t="s">
        <v>83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84</v>
      </c>
      <c r="F15" s="6" t="s">
        <v>85</v>
      </c>
      <c r="G15" s="6" t="s">
        <v>70</v>
      </c>
      <c r="H15" s="7">
        <v>43888</v>
      </c>
      <c r="I15" s="6">
        <v>17</v>
      </c>
      <c r="J15" s="6" t="s">
        <v>25</v>
      </c>
      <c r="K15" s="6" t="s">
        <v>71</v>
      </c>
      <c r="L15" s="6" t="s">
        <v>72</v>
      </c>
      <c r="M15" s="6">
        <v>-2</v>
      </c>
      <c r="N15" s="8">
        <v>-12606</v>
      </c>
      <c r="O15" s="6" t="s">
        <v>78</v>
      </c>
      <c r="P15" s="6" t="s">
        <v>29</v>
      </c>
      <c r="Q15" s="6" t="s">
        <v>38</v>
      </c>
      <c r="R15" s="6" t="s">
        <v>31</v>
      </c>
      <c r="S15" s="6" t="s">
        <v>78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86</v>
      </c>
      <c r="F16" s="6" t="s">
        <v>87</v>
      </c>
      <c r="G16" s="6" t="s">
        <v>88</v>
      </c>
      <c r="H16" s="7">
        <v>43732</v>
      </c>
      <c r="I16" s="6">
        <v>17</v>
      </c>
      <c r="J16" s="6" t="s">
        <v>25</v>
      </c>
      <c r="K16" s="6" t="s">
        <v>89</v>
      </c>
      <c r="L16" s="6" t="s">
        <v>90</v>
      </c>
      <c r="M16" s="6">
        <v>20</v>
      </c>
      <c r="N16" s="8">
        <v>32860</v>
      </c>
      <c r="O16" s="6" t="s">
        <v>37</v>
      </c>
      <c r="P16" s="6" t="s">
        <v>29</v>
      </c>
      <c r="Q16" s="6" t="s">
        <v>30</v>
      </c>
      <c r="R16" s="6" t="s">
        <v>91</v>
      </c>
      <c r="S16" s="6" t="s">
        <v>28</v>
      </c>
      <c r="U16" s="35" t="s">
        <v>92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93</v>
      </c>
      <c r="H17" s="7">
        <v>43732</v>
      </c>
      <c r="I17" s="6">
        <v>17</v>
      </c>
      <c r="J17" s="6" t="s">
        <v>25</v>
      </c>
      <c r="K17" s="6" t="s">
        <v>89</v>
      </c>
      <c r="L17" s="6" t="s">
        <v>90</v>
      </c>
      <c r="M17" s="6">
        <v>10</v>
      </c>
      <c r="N17" s="8">
        <v>16430</v>
      </c>
      <c r="O17" s="6" t="s">
        <v>37</v>
      </c>
      <c r="P17" s="6" t="s">
        <v>29</v>
      </c>
      <c r="Q17" s="6" t="s">
        <v>30</v>
      </c>
      <c r="R17" s="6" t="s">
        <v>91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86</v>
      </c>
      <c r="F18" s="6" t="s">
        <v>87</v>
      </c>
      <c r="G18" s="6" t="s">
        <v>95</v>
      </c>
      <c r="H18" s="7">
        <v>43732</v>
      </c>
      <c r="I18" s="6">
        <v>17</v>
      </c>
      <c r="J18" s="6" t="s">
        <v>25</v>
      </c>
      <c r="K18" s="6" t="s">
        <v>89</v>
      </c>
      <c r="L18" s="6" t="s">
        <v>90</v>
      </c>
      <c r="M18" s="6">
        <v>20</v>
      </c>
      <c r="N18" s="8">
        <v>32860</v>
      </c>
      <c r="O18" s="6" t="s">
        <v>37</v>
      </c>
      <c r="P18" s="6" t="s">
        <v>29</v>
      </c>
      <c r="Q18" s="6" t="s">
        <v>30</v>
      </c>
      <c r="R18" s="6" t="s">
        <v>91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86</v>
      </c>
      <c r="F19" s="6" t="s">
        <v>87</v>
      </c>
      <c r="G19" s="6" t="s">
        <v>96</v>
      </c>
      <c r="H19" s="7">
        <v>43732</v>
      </c>
      <c r="I19" s="6">
        <v>17</v>
      </c>
      <c r="J19" s="6" t="s">
        <v>25</v>
      </c>
      <c r="K19" s="6" t="s">
        <v>89</v>
      </c>
      <c r="L19" s="6" t="s">
        <v>90</v>
      </c>
      <c r="M19" s="6">
        <v>8</v>
      </c>
      <c r="N19" s="8">
        <v>13144</v>
      </c>
      <c r="O19" s="6" t="s">
        <v>37</v>
      </c>
      <c r="P19" s="6" t="s">
        <v>29</v>
      </c>
      <c r="Q19" s="6" t="s">
        <v>30</v>
      </c>
      <c r="R19" s="6" t="s">
        <v>91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97</v>
      </c>
      <c r="F20" s="6" t="s">
        <v>98</v>
      </c>
      <c r="G20" s="6" t="s">
        <v>99</v>
      </c>
      <c r="H20" s="7">
        <v>43742</v>
      </c>
      <c r="I20" s="6">
        <v>17</v>
      </c>
      <c r="J20" s="6" t="s">
        <v>25</v>
      </c>
      <c r="K20" s="6" t="s">
        <v>89</v>
      </c>
      <c r="L20" s="6" t="s">
        <v>90</v>
      </c>
      <c r="M20" s="6">
        <v>1</v>
      </c>
      <c r="N20" s="8">
        <v>37614</v>
      </c>
      <c r="O20" s="6" t="s">
        <v>37</v>
      </c>
      <c r="P20" s="6" t="s">
        <v>29</v>
      </c>
      <c r="Q20" s="6" t="s">
        <v>30</v>
      </c>
      <c r="R20" s="6" t="s">
        <v>91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102</v>
      </c>
      <c r="F21" s="6" t="s">
        <v>103</v>
      </c>
      <c r="G21" s="6" t="s">
        <v>104</v>
      </c>
      <c r="H21" s="7">
        <v>43749</v>
      </c>
      <c r="I21" s="6">
        <v>17</v>
      </c>
      <c r="J21" s="6" t="s">
        <v>25</v>
      </c>
      <c r="K21" s="6" t="s">
        <v>89</v>
      </c>
      <c r="L21" s="6" t="s">
        <v>90</v>
      </c>
      <c r="M21" s="6">
        <v>18</v>
      </c>
      <c r="N21" s="8">
        <v>89496</v>
      </c>
      <c r="O21" s="6" t="s">
        <v>37</v>
      </c>
      <c r="P21" s="6" t="s">
        <v>29</v>
      </c>
      <c r="Q21" s="6" t="s">
        <v>30</v>
      </c>
      <c r="R21" s="6" t="s">
        <v>91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86</v>
      </c>
      <c r="F22" s="6" t="s">
        <v>87</v>
      </c>
      <c r="G22" s="6" t="s">
        <v>105</v>
      </c>
      <c r="H22" s="7">
        <v>43761</v>
      </c>
      <c r="I22" s="6">
        <v>17</v>
      </c>
      <c r="J22" s="6" t="s">
        <v>25</v>
      </c>
      <c r="K22" s="6" t="s">
        <v>89</v>
      </c>
      <c r="L22" s="6" t="s">
        <v>90</v>
      </c>
      <c r="M22" s="6">
        <v>100</v>
      </c>
      <c r="N22" s="8">
        <v>171400</v>
      </c>
      <c r="O22" s="6" t="s">
        <v>37</v>
      </c>
      <c r="P22" s="6" t="s">
        <v>29</v>
      </c>
      <c r="Q22" s="6" t="s">
        <v>30</v>
      </c>
      <c r="R22" s="6" t="s">
        <v>91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0</v>
      </c>
      <c r="W22" s="22"/>
      <c r="X22" s="24" t="s">
        <v>74</v>
      </c>
      <c r="Y22" s="24" t="s">
        <v>75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106</v>
      </c>
      <c r="F23" s="6" t="s">
        <v>107</v>
      </c>
      <c r="G23" s="6" t="s">
        <v>108</v>
      </c>
      <c r="H23" s="7">
        <v>43761</v>
      </c>
      <c r="I23" s="6">
        <v>17</v>
      </c>
      <c r="J23" s="6" t="s">
        <v>25</v>
      </c>
      <c r="K23" s="6" t="s">
        <v>89</v>
      </c>
      <c r="L23" s="6" t="s">
        <v>90</v>
      </c>
      <c r="M23" s="6">
        <v>1</v>
      </c>
      <c r="N23" s="8">
        <v>46693</v>
      </c>
      <c r="O23" s="6" t="s">
        <v>37</v>
      </c>
      <c r="P23" s="6" t="s">
        <v>29</v>
      </c>
      <c r="Q23" s="6" t="s">
        <v>30</v>
      </c>
      <c r="R23" s="6" t="s">
        <v>91</v>
      </c>
      <c r="S23" s="6" t="s">
        <v>28</v>
      </c>
      <c r="U23" s="20" t="s">
        <v>79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4310</v>
      </c>
      <c r="F24" s="6" t="s">
        <v>109</v>
      </c>
      <c r="G24" s="6" t="s">
        <v>110</v>
      </c>
      <c r="H24" s="7">
        <v>43763</v>
      </c>
      <c r="I24" s="6">
        <v>17</v>
      </c>
      <c r="J24" s="6" t="s">
        <v>25</v>
      </c>
      <c r="K24" s="6" t="s">
        <v>111</v>
      </c>
      <c r="L24" s="6" t="s">
        <v>112</v>
      </c>
      <c r="M24" s="6">
        <v>1</v>
      </c>
      <c r="N24" s="8">
        <v>47925</v>
      </c>
      <c r="O24" s="6" t="s">
        <v>113</v>
      </c>
      <c r="P24" s="6" t="s">
        <v>29</v>
      </c>
      <c r="Q24" s="6" t="s">
        <v>30</v>
      </c>
      <c r="R24" s="6" t="s">
        <v>91</v>
      </c>
      <c r="S24" s="6" t="s">
        <v>28</v>
      </c>
      <c r="U24" s="20" t="s">
        <v>83</v>
      </c>
      <c r="V24" s="21">
        <f>+V22*V23</f>
        <v>0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73</v>
      </c>
      <c r="F25" s="6" t="s">
        <v>114</v>
      </c>
      <c r="G25" s="6" t="s">
        <v>115</v>
      </c>
      <c r="H25" s="7">
        <v>43768</v>
      </c>
      <c r="I25" s="6">
        <v>17</v>
      </c>
      <c r="J25" s="6" t="s">
        <v>25</v>
      </c>
      <c r="K25" s="6" t="s">
        <v>111</v>
      </c>
      <c r="L25" s="6" t="s">
        <v>112</v>
      </c>
      <c r="M25" s="6">
        <v>2</v>
      </c>
      <c r="N25" s="8">
        <v>20404</v>
      </c>
      <c r="O25" s="6" t="s">
        <v>113</v>
      </c>
      <c r="P25" s="6" t="s">
        <v>29</v>
      </c>
      <c r="Q25" s="6" t="s">
        <v>30</v>
      </c>
      <c r="R25" s="6" t="s">
        <v>91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45627</v>
      </c>
      <c r="F26" s="6" t="s">
        <v>116</v>
      </c>
      <c r="G26" s="6" t="s">
        <v>117</v>
      </c>
      <c r="H26" s="7">
        <v>43782</v>
      </c>
      <c r="I26" s="6">
        <v>17</v>
      </c>
      <c r="J26" s="6" t="s">
        <v>25</v>
      </c>
      <c r="K26" s="6" t="s">
        <v>111</v>
      </c>
      <c r="L26" s="6" t="s">
        <v>112</v>
      </c>
      <c r="M26" s="6">
        <v>4</v>
      </c>
      <c r="N26" s="8">
        <v>470556</v>
      </c>
      <c r="O26" s="6" t="s">
        <v>28</v>
      </c>
      <c r="P26" s="6" t="s">
        <v>29</v>
      </c>
      <c r="Q26" s="6" t="s">
        <v>30</v>
      </c>
      <c r="R26" s="6" t="s">
        <v>91</v>
      </c>
      <c r="S26" s="6" t="s">
        <v>28</v>
      </c>
      <c r="U26" s="35" t="s">
        <v>118</v>
      </c>
      <c r="V26" s="36">
        <f>+V24</f>
        <v>0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86</v>
      </c>
      <c r="F27" s="6" t="s">
        <v>87</v>
      </c>
      <c r="G27" s="6" t="s">
        <v>119</v>
      </c>
      <c r="H27" s="7">
        <v>43782</v>
      </c>
      <c r="I27" s="6">
        <v>17</v>
      </c>
      <c r="J27" s="6" t="s">
        <v>25</v>
      </c>
      <c r="K27" s="6" t="s">
        <v>89</v>
      </c>
      <c r="L27" s="6" t="s">
        <v>90</v>
      </c>
      <c r="M27" s="6">
        <v>170</v>
      </c>
      <c r="N27" s="8">
        <v>291380</v>
      </c>
      <c r="O27" s="6" t="s">
        <v>37</v>
      </c>
      <c r="P27" s="6" t="s">
        <v>29</v>
      </c>
      <c r="Q27" s="6" t="s">
        <v>30</v>
      </c>
      <c r="R27" s="6" t="s">
        <v>91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4797195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86</v>
      </c>
      <c r="F28" s="6" t="s">
        <v>87</v>
      </c>
      <c r="G28" s="6" t="s">
        <v>120</v>
      </c>
      <c r="H28" s="7">
        <v>43782</v>
      </c>
      <c r="I28" s="6">
        <v>17</v>
      </c>
      <c r="J28" s="6" t="s">
        <v>25</v>
      </c>
      <c r="K28" s="6" t="s">
        <v>89</v>
      </c>
      <c r="L28" s="6" t="s">
        <v>90</v>
      </c>
      <c r="M28" s="6">
        <v>30</v>
      </c>
      <c r="N28" s="8">
        <v>51420</v>
      </c>
      <c r="O28" s="6" t="s">
        <v>37</v>
      </c>
      <c r="P28" s="6" t="s">
        <v>29</v>
      </c>
      <c r="Q28" s="6" t="s">
        <v>30</v>
      </c>
      <c r="R28" s="6" t="s">
        <v>91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121</v>
      </c>
      <c r="F29" s="6" t="s">
        <v>122</v>
      </c>
      <c r="G29" s="6" t="s">
        <v>123</v>
      </c>
      <c r="H29" s="7">
        <v>43785</v>
      </c>
      <c r="I29" s="6">
        <v>17</v>
      </c>
      <c r="J29" s="6" t="s">
        <v>25</v>
      </c>
      <c r="K29" s="6" t="s">
        <v>111</v>
      </c>
      <c r="L29" s="6" t="s">
        <v>112</v>
      </c>
      <c r="M29" s="6">
        <v>4</v>
      </c>
      <c r="N29" s="8">
        <v>27564</v>
      </c>
      <c r="O29" s="6" t="s">
        <v>78</v>
      </c>
      <c r="P29" s="6" t="s">
        <v>29</v>
      </c>
      <c r="Q29" s="6" t="s">
        <v>30</v>
      </c>
      <c r="R29" s="6" t="s">
        <v>91</v>
      </c>
      <c r="S29" s="6" t="s">
        <v>78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50663</v>
      </c>
      <c r="F30" s="6" t="s">
        <v>124</v>
      </c>
      <c r="G30" s="6" t="s">
        <v>125</v>
      </c>
      <c r="H30" s="7">
        <v>43790</v>
      </c>
      <c r="I30" s="6">
        <v>17</v>
      </c>
      <c r="J30" s="6" t="s">
        <v>25</v>
      </c>
      <c r="K30" s="6" t="s">
        <v>111</v>
      </c>
      <c r="L30" s="6" t="s">
        <v>112</v>
      </c>
      <c r="M30" s="6">
        <v>4</v>
      </c>
      <c r="N30" s="8">
        <v>460472</v>
      </c>
      <c r="O30" s="6" t="s">
        <v>28</v>
      </c>
      <c r="P30" s="6" t="s">
        <v>29</v>
      </c>
      <c r="Q30" s="6" t="s">
        <v>30</v>
      </c>
      <c r="R30" s="6" t="s">
        <v>91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45627</v>
      </c>
      <c r="F31" s="6" t="s">
        <v>116</v>
      </c>
      <c r="G31" s="6" t="s">
        <v>128</v>
      </c>
      <c r="H31" s="7">
        <v>43790</v>
      </c>
      <c r="I31" s="6">
        <v>17</v>
      </c>
      <c r="J31" s="6" t="s">
        <v>25</v>
      </c>
      <c r="K31" s="6" t="s">
        <v>111</v>
      </c>
      <c r="L31" s="6" t="s">
        <v>112</v>
      </c>
      <c r="M31" s="6">
        <v>3</v>
      </c>
      <c r="N31" s="8">
        <v>352917</v>
      </c>
      <c r="O31" s="6" t="s">
        <v>28</v>
      </c>
      <c r="P31" s="6" t="s">
        <v>29</v>
      </c>
      <c r="Q31" s="6" t="s">
        <v>30</v>
      </c>
      <c r="R31" s="6" t="s">
        <v>91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130</v>
      </c>
      <c r="F32" s="6" t="s">
        <v>131</v>
      </c>
      <c r="G32" s="6" t="s">
        <v>132</v>
      </c>
      <c r="H32" s="7">
        <v>43790</v>
      </c>
      <c r="I32" s="6">
        <v>17</v>
      </c>
      <c r="J32" s="6" t="s">
        <v>25</v>
      </c>
      <c r="K32" s="6" t="s">
        <v>111</v>
      </c>
      <c r="L32" s="6" t="s">
        <v>112</v>
      </c>
      <c r="M32" s="6">
        <v>1</v>
      </c>
      <c r="N32" s="8">
        <v>21849</v>
      </c>
      <c r="O32" s="6" t="s">
        <v>78</v>
      </c>
      <c r="P32" s="6" t="s">
        <v>29</v>
      </c>
      <c r="Q32" s="6" t="s">
        <v>30</v>
      </c>
      <c r="R32" s="6" t="s">
        <v>91</v>
      </c>
      <c r="S32" s="6" t="s">
        <v>78</v>
      </c>
      <c r="U32" s="20" t="s">
        <v>73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133</v>
      </c>
      <c r="F33" s="6" t="s">
        <v>134</v>
      </c>
      <c r="G33" s="6" t="s">
        <v>132</v>
      </c>
      <c r="H33" s="7">
        <v>43790</v>
      </c>
      <c r="I33" s="6">
        <v>17</v>
      </c>
      <c r="J33" s="6" t="s">
        <v>25</v>
      </c>
      <c r="K33" s="6" t="s">
        <v>111</v>
      </c>
      <c r="L33" s="6" t="s">
        <v>112</v>
      </c>
      <c r="M33" s="6">
        <v>2</v>
      </c>
      <c r="N33" s="8">
        <v>12606</v>
      </c>
      <c r="O33" s="6" t="s">
        <v>78</v>
      </c>
      <c r="P33" s="6" t="s">
        <v>29</v>
      </c>
      <c r="Q33" s="6" t="s">
        <v>30</v>
      </c>
      <c r="R33" s="6" t="s">
        <v>91</v>
      </c>
      <c r="S33" s="6" t="s">
        <v>78</v>
      </c>
      <c r="U33" s="20" t="s">
        <v>79</v>
      </c>
      <c r="V33" s="25">
        <f>+$Y$31</f>
        <v>2.5000000000000001E-2</v>
      </c>
      <c r="W33" s="50"/>
      <c r="X33" s="51" t="s">
        <v>135</v>
      </c>
      <c r="Y33" s="52">
        <f>+$V$16+$V$26+$V$36</f>
        <v>0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121</v>
      </c>
      <c r="F34" s="6" t="s">
        <v>122</v>
      </c>
      <c r="G34" s="6" t="s">
        <v>132</v>
      </c>
      <c r="H34" s="7">
        <v>43790</v>
      </c>
      <c r="I34" s="6">
        <v>17</v>
      </c>
      <c r="J34" s="6" t="s">
        <v>25</v>
      </c>
      <c r="K34" s="6" t="s">
        <v>111</v>
      </c>
      <c r="L34" s="6" t="s">
        <v>112</v>
      </c>
      <c r="M34" s="6">
        <v>2</v>
      </c>
      <c r="N34" s="8">
        <v>13782</v>
      </c>
      <c r="O34" s="6" t="s">
        <v>78</v>
      </c>
      <c r="P34" s="6" t="s">
        <v>29</v>
      </c>
      <c r="Q34" s="6" t="s">
        <v>30</v>
      </c>
      <c r="R34" s="6" t="s">
        <v>91</v>
      </c>
      <c r="S34" s="6" t="s">
        <v>78</v>
      </c>
      <c r="U34" s="20" t="s">
        <v>83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45627</v>
      </c>
      <c r="F35" s="6" t="s">
        <v>116</v>
      </c>
      <c r="G35" s="6" t="s">
        <v>136</v>
      </c>
      <c r="H35" s="7">
        <v>43819</v>
      </c>
      <c r="I35" s="6">
        <v>17</v>
      </c>
      <c r="J35" s="6" t="s">
        <v>25</v>
      </c>
      <c r="K35" s="6" t="s">
        <v>111</v>
      </c>
      <c r="L35" s="6" t="s">
        <v>112</v>
      </c>
      <c r="M35" s="6">
        <v>4</v>
      </c>
      <c r="N35" s="8">
        <v>484000</v>
      </c>
      <c r="O35" s="6" t="s">
        <v>28</v>
      </c>
      <c r="P35" s="6" t="s">
        <v>29</v>
      </c>
      <c r="Q35" s="6" t="s">
        <v>30</v>
      </c>
      <c r="R35" s="6" t="s">
        <v>91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44331</v>
      </c>
      <c r="F36" s="6" t="s">
        <v>137</v>
      </c>
      <c r="G36" s="6" t="s">
        <v>138</v>
      </c>
      <c r="H36" s="7">
        <v>43860</v>
      </c>
      <c r="I36" s="6">
        <v>17</v>
      </c>
      <c r="J36" s="6" t="s">
        <v>25</v>
      </c>
      <c r="K36" s="6" t="s">
        <v>139</v>
      </c>
      <c r="L36" s="6" t="s">
        <v>140</v>
      </c>
      <c r="M36" s="6">
        <v>4</v>
      </c>
      <c r="N36" s="8">
        <v>287164</v>
      </c>
      <c r="O36" s="6" t="s">
        <v>28</v>
      </c>
      <c r="P36" s="6" t="s">
        <v>29</v>
      </c>
      <c r="Q36" s="6" t="s">
        <v>30</v>
      </c>
      <c r="R36" s="6" t="s">
        <v>91</v>
      </c>
      <c r="S36" s="6" t="s">
        <v>28</v>
      </c>
      <c r="U36" s="35" t="s">
        <v>141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142</v>
      </c>
      <c r="F37" s="6" t="s">
        <v>143</v>
      </c>
      <c r="G37" s="6" t="s">
        <v>138</v>
      </c>
      <c r="H37" s="7">
        <v>43860</v>
      </c>
      <c r="I37" s="6">
        <v>17</v>
      </c>
      <c r="J37" s="6" t="s">
        <v>25</v>
      </c>
      <c r="K37" s="6" t="s">
        <v>139</v>
      </c>
      <c r="L37" s="6" t="s">
        <v>140</v>
      </c>
      <c r="M37" s="6">
        <v>1</v>
      </c>
      <c r="N37" s="8">
        <v>13193</v>
      </c>
      <c r="O37" s="6" t="s">
        <v>78</v>
      </c>
      <c r="P37" s="6" t="s">
        <v>29</v>
      </c>
      <c r="Q37" s="6" t="s">
        <v>30</v>
      </c>
      <c r="R37" s="6" t="s">
        <v>91</v>
      </c>
      <c r="S37" s="6" t="s">
        <v>78</v>
      </c>
      <c r="U37" s="20" t="s">
        <v>94</v>
      </c>
      <c r="V37" s="21">
        <f>IF(SUMIFS(N2:N20000,S2:S20000,"Servicios",R2:R20000,"Venta Pendiente")&lt;0,0,SUMIFS(N2:N20000,S2:S20000,"Servicios",R2:R20000,"Venta Pendiente"))</f>
        <v>159246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144</v>
      </c>
      <c r="F38" s="6" t="s">
        <v>145</v>
      </c>
      <c r="G38" s="6" t="s">
        <v>138</v>
      </c>
      <c r="H38" s="7">
        <v>43860</v>
      </c>
      <c r="I38" s="6">
        <v>17</v>
      </c>
      <c r="J38" s="6" t="s">
        <v>25</v>
      </c>
      <c r="K38" s="6" t="s">
        <v>139</v>
      </c>
      <c r="L38" s="6" t="s">
        <v>140</v>
      </c>
      <c r="M38" s="6">
        <v>4</v>
      </c>
      <c r="N38" s="8">
        <v>10756</v>
      </c>
      <c r="O38" s="6" t="s">
        <v>78</v>
      </c>
      <c r="P38" s="6" t="s">
        <v>29</v>
      </c>
      <c r="Q38" s="6" t="s">
        <v>30</v>
      </c>
      <c r="R38" s="6" t="s">
        <v>91</v>
      </c>
      <c r="S38" s="6" t="s">
        <v>78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146</v>
      </c>
      <c r="F39" s="6" t="s">
        <v>147</v>
      </c>
      <c r="G39" s="6" t="s">
        <v>138</v>
      </c>
      <c r="H39" s="7">
        <v>43860</v>
      </c>
      <c r="I39" s="6">
        <v>17</v>
      </c>
      <c r="J39" s="6" t="s">
        <v>25</v>
      </c>
      <c r="K39" s="6" t="s">
        <v>139</v>
      </c>
      <c r="L39" s="6" t="s">
        <v>140</v>
      </c>
      <c r="M39" s="6">
        <v>4</v>
      </c>
      <c r="N39" s="8">
        <v>12436</v>
      </c>
      <c r="O39" s="6" t="s">
        <v>78</v>
      </c>
      <c r="P39" s="6" t="s">
        <v>29</v>
      </c>
      <c r="Q39" s="6" t="s">
        <v>30</v>
      </c>
      <c r="R39" s="6" t="s">
        <v>91</v>
      </c>
      <c r="S39" s="6" t="s">
        <v>78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148</v>
      </c>
      <c r="G40" s="6" t="s">
        <v>149</v>
      </c>
      <c r="H40" s="7">
        <v>43860</v>
      </c>
      <c r="I40" s="6">
        <v>17</v>
      </c>
      <c r="J40" s="6" t="s">
        <v>25</v>
      </c>
      <c r="K40" s="6" t="s">
        <v>139</v>
      </c>
      <c r="L40" s="6" t="s">
        <v>140</v>
      </c>
      <c r="M40" s="6">
        <v>4</v>
      </c>
      <c r="N40" s="8">
        <v>433580</v>
      </c>
      <c r="O40" s="6" t="s">
        <v>28</v>
      </c>
      <c r="P40" s="6" t="s">
        <v>29</v>
      </c>
      <c r="Q40" s="6" t="s">
        <v>30</v>
      </c>
      <c r="R40" s="6" t="s">
        <v>91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40038</v>
      </c>
      <c r="F41" s="6" t="s">
        <v>150</v>
      </c>
      <c r="G41" s="6" t="s">
        <v>151</v>
      </c>
      <c r="H41" s="7">
        <v>43885</v>
      </c>
      <c r="I41" s="6">
        <v>17</v>
      </c>
      <c r="J41" s="6" t="s">
        <v>25</v>
      </c>
      <c r="K41" s="6" t="s">
        <v>139</v>
      </c>
      <c r="L41" s="6" t="s">
        <v>140</v>
      </c>
      <c r="M41" s="6">
        <v>4</v>
      </c>
      <c r="N41" s="8">
        <v>587264</v>
      </c>
      <c r="O41" s="6" t="s">
        <v>28</v>
      </c>
      <c r="P41" s="6" t="s">
        <v>29</v>
      </c>
      <c r="Q41" s="6" t="s">
        <v>30</v>
      </c>
      <c r="R41" s="6" t="s">
        <v>91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36021</v>
      </c>
      <c r="F42" s="6" t="s">
        <v>152</v>
      </c>
      <c r="G42" s="6" t="s">
        <v>151</v>
      </c>
      <c r="H42" s="7">
        <v>43885</v>
      </c>
      <c r="I42" s="6">
        <v>17</v>
      </c>
      <c r="J42" s="6" t="s">
        <v>25</v>
      </c>
      <c r="K42" s="6" t="s">
        <v>139</v>
      </c>
      <c r="L42" s="6" t="s">
        <v>140</v>
      </c>
      <c r="M42" s="6">
        <v>4</v>
      </c>
      <c r="N42" s="8">
        <v>141176</v>
      </c>
      <c r="O42" s="6" t="s">
        <v>28</v>
      </c>
      <c r="P42" s="6" t="s">
        <v>29</v>
      </c>
      <c r="Q42" s="6" t="s">
        <v>30</v>
      </c>
      <c r="R42" s="6" t="s">
        <v>91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121</v>
      </c>
      <c r="F43" s="6" t="s">
        <v>122</v>
      </c>
      <c r="G43" s="6" t="s">
        <v>151</v>
      </c>
      <c r="H43" s="7">
        <v>43885</v>
      </c>
      <c r="I43" s="6">
        <v>17</v>
      </c>
      <c r="J43" s="6" t="s">
        <v>25</v>
      </c>
      <c r="K43" s="6" t="s">
        <v>139</v>
      </c>
      <c r="L43" s="6" t="s">
        <v>140</v>
      </c>
      <c r="M43" s="6">
        <v>4</v>
      </c>
      <c r="N43" s="8">
        <v>27564</v>
      </c>
      <c r="O43" s="6" t="s">
        <v>78</v>
      </c>
      <c r="P43" s="6" t="s">
        <v>29</v>
      </c>
      <c r="Q43" s="6" t="s">
        <v>30</v>
      </c>
      <c r="R43" s="6" t="s">
        <v>91</v>
      </c>
      <c r="S43" s="6" t="s">
        <v>78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40038</v>
      </c>
      <c r="F44" s="6" t="s">
        <v>150</v>
      </c>
      <c r="G44" s="6" t="s">
        <v>153</v>
      </c>
      <c r="H44" s="7">
        <v>43889</v>
      </c>
      <c r="I44" s="6">
        <v>17</v>
      </c>
      <c r="J44" s="6" t="s">
        <v>25</v>
      </c>
      <c r="K44" s="6" t="s">
        <v>154</v>
      </c>
      <c r="L44" s="6" t="s">
        <v>155</v>
      </c>
      <c r="M44" s="6">
        <v>4</v>
      </c>
      <c r="N44" s="8">
        <v>587264</v>
      </c>
      <c r="O44" s="6" t="s">
        <v>28</v>
      </c>
      <c r="P44" s="6" t="s">
        <v>29</v>
      </c>
      <c r="Q44" s="6" t="s">
        <v>30</v>
      </c>
      <c r="R44" s="6" t="s">
        <v>91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36021</v>
      </c>
      <c r="F45" s="6" t="s">
        <v>152</v>
      </c>
      <c r="G45" s="6" t="s">
        <v>153</v>
      </c>
      <c r="H45" s="7">
        <v>43889</v>
      </c>
      <c r="I45" s="6">
        <v>17</v>
      </c>
      <c r="J45" s="6" t="s">
        <v>25</v>
      </c>
      <c r="K45" s="6" t="s">
        <v>154</v>
      </c>
      <c r="L45" s="6" t="s">
        <v>155</v>
      </c>
      <c r="M45" s="6">
        <v>4</v>
      </c>
      <c r="N45" s="8">
        <v>141176</v>
      </c>
      <c r="O45" s="6" t="s">
        <v>28</v>
      </c>
      <c r="P45" s="6" t="s">
        <v>29</v>
      </c>
      <c r="Q45" s="6" t="s">
        <v>30</v>
      </c>
      <c r="R45" s="6" t="s">
        <v>91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156</v>
      </c>
      <c r="F46" s="6" t="s">
        <v>157</v>
      </c>
      <c r="G46" s="6" t="s">
        <v>153</v>
      </c>
      <c r="H46" s="7">
        <v>43889</v>
      </c>
      <c r="I46" s="6">
        <v>17</v>
      </c>
      <c r="J46" s="6" t="s">
        <v>25</v>
      </c>
      <c r="K46" s="6" t="s">
        <v>154</v>
      </c>
      <c r="L46" s="6" t="s">
        <v>155</v>
      </c>
      <c r="M46" s="6">
        <v>4</v>
      </c>
      <c r="N46" s="8">
        <v>19496</v>
      </c>
      <c r="O46" s="6" t="s">
        <v>78</v>
      </c>
      <c r="P46" s="6" t="s">
        <v>29</v>
      </c>
      <c r="Q46" s="6" t="s">
        <v>30</v>
      </c>
      <c r="R46" s="6" t="s">
        <v>91</v>
      </c>
      <c r="S46" s="6" t="s">
        <v>78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2020-09-29T17:58:57Z</dcterms:created>
  <dcterms:modified xsi:type="dcterms:W3CDTF">2020-09-29T17:58:58Z</dcterms:modified>
</cp:coreProperties>
</file>