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envl-my.sharepoint.com/personal/cristian_cerda_caren_cl/Documents/Desktop/RECURSOS HUMANOS CAREN MIO/Remuneraciones/2020/10 octubre/Detalle Facturas/Facturas/"/>
    </mc:Choice>
  </mc:AlternateContent>
  <xr:revisionPtr revIDLastSave="0" documentId="8_{05E79A43-0F3A-48EF-B787-B928D7D059C7}" xr6:coauthVersionLast="45" xr6:coauthVersionMax="45" xr10:uidLastSave="{00000000-0000-0000-0000-000000000000}"/>
  <bookViews>
    <workbookView xWindow="-108" yWindow="-108" windowWidth="23256" windowHeight="12576" xr2:uid="{D25DC213-3D1E-4B46-AAED-9ACCC310C994}"/>
  </bookViews>
  <sheets>
    <sheet name="2020_10_09522003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17" i="1"/>
  <c r="V12" i="1"/>
  <c r="V11" i="1"/>
  <c r="V13" i="1" s="1"/>
  <c r="V6" i="1"/>
  <c r="V5" i="1"/>
  <c r="V4" i="1"/>
  <c r="V14" i="1" l="1"/>
  <c r="V16" i="1" s="1"/>
  <c r="Y33" i="1" s="1"/>
  <c r="V43" i="1"/>
  <c r="V45" i="1" s="1"/>
  <c r="V24" i="1"/>
  <c r="V26" i="1" s="1"/>
</calcChain>
</file>

<file path=xl/sharedStrings.xml><?xml version="1.0" encoding="utf-8"?>
<sst xmlns="http://schemas.openxmlformats.org/spreadsheetml/2006/main" count="3069" uniqueCount="625">
  <si>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</si>
  <si>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</si>
  <si>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</si>
  <si>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</si>
  <si>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</si>
  <si>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</si>
  <si>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</si>
  <si>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</si>
  <si>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</si>
  <si>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</si>
  <si>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</si>
  <si>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</si>
  <si>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</si>
  <si>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</si>
  <si>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</si>
  <si>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</si>
  <si>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</si>
  <si>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</si>
  <si>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</si>
  <si>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2020_10_09522003</t>
  </si>
  <si>
    <t xml:space="preserve">VERGARA VIDAL JOSE ALFONSO                   </t>
  </si>
  <si>
    <t>R1</t>
  </si>
  <si>
    <t>09522003-7</t>
  </si>
  <si>
    <t xml:space="preserve">C3067 </t>
  </si>
  <si>
    <t>PULMON SUSPENSION 1T15M-9/9101 B.METALIC</t>
  </si>
  <si>
    <t>CV-A-0000-00222014</t>
  </si>
  <si>
    <t xml:space="preserve">TALCA </t>
  </si>
  <si>
    <t>0076005498-4-0</t>
  </si>
  <si>
    <t xml:space="preserve">TRANSPORTES LOYOLA LTDA </t>
  </si>
  <si>
    <t>Repuestos</t>
  </si>
  <si>
    <t>Otros meses</t>
  </si>
  <si>
    <t>Nota Crédito</t>
  </si>
  <si>
    <t>Venta Normal</t>
  </si>
  <si>
    <t>Neumaticos</t>
  </si>
  <si>
    <t xml:space="preserve">S0615 </t>
  </si>
  <si>
    <t xml:space="preserve">FILTRO AIRE TECFIL </t>
  </si>
  <si>
    <t>CV-A-0000-00224583</t>
  </si>
  <si>
    <t>0077005839-2-0</t>
  </si>
  <si>
    <t xml:space="preserve">TRANSPORTES MAPA SPA </t>
  </si>
  <si>
    <t>Venta Pendiente</t>
  </si>
  <si>
    <t xml:space="preserve">EURODIESEL E-4 15W40 CI-4 BL 19 LT </t>
  </si>
  <si>
    <t>FV-A-0000-02100066</t>
  </si>
  <si>
    <t>0076366238-1-0</t>
  </si>
  <si>
    <t xml:space="preserve">TRANSPORTES SANTA ROSA SPA </t>
  </si>
  <si>
    <t>Lubricantes</t>
  </si>
  <si>
    <t>Factura</t>
  </si>
  <si>
    <t>Nombre</t>
  </si>
  <si>
    <t xml:space="preserve">BT034 </t>
  </si>
  <si>
    <t xml:space="preserve">BAT. DARK BEAR 170 AMP (+ -) 1080 CCA </t>
  </si>
  <si>
    <t>FV-A-0000-02101188</t>
  </si>
  <si>
    <t>Cod Vendedor</t>
  </si>
  <si>
    <t xml:space="preserve">BOMBA DIRECCION HIDRAULICA 180 BAR </t>
  </si>
  <si>
    <t>FV-A-0000-02251567</t>
  </si>
  <si>
    <t>0076981030-7-0</t>
  </si>
  <si>
    <t xml:space="preserve">HECTOR SOTO CHAMORRO TRANSP.MOV. TIERRA </t>
  </si>
  <si>
    <t>Rut</t>
  </si>
  <si>
    <t>FV-A-0000-02251867</t>
  </si>
  <si>
    <t>Mes Pago</t>
  </si>
  <si>
    <t xml:space="preserve">S3772 </t>
  </si>
  <si>
    <t xml:space="preserve">DISCO FRENO DELANTERO/TRASERO 430 M/M </t>
  </si>
  <si>
    <t>FV-A-0000-02257564</t>
  </si>
  <si>
    <t>0076732121-K-0</t>
  </si>
  <si>
    <t xml:space="preserve">TRANSPORTES MEDEL SPA </t>
  </si>
  <si>
    <t xml:space="preserve">295/80R22.5 18PR 152/149M AT161 GOODR </t>
  </si>
  <si>
    <t>FV-A-0000-02258955</t>
  </si>
  <si>
    <t>0008527827-4-0</t>
  </si>
  <si>
    <t xml:space="preserve">SEPULVEDA MUENA HECTOR HUMBERTO </t>
  </si>
  <si>
    <t xml:space="preserve">295/80R22.5 152/148M HS3 CONTI </t>
  </si>
  <si>
    <t>COMISION REPUESTOS</t>
  </si>
  <si>
    <t>Tabla de Cumplimiento Repuestos</t>
  </si>
  <si>
    <t xml:space="preserve">C2002 </t>
  </si>
  <si>
    <t xml:space="preserve">BALANCIN SUSPENSION C/BUJE 1 PERF. </t>
  </si>
  <si>
    <t>FV-A-0000-02261322</t>
  </si>
  <si>
    <t>0076062976-6-0</t>
  </si>
  <si>
    <t xml:space="preserve">COMERCIAL Y TRANSPORTE L &amp; L LTDA </t>
  </si>
  <si>
    <t>VENTA TOTAL PERIODO ACTUAL</t>
  </si>
  <si>
    <t>Ventas</t>
  </si>
  <si>
    <t>% Comisión</t>
  </si>
  <si>
    <t xml:space="preserve">C2007 </t>
  </si>
  <si>
    <t xml:space="preserve">BUJE BALANCIN 1 PERF. DIAM. INT. 1 1/8 </t>
  </si>
  <si>
    <t>VENTA NORMAL</t>
  </si>
  <si>
    <t>Desde</t>
  </si>
  <si>
    <t>Hasta</t>
  </si>
  <si>
    <t xml:space="preserve">CHICHARRA F/AIRE TRAS.IZQ. </t>
  </si>
  <si>
    <t>FV-A-0000-02262559</t>
  </si>
  <si>
    <t>COMISION NORMAL (%)</t>
  </si>
  <si>
    <t>o mas</t>
  </si>
  <si>
    <t xml:space="preserve">195/65R15 91H RP28 GOODR </t>
  </si>
  <si>
    <t>FV-A-0000-02262560</t>
  </si>
  <si>
    <t>COMISION NORMAL ($)</t>
  </si>
  <si>
    <t xml:space="preserve">CHICHARRA F/AIRE TRAS.DER. </t>
  </si>
  <si>
    <t>FV-A-0000-02262873</t>
  </si>
  <si>
    <t>TOTAL COMISION REPUESTOS</t>
  </si>
  <si>
    <t>FV-A-0000-02262957</t>
  </si>
  <si>
    <t>VENTA POR DOCUMENTAR  A LA FECHA DE CORTE</t>
  </si>
  <si>
    <t>FV-A-0000-02263061</t>
  </si>
  <si>
    <t>FV-A-0000-02266235</t>
  </si>
  <si>
    <t>0076591944-4-0</t>
  </si>
  <si>
    <t xml:space="preserve">SOC.TRANSPORTES JD SPA </t>
  </si>
  <si>
    <t>COMISION NEUMATICOS, LUBRICANTES, BATERIAS Y REMOLQUE</t>
  </si>
  <si>
    <t>Tabla de Cumplimiento Neumaticos, Lubricantes, Baterias y Remolques</t>
  </si>
  <si>
    <t xml:space="preserve">11R22.5 16PR 148/145M AT27S AUSTO </t>
  </si>
  <si>
    <t>FV-A-0000-02266480</t>
  </si>
  <si>
    <t>0013786590-4-0</t>
  </si>
  <si>
    <t xml:space="preserve">ROCO VERDUGO WILSON NIBALDO </t>
  </si>
  <si>
    <t xml:space="preserve">ADBLUE BY ADQUIM BIDON 20 LTS </t>
  </si>
  <si>
    <t>FV-A-0000-02266655</t>
  </si>
  <si>
    <t>0076236512-K-0</t>
  </si>
  <si>
    <t xml:space="preserve">TRANSPORTES JOSE ARCOS AVILA EIRL </t>
  </si>
  <si>
    <t xml:space="preserve">11R22.5 16PR 148/145M CR926DW GOODR </t>
  </si>
  <si>
    <t>FV-A-0000-02269140</t>
  </si>
  <si>
    <t>0076178277-0-0</t>
  </si>
  <si>
    <t xml:space="preserve">SOC. COMERCIAL HECTOR ARAYA GUZMAN E HIJ </t>
  </si>
  <si>
    <t xml:space="preserve">11R22.5 16PR 148/145M AZ676 GOODR </t>
  </si>
  <si>
    <t>FV-A-0000-02269163</t>
  </si>
  <si>
    <t>0013787739-2-0</t>
  </si>
  <si>
    <t xml:space="preserve">OPAZO ROJAS CARLOS ALBERTO </t>
  </si>
  <si>
    <t xml:space="preserve">11R22.5 16PR 148/145J CB972W GOODR </t>
  </si>
  <si>
    <t>FV-A-0000-02269364</t>
  </si>
  <si>
    <t>0007581661-8-0</t>
  </si>
  <si>
    <t xml:space="preserve">MORALES MORALES LEONARDO ALFONSO </t>
  </si>
  <si>
    <t xml:space="preserve">NE150 </t>
  </si>
  <si>
    <t xml:space="preserve">BATERIA 150 AMP 840 CCA NEXBAT </t>
  </si>
  <si>
    <t>FV-A-0000-02270129</t>
  </si>
  <si>
    <t>0077800530-1-0</t>
  </si>
  <si>
    <t xml:space="preserve">COSELFE LTDA. </t>
  </si>
  <si>
    <t>TOTAL COMISION NEU / LUB / BAT / REM</t>
  </si>
  <si>
    <t xml:space="preserve">235/75R15 8PR 110/107Q SL369 GOODR </t>
  </si>
  <si>
    <t>FV-A-0000-02270132</t>
  </si>
  <si>
    <t>0077961730-0-0</t>
  </si>
  <si>
    <t xml:space="preserve">COMERCIAL JAIME MARDONES HERRERA Y COMPA </t>
  </si>
  <si>
    <t xml:space="preserve">RODTO CARDAN 45MM. INT. C/SOPORTE </t>
  </si>
  <si>
    <t>FV-A-0000-02271350</t>
  </si>
  <si>
    <t>0088277600-K-0</t>
  </si>
  <si>
    <t xml:space="preserve">DEMARCO S.A. </t>
  </si>
  <si>
    <t xml:space="preserve">215/70R16 100S SL369 GOODRIDE </t>
  </si>
  <si>
    <t>FV-A-0000-02271433</t>
  </si>
  <si>
    <t>0010814017-8-0</t>
  </si>
  <si>
    <t xml:space="preserve">LUNA CONSTENLA LUIS ALBERTO </t>
  </si>
  <si>
    <t xml:space="preserve">175/70R13 82T RP28 GOODR </t>
  </si>
  <si>
    <t>COMISION SERVICIOS</t>
  </si>
  <si>
    <t>Tabla de Cumplimiento Servicios</t>
  </si>
  <si>
    <t xml:space="preserve">12R22.5 18PR 152/149L CR926W GOODR </t>
  </si>
  <si>
    <t>FV-A-0000-02271601</t>
  </si>
  <si>
    <t>0076113954-1-0</t>
  </si>
  <si>
    <t xml:space="preserve">TRANSPORTES VILQUEN </t>
  </si>
  <si>
    <t>Comisión</t>
  </si>
  <si>
    <t xml:space="preserve">TERMOSTATO 71 GRADOS C/GOMA </t>
  </si>
  <si>
    <t>BV-A-0000-00298198</t>
  </si>
  <si>
    <t>0009522003-7-0</t>
  </si>
  <si>
    <t xml:space="preserve">VERGARA VIDAL JOSE ALFONSO </t>
  </si>
  <si>
    <t>Actual</t>
  </si>
  <si>
    <t>Boleta</t>
  </si>
  <si>
    <t>CV-A-0000-00225505</t>
  </si>
  <si>
    <t>TOTAL VARIABLE</t>
  </si>
  <si>
    <t xml:space="preserve">CILINDRO EMBRAGUE </t>
  </si>
  <si>
    <t>CV-A-0000-00225509</t>
  </si>
  <si>
    <t>0009397274-0-0</t>
  </si>
  <si>
    <t xml:space="preserve">MENDEZ NARVAEZ GERMAN </t>
  </si>
  <si>
    <t xml:space="preserve">ACEITE HIDRAULICO NUTO H68 19LT </t>
  </si>
  <si>
    <t>CV-A-0000-00225630</t>
  </si>
  <si>
    <t>0013595944-8-0</t>
  </si>
  <si>
    <t xml:space="preserve">PANDORFA HERRERA JAQUELINE </t>
  </si>
  <si>
    <t>CV-A-0000-00226229</t>
  </si>
  <si>
    <t>0009199486-0-0</t>
  </si>
  <si>
    <t xml:space="preserve">CARTER NORAMBUENA HECTOR ELISEO </t>
  </si>
  <si>
    <t>TOTAL COMISION SERVICIOS</t>
  </si>
  <si>
    <t xml:space="preserve">295/80R22.5 18PR 152/149L AD153 GOODR </t>
  </si>
  <si>
    <t>CV-A-0000-00226542</t>
  </si>
  <si>
    <t>0076361920-6-0</t>
  </si>
  <si>
    <t xml:space="preserve">SOC. DE TRANSPORTES OPAZO Y CIA. LTDA. </t>
  </si>
  <si>
    <t xml:space="preserve">S3606 </t>
  </si>
  <si>
    <t>ASPA C/VISCOSO Y CHICOTE 750MM (2 PINES)</t>
  </si>
  <si>
    <t>CV-A-0000-00226624</t>
  </si>
  <si>
    <t xml:space="preserve">215/75R17.5 14PR 126/124M GSR+1 GOODR </t>
  </si>
  <si>
    <t>CV-A-0000-00226748</t>
  </si>
  <si>
    <t>0009108807-K-0</t>
  </si>
  <si>
    <t xml:space="preserve">FERRADA ESCOBAR PEDRO ALBERTO </t>
  </si>
  <si>
    <t>COMISION IMPULSO</t>
  </si>
  <si>
    <t xml:space="preserve">RODTO CARDAN 40 M/M.INT.C/GOMA </t>
  </si>
  <si>
    <t>CV-A-0000-00226845</t>
  </si>
  <si>
    <t>0014419187-0-0</t>
  </si>
  <si>
    <t xml:space="preserve">ABARZA TEJOS ROBINSON PATRICIO </t>
  </si>
  <si>
    <t>CV-A-0000-00226902</t>
  </si>
  <si>
    <t>0014284425-7-0</t>
  </si>
  <si>
    <t xml:space="preserve">DIAZ SALINAS KATHERINNE PAOLA </t>
  </si>
  <si>
    <t>FV-A-0000-02273325</t>
  </si>
  <si>
    <t>FV-A-0000-02273385</t>
  </si>
  <si>
    <t xml:space="preserve">PENNZOIL LL GOLD 15W40 CJ4 18.9LT </t>
  </si>
  <si>
    <t>FV-A-0000-02273415</t>
  </si>
  <si>
    <t>0077032978-7-0</t>
  </si>
  <si>
    <t xml:space="preserve">TRANSPORTES FLOR VALLADARES EIRL </t>
  </si>
  <si>
    <t>FV-A-0000-02273570</t>
  </si>
  <si>
    <t>0076806219-6-0</t>
  </si>
  <si>
    <t xml:space="preserve">TRANSP. EL SOCASO SPA </t>
  </si>
  <si>
    <t>FV-A-0000-02273572</t>
  </si>
  <si>
    <t xml:space="preserve">FILTRO AIRE DONALDSON "ESC" </t>
  </si>
  <si>
    <t>FV-A-0000-02273909</t>
  </si>
  <si>
    <t>0076656560-3-0</t>
  </si>
  <si>
    <t xml:space="preserve">TRANSPORTES ROSALES LTDA </t>
  </si>
  <si>
    <t xml:space="preserve">175/65R14 82H RP28 GOODR </t>
  </si>
  <si>
    <t>FV-A-0000-02274042</t>
  </si>
  <si>
    <t xml:space="preserve">245/75R16 10PR 120/116Q SL369 GOODR </t>
  </si>
  <si>
    <t>FV-A-0000-02274049</t>
  </si>
  <si>
    <t>0019097359-K-0</t>
  </si>
  <si>
    <t xml:space="preserve">TOREES HERNANDEZ GUILLERMO ANTONIO </t>
  </si>
  <si>
    <t>FV-A-0000-02274123</t>
  </si>
  <si>
    <t>0076441380-6-0</t>
  </si>
  <si>
    <t xml:space="preserve">SOCIEDAD AGRICOLA GANADERA Y TRANSPORTES </t>
  </si>
  <si>
    <t xml:space="preserve">W5119 </t>
  </si>
  <si>
    <t xml:space="preserve">MAZA DELANTERA </t>
  </si>
  <si>
    <t>FV-A-0000-02274160</t>
  </si>
  <si>
    <t>0008469801-6-0</t>
  </si>
  <si>
    <t xml:space="preserve">ALARCON ROJAS JAVIER FERNANDO </t>
  </si>
  <si>
    <t xml:space="preserve">12R22.5 16PR 150/147F CB972 GOODR </t>
  </si>
  <si>
    <t>FV-A-0000-02274221</t>
  </si>
  <si>
    <t>FV-A-0000-02274335</t>
  </si>
  <si>
    <t>FV-A-0000-02274629</t>
  </si>
  <si>
    <t>0011983609-3-0</t>
  </si>
  <si>
    <t xml:space="preserve">MINO GUTIERREZ CESAR NEFTALI </t>
  </si>
  <si>
    <t>FV-A-0000-02274688</t>
  </si>
  <si>
    <t>0076312151-8-0</t>
  </si>
  <si>
    <t xml:space="preserve">TRANSMAQJP SPA </t>
  </si>
  <si>
    <t xml:space="preserve">1200R24 20PR SET CR926T GOLDEN CROWN </t>
  </si>
  <si>
    <t>FV-A-0000-02274820</t>
  </si>
  <si>
    <t>0016274234-5-0</t>
  </si>
  <si>
    <t xml:space="preserve">VASQUEZ BARAHONA HERNAN </t>
  </si>
  <si>
    <t xml:space="preserve">295/80R22.5 16PR 150/147M CR976A GOODR </t>
  </si>
  <si>
    <t>FV-A-0000-02275408</t>
  </si>
  <si>
    <t>0011457761-8-0</t>
  </si>
  <si>
    <t xml:space="preserve">VALDES VILCHEZ PEDRO VALERIO </t>
  </si>
  <si>
    <t>FV-A-0000-02275466</t>
  </si>
  <si>
    <t xml:space="preserve">HYDRAULIC AW ISO 68 BL 19 LT </t>
  </si>
  <si>
    <t>RIMULA R4X 15W40 CI-4/E7/DH-1 BALDE 20LT</t>
  </si>
  <si>
    <t>FV-A-0000-02275480</t>
  </si>
  <si>
    <t>0076856065-K-0</t>
  </si>
  <si>
    <t xml:space="preserve">SERVICIOS DE MANTENCION INTEGRAL AUTOMOT </t>
  </si>
  <si>
    <t xml:space="preserve">ACEITE 15W40 MOBIL DELVAC MX 19LT </t>
  </si>
  <si>
    <t>FV-A-0000-02275490</t>
  </si>
  <si>
    <t>FV-A-0000-02275677</t>
  </si>
  <si>
    <t>0010802310-4-0</t>
  </si>
  <si>
    <t xml:space="preserve">ARIAS GOMEZ JOSE LUIS </t>
  </si>
  <si>
    <t>FV-A-0000-02275708</t>
  </si>
  <si>
    <t>0017470355-8-0</t>
  </si>
  <si>
    <t xml:space="preserve">VERGARA SEGURA CARLOS ALFREDO </t>
  </si>
  <si>
    <t xml:space="preserve">225/70R16 107T GIANTSAVER MAZZI </t>
  </si>
  <si>
    <t>FV-A-0000-02276007</t>
  </si>
  <si>
    <t>0077554840-1-0</t>
  </si>
  <si>
    <t xml:space="preserve">FORESTAL STA.ESPERANZA LTDA. </t>
  </si>
  <si>
    <t xml:space="preserve">185/65R15 88H RP28 GOODR </t>
  </si>
  <si>
    <t>FV-A-0000-02276044</t>
  </si>
  <si>
    <t>FV-A-0000-02276083</t>
  </si>
  <si>
    <t>0076796067-0-0</t>
  </si>
  <si>
    <t xml:space="preserve">SOC.DE TRANSP. ESPINOZA Y MASSO LTDA </t>
  </si>
  <si>
    <t xml:space="preserve">165R13C 8PR 94/92Q H188 GOODR </t>
  </si>
  <si>
    <t>FV-A-0000-02276501</t>
  </si>
  <si>
    <t>0006492827-9-0</t>
  </si>
  <si>
    <t xml:space="preserve">FIGUEROA FIGUEROA IRIS </t>
  </si>
  <si>
    <t xml:space="preserve">C5074 </t>
  </si>
  <si>
    <t>CINTA C/RATCHET 2" C/GANCHO TIPO JJ 9MTS</t>
  </si>
  <si>
    <t>FV-A-0000-02276532</t>
  </si>
  <si>
    <t>0011134067-6-0</t>
  </si>
  <si>
    <t xml:space="preserve">RAMOS BERRIO MANUEL </t>
  </si>
  <si>
    <t xml:space="preserve">PASTILLA FRENO DEL.TRAS.(JGO) </t>
  </si>
  <si>
    <t>FV-A-0000-02276564</t>
  </si>
  <si>
    <t xml:space="preserve">S3569 </t>
  </si>
  <si>
    <t xml:space="preserve">12R22.5 18PR 152/149L AT27 AUSTO </t>
  </si>
  <si>
    <t>FV-A-0000-02276638</t>
  </si>
  <si>
    <t>0052001728-3-0</t>
  </si>
  <si>
    <t xml:space="preserve">DANIEL PEREZ JAQUE EIRL </t>
  </si>
  <si>
    <t>FV-A-0000-02276649</t>
  </si>
  <si>
    <t>0077053644-8-0</t>
  </si>
  <si>
    <t xml:space="preserve">SOC. TRANSP. VALENZUELA Y CIA LTDA </t>
  </si>
  <si>
    <t xml:space="preserve">C1044 </t>
  </si>
  <si>
    <t>PULMON FRENO DOBLE MAXI 30/30 (8" DOBLE)</t>
  </si>
  <si>
    <t>FV-A-0000-02276811</t>
  </si>
  <si>
    <t>FV-A-0000-02276835</t>
  </si>
  <si>
    <t>0007866937-3-0</t>
  </si>
  <si>
    <t xml:space="preserve">CHAMORRO ROJAS MARTA JULIA </t>
  </si>
  <si>
    <t>FV-A-0000-02276875</t>
  </si>
  <si>
    <t>0009018988-3-0</t>
  </si>
  <si>
    <t xml:space="preserve">PARADA GARRIDO MARIO HECTOR </t>
  </si>
  <si>
    <t xml:space="preserve">GRASA FEDERAL CHASIS GREASE 16 KG </t>
  </si>
  <si>
    <t>FV-A-0000-02276899</t>
  </si>
  <si>
    <t>0009223259-K-0</t>
  </si>
  <si>
    <t xml:space="preserve">GAJARDO AVACA MIGUEL ANGEL </t>
  </si>
  <si>
    <t xml:space="preserve">215/75R17.5 16PR MD738 GOODR </t>
  </si>
  <si>
    <t>FV-A-0000-02277674</t>
  </si>
  <si>
    <t>0015135210-3-0</t>
  </si>
  <si>
    <t xml:space="preserve">GONZALEZ MORALES RAUL ANTONIO </t>
  </si>
  <si>
    <t>LLANTA 8.25X22.5 10H TUB.LISO DISCO EURO</t>
  </si>
  <si>
    <t>FV-A-0000-02277799</t>
  </si>
  <si>
    <t>0005881395-8-0</t>
  </si>
  <si>
    <t xml:space="preserve">ORELLANA CAMPOS PEDRO </t>
  </si>
  <si>
    <t>FV-A-0000-02277958</t>
  </si>
  <si>
    <t>0076721074-4-0</t>
  </si>
  <si>
    <t xml:space="preserve">TRANSPORTES LARA SPA </t>
  </si>
  <si>
    <t>FV-A-0000-02278380</t>
  </si>
  <si>
    <t xml:space="preserve">S3204 </t>
  </si>
  <si>
    <t xml:space="preserve">CILINDRO EMBRAGUE INFERIOR </t>
  </si>
  <si>
    <t>FV-A-0000-02278447</t>
  </si>
  <si>
    <t>0076184152-1-0</t>
  </si>
  <si>
    <t xml:space="preserve">BERNARDO BOBADILLA FERNADEZ TRANSPORTES </t>
  </si>
  <si>
    <t>245/75R16 10PR 120/116S GIANTSAVER MAZZI</t>
  </si>
  <si>
    <t>FV-A-0000-02278776</t>
  </si>
  <si>
    <t>FV-A-0000-02279220</t>
  </si>
  <si>
    <t>0076815052-4-0</t>
  </si>
  <si>
    <t xml:space="preserve">ARIDOS S Y S SPA </t>
  </si>
  <si>
    <t xml:space="preserve">HK150 </t>
  </si>
  <si>
    <t xml:space="preserve">BATERIA 150 AMP 1000 CCA HANKOOK </t>
  </si>
  <si>
    <t>FV-A-0000-02279224</t>
  </si>
  <si>
    <t>0077067714-9-0</t>
  </si>
  <si>
    <t xml:space="preserve">EXVACIONES SEBASTIAN ARAVEBA EIRL </t>
  </si>
  <si>
    <t xml:space="preserve">LLANTA 6.00X17.5 TUBULAR (6 HOYOS) </t>
  </si>
  <si>
    <t>FV-A-0000-02279243</t>
  </si>
  <si>
    <t>0011984018-K-0</t>
  </si>
  <si>
    <t xml:space="preserve">LETELIER VALENZUELA LUIS ALEJO </t>
  </si>
  <si>
    <t>FV-A-0000-02279357</t>
  </si>
  <si>
    <t>0015570822-0-0</t>
  </si>
  <si>
    <t xml:space="preserve">SEPULVEDA CASTILLO JONNATHAN ALEJANDRO </t>
  </si>
  <si>
    <t xml:space="preserve">195/60R15 88H RP28 GOODR </t>
  </si>
  <si>
    <t>FV-A-0000-02279415</t>
  </si>
  <si>
    <t>0076933760-1-0</t>
  </si>
  <si>
    <t xml:space="preserve">COM NEUMATICOS GARRIDO LTDA </t>
  </si>
  <si>
    <t xml:space="preserve">215/75R14C 8PR 112/110Q SC328 GOODR </t>
  </si>
  <si>
    <t>FV-A-0000-02279419</t>
  </si>
  <si>
    <t>FV-A-0000-02279425</t>
  </si>
  <si>
    <t xml:space="preserve">V4442 </t>
  </si>
  <si>
    <t xml:space="preserve">BOMBA DIRECCION HIDRAULICA </t>
  </si>
  <si>
    <t>FV-A-0000-02279615</t>
  </si>
  <si>
    <t>0012727639-0-0</t>
  </si>
  <si>
    <t xml:space="preserve">TORRES OPAZO PABLO ANTONIO </t>
  </si>
  <si>
    <t xml:space="preserve">295/80R22.5 18PR 152/149M AT127S AUSTO </t>
  </si>
  <si>
    <t>FV-A-0000-02279796</t>
  </si>
  <si>
    <t>0077148136-1-0</t>
  </si>
  <si>
    <t xml:space="preserve">TRANSPRTES MEZLAR SPA </t>
  </si>
  <si>
    <t>FV-A-0000-02280150</t>
  </si>
  <si>
    <t>FV-A-0000-02280188</t>
  </si>
  <si>
    <t>0076133037-3-0</t>
  </si>
  <si>
    <t xml:space="preserve">AUTOMOTRIZ MAS EIRL </t>
  </si>
  <si>
    <t>FV-A-0000-02280298</t>
  </si>
  <si>
    <t>0013949469-5-0</t>
  </si>
  <si>
    <t xml:space="preserve">AVENDANO QUIJADA ENRIQUE GUSTAVO </t>
  </si>
  <si>
    <t xml:space="preserve">295/80R22.5 18PR 152/149M AT115 AUSTO </t>
  </si>
  <si>
    <t xml:space="preserve">V3623 </t>
  </si>
  <si>
    <t>PANEL DE INTERRUPTORES PUERTA,ESPEJO,ELE</t>
  </si>
  <si>
    <t>FV-A-0000-02280731</t>
  </si>
  <si>
    <t>0011286056-8-0</t>
  </si>
  <si>
    <t xml:space="preserve">OPAZO CARRASCO ULISES ANTONIO </t>
  </si>
  <si>
    <t>FV-A-0000-02280771</t>
  </si>
  <si>
    <t>GT WP-5 HIGH PERFORMANCE GREEN 25W60 19L</t>
  </si>
  <si>
    <t>FV-A-0000-02280924</t>
  </si>
  <si>
    <t>0076980731-4-0</t>
  </si>
  <si>
    <t xml:space="preserve">TRANSORTIZ SPA </t>
  </si>
  <si>
    <t>FV-A-0000-02281006</t>
  </si>
  <si>
    <t>0010908005-5-0</t>
  </si>
  <si>
    <t xml:space="preserve">CACERES CANTO GERMAN ANTONIO </t>
  </si>
  <si>
    <t>FV-A-0000-02281149</t>
  </si>
  <si>
    <t>0013575979-1-0</t>
  </si>
  <si>
    <t xml:space="preserve">ACEVEDO GUERRERO BLANCA ELENA </t>
  </si>
  <si>
    <t xml:space="preserve">13R22.5 18PR 156/151F CB919 GOODR </t>
  </si>
  <si>
    <t>FV-A-0000-02281155</t>
  </si>
  <si>
    <t>0076161823-7-0</t>
  </si>
  <si>
    <t xml:space="preserve">SOCIEDAD DE TRANSPORTES TRACMAVI LTDA </t>
  </si>
  <si>
    <t xml:space="preserve">295/80R22.5 152/148K HSC1 CONTI </t>
  </si>
  <si>
    <t>FV-A-0000-02281183</t>
  </si>
  <si>
    <t>FV-A-0000-02281384</t>
  </si>
  <si>
    <t>0076265366-4-0</t>
  </si>
  <si>
    <t xml:space="preserve">NUEVAS VIAS INGENIERIA Y SERVICIOS LTDA </t>
  </si>
  <si>
    <t xml:space="preserve">TARJETA TACOGRAFO 7 DIAS 125KM </t>
  </si>
  <si>
    <t xml:space="preserve">WILLIAMS HYDRAULIC AW 68 BALDE 19 LT </t>
  </si>
  <si>
    <t>FV-A-0000-02281389</t>
  </si>
  <si>
    <t>0016270640-3-0</t>
  </si>
  <si>
    <t xml:space="preserve">GONZALEZ RAMIREZ VICTOR EUGENIO </t>
  </si>
  <si>
    <t>FV-A-0000-02281507</t>
  </si>
  <si>
    <t>0076431565-0-0</t>
  </si>
  <si>
    <t xml:space="preserve">AGRIC, Y GANADERA SAN FRANCISCO SPA </t>
  </si>
  <si>
    <t>FV-A-0000-02281656</t>
  </si>
  <si>
    <t>FV-A-0000-02282028</t>
  </si>
  <si>
    <t>0010254562-1-0</t>
  </si>
  <si>
    <t xml:space="preserve">ALARCON GONZALEZ MARCELA MARIA </t>
  </si>
  <si>
    <t>FV-A-0000-02282166</t>
  </si>
  <si>
    <t>0076171904-1-0</t>
  </si>
  <si>
    <t xml:space="preserve">COM. SARA GONZALEZ VALDES SPA </t>
  </si>
  <si>
    <t xml:space="preserve">S1410 </t>
  </si>
  <si>
    <t xml:space="preserve">PERNO RACOR 8MM X 18 X 1.25 (BANJO) </t>
  </si>
  <si>
    <t>FV-A-0000-02282255</t>
  </si>
  <si>
    <t>0013842432-4-0</t>
  </si>
  <si>
    <t xml:space="preserve">HERNANDEZ LOPEZ CRISTIAN ANTONIO </t>
  </si>
  <si>
    <t xml:space="preserve">295/80R22.5 18PR 154/152M DSR08A DOUBL </t>
  </si>
  <si>
    <t>FV-A-0000-02282324</t>
  </si>
  <si>
    <t>0076085169-8-0</t>
  </si>
  <si>
    <t xml:space="preserve">SOCIEDAD DE SERVICIOS INDUSTRIALES LIMIT </t>
  </si>
  <si>
    <t>FV-A-0000-02282325</t>
  </si>
  <si>
    <t xml:space="preserve">295/80R22.5 154/149M FUEL MAX GOODYEAR </t>
  </si>
  <si>
    <t>FV-A-0000-02282327</t>
  </si>
  <si>
    <t>FV-A-0000-02282767</t>
  </si>
  <si>
    <t>0011835860-0-0</t>
  </si>
  <si>
    <t xml:space="preserve">ROCHA IBARRA MARIA ISABEL </t>
  </si>
  <si>
    <t xml:space="preserve">S0825 </t>
  </si>
  <si>
    <t xml:space="preserve">PIOLA PARADOR 3.082 M/M </t>
  </si>
  <si>
    <t>FV-A-0000-02283154</t>
  </si>
  <si>
    <t>0014389428-2-0</t>
  </si>
  <si>
    <t xml:space="preserve">MORALES JAQUE FREDDY ALONSO </t>
  </si>
  <si>
    <t>FV-A-0000-02283196</t>
  </si>
  <si>
    <t>0076832402-6-0</t>
  </si>
  <si>
    <t xml:space="preserve">SOC.SEPULVEDA BOBADILLA HUGO ANDRES SPA </t>
  </si>
  <si>
    <t xml:space="preserve">VISMAX SAE 25W60 CG-4 BL 19 LT </t>
  </si>
  <si>
    <t>FV-A-0000-02283292</t>
  </si>
  <si>
    <t>0011682015-3-0</t>
  </si>
  <si>
    <t xml:space="preserve">BRAVO MARDONES OSCAR ARMANDO </t>
  </si>
  <si>
    <t>FV-A-0000-02283343</t>
  </si>
  <si>
    <t>0076455469-8-0</t>
  </si>
  <si>
    <t xml:space="preserve">TRANSPORTES ALBERTO PACHECO EIRL </t>
  </si>
  <si>
    <t xml:space="preserve">12-16.5 10PR K192 WESTL </t>
  </si>
  <si>
    <t>FV-A-0000-02283442</t>
  </si>
  <si>
    <t>0077149451-K-0</t>
  </si>
  <si>
    <t xml:space="preserve">DAMON VALDES SPA </t>
  </si>
  <si>
    <t xml:space="preserve">265/70R16 112S SL369 GOODR </t>
  </si>
  <si>
    <t>FV-A-0000-02283464</t>
  </si>
  <si>
    <t>0076980990-2-0</t>
  </si>
  <si>
    <t xml:space="preserve">TRANSP.LUISA TAPIA BAEZA E.I.R.L </t>
  </si>
  <si>
    <t xml:space="preserve">S0960 </t>
  </si>
  <si>
    <t xml:space="preserve">METAL BIELA STD JGO KS 279629 </t>
  </si>
  <si>
    <t>FV-A-0000-02283556</t>
  </si>
  <si>
    <t>0016997977-4-0</t>
  </si>
  <si>
    <t xml:space="preserve">LABRA MALDONADO CARLOS RAMON </t>
  </si>
  <si>
    <t xml:space="preserve">S0547 </t>
  </si>
  <si>
    <t xml:space="preserve">PISTON MOTOR STD KIT 127 M/M KS </t>
  </si>
  <si>
    <t>FV-A-0000-02283982</t>
  </si>
  <si>
    <t>0009288997-1-0</t>
  </si>
  <si>
    <t xml:space="preserve">MANCILLA PONCE JOSE RICARDO </t>
  </si>
  <si>
    <t xml:space="preserve">W5103 </t>
  </si>
  <si>
    <t xml:space="preserve">CILINDRO INF.EMBRAGUE </t>
  </si>
  <si>
    <t>FV-A-0000-02283995</t>
  </si>
  <si>
    <t>0011999462-4-0</t>
  </si>
  <si>
    <t xml:space="preserve">BOBADILLA SAN MARTIN MIGUEL ANGEL </t>
  </si>
  <si>
    <t>FV-A-0000-02284160</t>
  </si>
  <si>
    <t>0011894119-5-0</t>
  </si>
  <si>
    <t xml:space="preserve">BRAVO VILLALOBOS CAROLINA PAZ </t>
  </si>
  <si>
    <t>FV-A-0000-02284293</t>
  </si>
  <si>
    <t>0006276165-2-0</t>
  </si>
  <si>
    <t xml:space="preserve">SALGADO VALDES MARIA DEL ROSARIO </t>
  </si>
  <si>
    <t xml:space="preserve">205/85R16 12PR 117/115L ST313 GOODR </t>
  </si>
  <si>
    <t>FV-A-0000-02284425</t>
  </si>
  <si>
    <t>FV-A-0000-02285469</t>
  </si>
  <si>
    <t>FV-A-0000-02285879</t>
  </si>
  <si>
    <t>0076052677-0-0</t>
  </si>
  <si>
    <t xml:space="preserve">TRANSPORTES PUNTO SUR LTDA </t>
  </si>
  <si>
    <t>FV-A-0000-02286699</t>
  </si>
  <si>
    <t>FV-A-0000-02286957</t>
  </si>
  <si>
    <t>0076171344-2-0</t>
  </si>
  <si>
    <t xml:space="preserve">TRANSPORTES DANIEL ARROYO NAVARRO EIRL </t>
  </si>
  <si>
    <t xml:space="preserve">255/70R22.5 16PR 140/137M CR976A GOODR </t>
  </si>
  <si>
    <t>FV-A-0000-02286962</t>
  </si>
  <si>
    <t>0013612077-8-0</t>
  </si>
  <si>
    <t xml:space="preserve">VELIZ ROJAS RODRIGO ANTONIO </t>
  </si>
  <si>
    <t xml:space="preserve">S3751 </t>
  </si>
  <si>
    <t xml:space="preserve">BOMBA AGUA 420 HP SCHADEK C/BASE "ESC" </t>
  </si>
  <si>
    <t>FV-A-0000-02287055</t>
  </si>
  <si>
    <t xml:space="preserve">S3604 </t>
  </si>
  <si>
    <t xml:space="preserve">VISCO ELECTROMAGNETICO </t>
  </si>
  <si>
    <t>FV-A-0000-02287100</t>
  </si>
  <si>
    <t xml:space="preserve">155/65R13 73T RP28 GOODR </t>
  </si>
  <si>
    <t>FV-A-0000-02287146</t>
  </si>
  <si>
    <t>FV-A-0000-02287237</t>
  </si>
  <si>
    <t>0076834726-3-0</t>
  </si>
  <si>
    <t xml:space="preserve">DISTRIBUIDORA CASTRO SPA </t>
  </si>
  <si>
    <t>FV-A-0000-02287376</t>
  </si>
  <si>
    <t>0076171207-1-0</t>
  </si>
  <si>
    <t xml:space="preserve">SOC.TRASP.VALDES CONCHA LTDA </t>
  </si>
  <si>
    <t>FV-A-0000-02287504</t>
  </si>
  <si>
    <t>0076318516-8-0</t>
  </si>
  <si>
    <t xml:space="preserve">TRANSPORTES CASTRO Y CANCINO LTDA </t>
  </si>
  <si>
    <t xml:space="preserve">295/80R22.5 18PR 152/149L MD738W GOODR </t>
  </si>
  <si>
    <t>FV-A-0000-02287515</t>
  </si>
  <si>
    <t>FV-A-0000-02287571</t>
  </si>
  <si>
    <t>0076728772-0-0</t>
  </si>
  <si>
    <t xml:space="preserve">TRANSPORTE Y TURISMO GENESIS SPA </t>
  </si>
  <si>
    <t>HIGH PERFORMANCE20W50GT WP-5 CH-4 BL19LT</t>
  </si>
  <si>
    <t>FV-A-0000-02287584</t>
  </si>
  <si>
    <t>0016583204-3-0</t>
  </si>
  <si>
    <t xml:space="preserve">CARRASCO AGUILERA LUIS ALBERTO </t>
  </si>
  <si>
    <t xml:space="preserve">RIMULA R2 EXTRA 20W-50 BALDE 20 LT. </t>
  </si>
  <si>
    <t>FV-A-0000-02287594</t>
  </si>
  <si>
    <t>0015137877-3-0</t>
  </si>
  <si>
    <t xml:space="preserve">VILLAR REYES MICHAEL ALEJANDRO </t>
  </si>
  <si>
    <t xml:space="preserve">VALVOLINE CHASSIS GREASE BL.16 KG </t>
  </si>
  <si>
    <t>FV-A-0000-02287600</t>
  </si>
  <si>
    <t>0076758554-3-0</t>
  </si>
  <si>
    <t xml:space="preserve">TRANSPORTES JIREH SPA. </t>
  </si>
  <si>
    <t xml:space="preserve">195/70R15C 8PR 104/102R H188 GOODR </t>
  </si>
  <si>
    <t>FV-A-0000-02287601</t>
  </si>
  <si>
    <t xml:space="preserve">C1297 </t>
  </si>
  <si>
    <t>TAMBOR DE FRENO 8" 10 PERF.OUTBOARD EURO</t>
  </si>
  <si>
    <t>FV-A-0000-02287767</t>
  </si>
  <si>
    <t>0012588374-5-0</t>
  </si>
  <si>
    <t xml:space="preserve">PACHECO SAZO FERNANDO MARCELO. </t>
  </si>
  <si>
    <t>FV-A-0000-02287777</t>
  </si>
  <si>
    <t>0006112160-9-0</t>
  </si>
  <si>
    <t xml:space="preserve">OPAZO SEPULVEDA VICTORINO MEDIN </t>
  </si>
  <si>
    <t>FV-A-0000-02287801</t>
  </si>
  <si>
    <t>0008107700-2-0</t>
  </si>
  <si>
    <t xml:space="preserve">VERGARA GONZALEZ LUIS PATRICIO </t>
  </si>
  <si>
    <t xml:space="preserve">215/75R17.5 16PR CM988 GOODR </t>
  </si>
  <si>
    <t>FV-A-0000-02288081</t>
  </si>
  <si>
    <t>FV-A-0000-02288082</t>
  </si>
  <si>
    <t>0076482323-0-0</t>
  </si>
  <si>
    <t xml:space="preserve">GRUAS SAN MARTIN SPA </t>
  </si>
  <si>
    <t>FV-A-0000-02288083</t>
  </si>
  <si>
    <t xml:space="preserve">ADBLUE BY ADQUIM TAMBOR 208 LTS </t>
  </si>
  <si>
    <t>FV-A-0000-02288090</t>
  </si>
  <si>
    <t>0008940113-5-0</t>
  </si>
  <si>
    <t xml:space="preserve">VALENZUELA RIVAS VICTOR HUGO </t>
  </si>
  <si>
    <t>FV-A-0000-02288216</t>
  </si>
  <si>
    <t>0011457713-8-0</t>
  </si>
  <si>
    <t xml:space="preserve">SAZO MENDOZA JORGE EDUARDO </t>
  </si>
  <si>
    <t xml:space="preserve">PERNO RUEDA TRA.SOLO 18X80 </t>
  </si>
  <si>
    <t>FV-A-0000-02288229</t>
  </si>
  <si>
    <t xml:space="preserve">TUERCA RUEDA 18 MM LLAVE 24MM BAJA </t>
  </si>
  <si>
    <t xml:space="preserve">EURODIESEL E-4 15W40 CI-4 TB 208 LT </t>
  </si>
  <si>
    <t>FV-A-0000-02288469</t>
  </si>
  <si>
    <t>0012519300-5-0</t>
  </si>
  <si>
    <t xml:space="preserve">CORDOVA JEREZ CRISTIAN ESTEBAN </t>
  </si>
  <si>
    <t>FV-A-0000-02288475</t>
  </si>
  <si>
    <t>0007831360-9-0</t>
  </si>
  <si>
    <t xml:space="preserve">AVILA ARAYA BERNARDA MERCEDES </t>
  </si>
  <si>
    <t xml:space="preserve">1200R24 18PR 158/155F SET CB972E GOODR </t>
  </si>
  <si>
    <t>FV-A-0000-02288501</t>
  </si>
  <si>
    <t>FV-A-0000-02288505</t>
  </si>
  <si>
    <t>0008652984-K-0</t>
  </si>
  <si>
    <t xml:space="preserve">YANEZ PEREZ GERARDO ATILIANO </t>
  </si>
  <si>
    <t xml:space="preserve">S2708 </t>
  </si>
  <si>
    <t xml:space="preserve">BRIDA ACOPLE CARDAN 24X57 </t>
  </si>
  <si>
    <t>FV-A-0000-02288690</t>
  </si>
  <si>
    <t>FV-A-0000-02289463</t>
  </si>
  <si>
    <t>0076847406-0-0</t>
  </si>
  <si>
    <t xml:space="preserve">JOAQUIN MORAN EIRL </t>
  </si>
  <si>
    <t xml:space="preserve">12R22.5 18PR 152/149L AT557 GOODR </t>
  </si>
  <si>
    <t>FV-A-0000-02289468</t>
  </si>
  <si>
    <t xml:space="preserve">S3130 </t>
  </si>
  <si>
    <t xml:space="preserve">RETEN CAJA DE CAMBIO 85X105X12/18 </t>
  </si>
  <si>
    <t>FV-A-0000-02289507</t>
  </si>
  <si>
    <t>215/75R17.5 126/124J URBAN MAX GOODYEAR</t>
  </si>
  <si>
    <t>FV-A-0000-02289556</t>
  </si>
  <si>
    <t xml:space="preserve">VALVOLINE TURBO DIESEL 25W50 BL19 LT </t>
  </si>
  <si>
    <t>FV-A-0000-02289560</t>
  </si>
  <si>
    <t>FV-A-0000-02289587</t>
  </si>
  <si>
    <t xml:space="preserve">295/80R22.5 18PR 152/149M GDR1 GOODR </t>
  </si>
  <si>
    <t>FV-A-0000-02289610</t>
  </si>
  <si>
    <t>0076595839-3-0</t>
  </si>
  <si>
    <t xml:space="preserve">PRODUCTOS MARINO VALERIA VASQUEZ BARRUET </t>
  </si>
  <si>
    <t xml:space="preserve">295/80R22.5 18PR 154/149M GSR1W GOODR </t>
  </si>
  <si>
    <t>FV-A-0000-02289650</t>
  </si>
  <si>
    <t>FV-A-0000-02289692</t>
  </si>
  <si>
    <t>0076725488-1-0</t>
  </si>
  <si>
    <t xml:space="preserve">SAN JUAN SPA </t>
  </si>
  <si>
    <t xml:space="preserve">WILLIAMS SUPER GEAR LUBE 80W90 GL-4 19L </t>
  </si>
  <si>
    <t xml:space="preserve">F0222 </t>
  </si>
  <si>
    <t>TELECOMANDO INTERMITENTE "6C45/13335/AA"</t>
  </si>
  <si>
    <t>FV-A-0000-02289737</t>
  </si>
  <si>
    <t>0076455809-K-0</t>
  </si>
  <si>
    <t xml:space="preserve">MAURICIO LOBOS VEGA EVENTOS EIRL </t>
  </si>
  <si>
    <t>FV-A-0000-02290469</t>
  </si>
  <si>
    <t xml:space="preserve">14.9-24 8PR CB558 SET GOODR </t>
  </si>
  <si>
    <t>FV-A-0000-02290471</t>
  </si>
  <si>
    <t>0013575683-0-0</t>
  </si>
  <si>
    <t xml:space="preserve">CONTRERAS VALDEZ LUIS </t>
  </si>
  <si>
    <t xml:space="preserve">18.4-34 12PR CB538 R1 SET GOODR </t>
  </si>
  <si>
    <t>FV-A-0000-02290483</t>
  </si>
  <si>
    <t>0009509160-1-0</t>
  </si>
  <si>
    <t xml:space="preserve">VERGARA HENRIQUEZ JUAN ALBERTO </t>
  </si>
  <si>
    <t xml:space="preserve">295/80R22.5 16PR 150/147K CM997W GOODR </t>
  </si>
  <si>
    <t>FV-A-0000-02290565</t>
  </si>
  <si>
    <t>0013574711-4-0</t>
  </si>
  <si>
    <t xml:space="preserve">MANCILLA HERRERA CLAUDIO WILSON </t>
  </si>
  <si>
    <t>FV-A-0000-02290698</t>
  </si>
  <si>
    <t>0009844187-5-0</t>
  </si>
  <si>
    <t xml:space="preserve">RIVAS BERNAL MARIO ALFONSO </t>
  </si>
  <si>
    <t>FV-A-0000-02290699</t>
  </si>
  <si>
    <t>FV-A-0000-02291500</t>
  </si>
  <si>
    <t>0018226270-6-0</t>
  </si>
  <si>
    <t xml:space="preserve">RIVAS MARTINEZ LUIS </t>
  </si>
  <si>
    <t>FV-A-0000-02291609</t>
  </si>
  <si>
    <t xml:space="preserve">FILTRO COMBUSTIBLE DONALDSON </t>
  </si>
  <si>
    <t>FV-A-0000-02291666</t>
  </si>
  <si>
    <t>0013304516-3-0</t>
  </si>
  <si>
    <t xml:space="preserve">SOBARZO LOPEZ ROBERTO </t>
  </si>
  <si>
    <t>FV-A-0000-02291768</t>
  </si>
  <si>
    <t>0017146800-0-0</t>
  </si>
  <si>
    <t xml:space="preserve">GONZALEZ GONZALEZ ALEXANDER JHONATAN </t>
  </si>
  <si>
    <t xml:space="preserve">ALL ENGINE 20W50 CG-4 BL 19 LT </t>
  </si>
  <si>
    <t>FV-A-0000-02291786</t>
  </si>
  <si>
    <t>0076738917-5-0</t>
  </si>
  <si>
    <t xml:space="preserve">SOCIEDAD DE TRANSPORTES FIGUEROA HERMANO </t>
  </si>
  <si>
    <t xml:space="preserve">VALVOLUBE G.O. 80W90 BL 19 LT </t>
  </si>
  <si>
    <t>FV-A-0000-02291793</t>
  </si>
  <si>
    <t>0011676186-6-0</t>
  </si>
  <si>
    <t xml:space="preserve">ROJAS TOLEDO JOSE LUIS </t>
  </si>
  <si>
    <t>FV-A-0000-02291881</t>
  </si>
  <si>
    <t>0076563434-2-0</t>
  </si>
  <si>
    <t xml:space="preserve">SOC.TRANSPORTES CANCINO SPA </t>
  </si>
  <si>
    <t>PERNO RUEDA TRA.COMP.22X110 LL32(T.ALTA)</t>
  </si>
  <si>
    <t>FV-A-0000-02291883</t>
  </si>
  <si>
    <t>FV-A-0000-02292075</t>
  </si>
  <si>
    <t>0017030071-8-0</t>
  </si>
  <si>
    <t xml:space="preserve">VALDES AREVALO RICARDO ANDRES </t>
  </si>
  <si>
    <t xml:space="preserve">S1160 </t>
  </si>
  <si>
    <t xml:space="preserve">METAL AXIAL STD JGO KS </t>
  </si>
  <si>
    <t xml:space="preserve">PRENSA EMBRAGUE 13" 330 MM </t>
  </si>
  <si>
    <t>FV-A-0000-02292275</t>
  </si>
  <si>
    <t>0078632450-5-0</t>
  </si>
  <si>
    <t xml:space="preserve">AGRICOLA GANADERA Y FORESTAL FUNDO EL GU </t>
  </si>
  <si>
    <t xml:space="preserve">DISCO EMBRAGUE 13" </t>
  </si>
  <si>
    <t xml:space="preserve">S1380 </t>
  </si>
  <si>
    <t xml:space="preserve">CIGUENAL MOTOR V-8 </t>
  </si>
  <si>
    <t>FV-A-0000-02292343</t>
  </si>
  <si>
    <t xml:space="preserve">S1630 </t>
  </si>
  <si>
    <t xml:space="preserve">METAL BIELA STD JGO MLV </t>
  </si>
  <si>
    <t xml:space="preserve">S2019 </t>
  </si>
  <si>
    <t xml:space="preserve">METAL BANCADA STD JGO KS </t>
  </si>
  <si>
    <t xml:space="preserve">S2234 </t>
  </si>
  <si>
    <t xml:space="preserve">ANILLO MOTOR STD 1CIL.CONICO 3MM MAHLE </t>
  </si>
  <si>
    <t xml:space="preserve">S3858 </t>
  </si>
  <si>
    <t xml:space="preserve">EMPAQ.DESCARB.C/EMP.CULATA V8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</si>
</sst>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ristian_cerda_caren_cl/Documents/Desktop/RECURSOS%20HUMANOS%20CAREN%20MIO/Remuneraciones/2020/10%20octubre/Detalle%20Facturas/1%20Macro%20Detalle%20Facturas%20Octubre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0_08454066"/>
      <sheetName val="2020_10_14564262"/>
      <sheetName val="2020_10_14299120"/>
      <sheetName val="2020_10_08696608"/>
      <sheetName val="2020_10_15844468"/>
      <sheetName val="2020_10_12627090"/>
      <sheetName val="2020_10_13734802"/>
      <sheetName val="2020_10_15697716"/>
      <sheetName val="2020_10_09522003"/>
      <sheetName val="2020_10_09465502"/>
      <sheetName val="2020_10_13019613"/>
      <sheetName val="2020_10_13745305"/>
      <sheetName val="2020_10_10531678"/>
      <sheetName val="2020_10_15219446"/>
      <sheetName val="2020_10_08583868"/>
      <sheetName val="2020_10_15297806"/>
      <sheetName val="2020_10_11376107"/>
      <sheetName val="2020_10_12361758"/>
      <sheetName val="2020_10_14214693"/>
      <sheetName val="2020_10_11642869"/>
      <sheetName val="2020_10_14576869"/>
      <sheetName val="2020_10_11331606"/>
      <sheetName val="2020_10_09939941"/>
      <sheetName val="2020_10_13468487"/>
      <sheetName val="2020_10_15184119"/>
      <sheetName val="2020_10_12751886"/>
      <sheetName val="2020_10_09050054"/>
      <sheetName val="2020_10_14397938"/>
      <sheetName val="2020_10_13042860"/>
      <sheetName val="2020_10_16541254"/>
      <sheetName val="2020_10_18140210"/>
      <sheetName val="2020_10_14151321"/>
      <sheetName val="2020_10_10308569"/>
      <sheetName val="2020_10_08186073"/>
      <sheetName val="2020_10_14091721"/>
      <sheetName val="2020_10_07642559"/>
      <sheetName val="2020_10_14325933"/>
      <sheetName val="2020_10_12233748"/>
      <sheetName val="2020_10_12513252"/>
      <sheetName val="2020_10_09923652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CF09-BCD5-48DA-B990-A014F70AFAA9}">
  <sheetPr codeName="Hoja10">
    <tabColor rgb="FFFF0000"/>
  </sheetPr>
  <dimension ref="A1:Z212"/>
  <sheetViews>
    <sheetView tabSelected="1" topLeftCell="M19" workbookViewId="0">
      <selection activeCell="W51" sqref="W51"/>
    </sheetView>
  </sheetViews>
  <sheetFormatPr baseColWidth="10" defaultRowHeight="14.4" x14ac:dyDescent="0.3"/>
  <cols>
    <col min="1" max="1" width="13" bestFit="1" customWidth="1"/>
    <col min="2" max="2" width="25.554687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0.886718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1.109375" bestFit="1" customWidth="1"/>
    <col min="11" max="11" width="11" bestFit="1" customWidth="1"/>
    <col min="12" max="12" width="31.21875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7">
        <v>43990</v>
      </c>
      <c r="I2" s="6">
        <v>25</v>
      </c>
      <c r="J2" s="6" t="s">
        <v>26</v>
      </c>
      <c r="K2" s="6" t="s">
        <v>27</v>
      </c>
      <c r="L2" s="6" t="s">
        <v>28</v>
      </c>
      <c r="M2" s="6">
        <v>-1</v>
      </c>
      <c r="N2" s="8">
        <v>-47050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33</v>
      </c>
    </row>
    <row r="3" spans="1:26" x14ac:dyDescent="0.3">
      <c r="A3" s="5" t="s">
        <v>19</v>
      </c>
      <c r="B3" s="6" t="s">
        <v>20</v>
      </c>
      <c r="C3" s="6" t="s">
        <v>21</v>
      </c>
      <c r="D3" s="6" t="s">
        <v>22</v>
      </c>
      <c r="E3" s="6" t="s">
        <v>34</v>
      </c>
      <c r="F3" s="6" t="s">
        <v>35</v>
      </c>
      <c r="G3" s="6" t="s">
        <v>36</v>
      </c>
      <c r="H3" s="7">
        <v>44050</v>
      </c>
      <c r="I3" s="6">
        <v>25</v>
      </c>
      <c r="J3" s="6" t="s">
        <v>26</v>
      </c>
      <c r="K3" s="6" t="s">
        <v>37</v>
      </c>
      <c r="L3" s="6" t="s">
        <v>38</v>
      </c>
      <c r="M3" s="6">
        <v>-1</v>
      </c>
      <c r="N3" s="8">
        <v>-31202</v>
      </c>
      <c r="O3" s="6" t="s">
        <v>29</v>
      </c>
      <c r="P3" s="6" t="s">
        <v>30</v>
      </c>
      <c r="Q3" s="6" t="s">
        <v>31</v>
      </c>
      <c r="R3" s="6" t="s">
        <v>39</v>
      </c>
      <c r="S3" s="6" t="s">
        <v>29</v>
      </c>
    </row>
    <row r="4" spans="1:26" x14ac:dyDescent="0.3">
      <c r="A4" s="5" t="s">
        <v>19</v>
      </c>
      <c r="B4" s="6" t="s">
        <v>20</v>
      </c>
      <c r="C4" s="6" t="s">
        <v>21</v>
      </c>
      <c r="D4" s="6" t="s">
        <v>22</v>
      </c>
      <c r="E4" s="6">
        <v>3200</v>
      </c>
      <c r="F4" s="6" t="s">
        <v>40</v>
      </c>
      <c r="G4" s="6" t="s">
        <v>41</v>
      </c>
      <c r="H4" s="7">
        <v>43832</v>
      </c>
      <c r="I4" s="6">
        <v>25</v>
      </c>
      <c r="J4" s="6" t="s">
        <v>26</v>
      </c>
      <c r="K4" s="6" t="s">
        <v>42</v>
      </c>
      <c r="L4" s="6" t="s">
        <v>43</v>
      </c>
      <c r="M4" s="6">
        <v>2</v>
      </c>
      <c r="N4" s="8">
        <v>72252</v>
      </c>
      <c r="O4" s="6" t="s">
        <v>44</v>
      </c>
      <c r="P4" s="6" t="s">
        <v>30</v>
      </c>
      <c r="Q4" s="6" t="s">
        <v>45</v>
      </c>
      <c r="R4" s="6" t="s">
        <v>39</v>
      </c>
      <c r="S4" s="6" t="s">
        <v>33</v>
      </c>
      <c r="U4" s="9" t="s">
        <v>46</v>
      </c>
      <c r="V4" s="9" t="str">
        <f>+$B$2</f>
        <v xml:space="preserve">VERGARA VIDAL JOSE ALFONSO                   </v>
      </c>
      <c r="W4" s="6"/>
      <c r="X4" s="6"/>
      <c r="Y4" s="6"/>
      <c r="Z4" s="6"/>
    </row>
    <row r="5" spans="1:26" x14ac:dyDescent="0.3">
      <c r="A5" s="5" t="s">
        <v>19</v>
      </c>
      <c r="B5" s="6" t="s">
        <v>20</v>
      </c>
      <c r="C5" s="6" t="s">
        <v>21</v>
      </c>
      <c r="D5" s="6" t="s">
        <v>22</v>
      </c>
      <c r="E5" s="6" t="s">
        <v>47</v>
      </c>
      <c r="F5" s="6" t="s">
        <v>48</v>
      </c>
      <c r="G5" s="6" t="s">
        <v>49</v>
      </c>
      <c r="H5" s="7">
        <v>43833</v>
      </c>
      <c r="I5" s="6">
        <v>25</v>
      </c>
      <c r="J5" s="6" t="s">
        <v>26</v>
      </c>
      <c r="K5" s="6" t="s">
        <v>42</v>
      </c>
      <c r="L5" s="6" t="s">
        <v>43</v>
      </c>
      <c r="M5" s="6">
        <v>2</v>
      </c>
      <c r="N5" s="8">
        <v>221832</v>
      </c>
      <c r="O5" s="6" t="s">
        <v>29</v>
      </c>
      <c r="P5" s="6" t="s">
        <v>30</v>
      </c>
      <c r="Q5" s="6" t="s">
        <v>45</v>
      </c>
      <c r="R5" s="6" t="s">
        <v>39</v>
      </c>
      <c r="S5" s="6" t="s">
        <v>33</v>
      </c>
      <c r="U5" s="9" t="s">
        <v>50</v>
      </c>
      <c r="V5" s="9" t="str">
        <f>+$C$2</f>
        <v>R1</v>
      </c>
      <c r="W5" s="6"/>
      <c r="X5" s="10"/>
      <c r="Y5" s="10"/>
      <c r="Z5" s="6"/>
    </row>
    <row r="6" spans="1:26" x14ac:dyDescent="0.3">
      <c r="A6" s="5" t="s">
        <v>19</v>
      </c>
      <c r="B6" s="6" t="s">
        <v>20</v>
      </c>
      <c r="C6" s="6" t="s">
        <v>21</v>
      </c>
      <c r="D6" s="6" t="s">
        <v>22</v>
      </c>
      <c r="E6" s="6">
        <v>5574</v>
      </c>
      <c r="F6" s="6" t="s">
        <v>51</v>
      </c>
      <c r="G6" s="6" t="s">
        <v>52</v>
      </c>
      <c r="H6" s="7">
        <v>44042</v>
      </c>
      <c r="I6" s="6">
        <v>25</v>
      </c>
      <c r="J6" s="6" t="s">
        <v>26</v>
      </c>
      <c r="K6" s="6" t="s">
        <v>53</v>
      </c>
      <c r="L6" s="6" t="s">
        <v>54</v>
      </c>
      <c r="M6" s="6">
        <v>1</v>
      </c>
      <c r="N6" s="8">
        <v>123574</v>
      </c>
      <c r="O6" s="6" t="s">
        <v>29</v>
      </c>
      <c r="P6" s="6" t="s">
        <v>30</v>
      </c>
      <c r="Q6" s="6" t="s">
        <v>45</v>
      </c>
      <c r="R6" s="6" t="s">
        <v>32</v>
      </c>
      <c r="S6" s="6" t="s">
        <v>29</v>
      </c>
      <c r="U6" s="9" t="s">
        <v>55</v>
      </c>
      <c r="V6" s="11" t="str">
        <f>+$D$2</f>
        <v>09522003-7</v>
      </c>
      <c r="W6" s="6"/>
      <c r="X6" s="6"/>
      <c r="Y6" s="10"/>
      <c r="Z6" s="6"/>
    </row>
    <row r="7" spans="1:26" x14ac:dyDescent="0.3">
      <c r="A7" s="5" t="s">
        <v>19</v>
      </c>
      <c r="B7" s="6" t="s">
        <v>20</v>
      </c>
      <c r="C7" s="6" t="s">
        <v>21</v>
      </c>
      <c r="D7" s="6" t="s">
        <v>22</v>
      </c>
      <c r="E7" s="6">
        <v>5574</v>
      </c>
      <c r="F7" s="6" t="s">
        <v>51</v>
      </c>
      <c r="G7" s="6" t="s">
        <v>56</v>
      </c>
      <c r="H7" s="7">
        <v>44042</v>
      </c>
      <c r="I7" s="6">
        <v>25</v>
      </c>
      <c r="J7" s="6" t="s">
        <v>26</v>
      </c>
      <c r="K7" s="6" t="s">
        <v>53</v>
      </c>
      <c r="L7" s="6" t="s">
        <v>54</v>
      </c>
      <c r="M7" s="6">
        <v>1</v>
      </c>
      <c r="N7" s="8">
        <v>123574</v>
      </c>
      <c r="O7" s="6" t="s">
        <v>29</v>
      </c>
      <c r="P7" s="6" t="s">
        <v>30</v>
      </c>
      <c r="Q7" s="6" t="s">
        <v>45</v>
      </c>
      <c r="R7" s="6" t="s">
        <v>32</v>
      </c>
      <c r="S7" s="6" t="s">
        <v>29</v>
      </c>
      <c r="U7" s="9" t="s">
        <v>57</v>
      </c>
      <c r="V7" s="12">
        <v>44105</v>
      </c>
      <c r="W7" s="6"/>
      <c r="X7" s="6"/>
      <c r="Y7" s="6"/>
      <c r="Z7" s="6"/>
    </row>
    <row r="8" spans="1:26" x14ac:dyDescent="0.3">
      <c r="A8" s="5" t="s">
        <v>19</v>
      </c>
      <c r="B8" s="6" t="s">
        <v>20</v>
      </c>
      <c r="C8" s="6" t="s">
        <v>21</v>
      </c>
      <c r="D8" s="6" t="s">
        <v>22</v>
      </c>
      <c r="E8" s="6" t="s">
        <v>58</v>
      </c>
      <c r="F8" s="6" t="s">
        <v>59</v>
      </c>
      <c r="G8" s="6" t="s">
        <v>60</v>
      </c>
      <c r="H8" s="7">
        <v>44051</v>
      </c>
      <c r="I8" s="6">
        <v>25</v>
      </c>
      <c r="J8" s="6" t="s">
        <v>26</v>
      </c>
      <c r="K8" s="6" t="s">
        <v>61</v>
      </c>
      <c r="L8" s="6" t="s">
        <v>62</v>
      </c>
      <c r="M8" s="6">
        <v>4</v>
      </c>
      <c r="N8" s="8">
        <v>302488</v>
      </c>
      <c r="O8" s="6" t="s">
        <v>29</v>
      </c>
      <c r="P8" s="6" t="s">
        <v>30</v>
      </c>
      <c r="Q8" s="6" t="s">
        <v>45</v>
      </c>
      <c r="R8" s="6" t="s">
        <v>32</v>
      </c>
      <c r="S8" s="6" t="s">
        <v>29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s="6" t="s">
        <v>20</v>
      </c>
      <c r="C9" s="6" t="s">
        <v>21</v>
      </c>
      <c r="D9" s="6" t="s">
        <v>22</v>
      </c>
      <c r="E9" s="6">
        <v>47416</v>
      </c>
      <c r="F9" s="6" t="s">
        <v>63</v>
      </c>
      <c r="G9" s="6" t="s">
        <v>64</v>
      </c>
      <c r="H9" s="7">
        <v>44054</v>
      </c>
      <c r="I9" s="6">
        <v>25</v>
      </c>
      <c r="J9" s="6" t="s">
        <v>26</v>
      </c>
      <c r="K9" s="6" t="s">
        <v>65</v>
      </c>
      <c r="L9" s="6" t="s">
        <v>66</v>
      </c>
      <c r="M9" s="6">
        <v>8</v>
      </c>
      <c r="N9" s="8">
        <v>1008336</v>
      </c>
      <c r="O9" s="6" t="s">
        <v>33</v>
      </c>
      <c r="P9" s="6" t="s">
        <v>30</v>
      </c>
      <c r="Q9" s="6" t="s">
        <v>45</v>
      </c>
      <c r="R9" s="6" t="s">
        <v>32</v>
      </c>
      <c r="S9" s="6" t="s">
        <v>33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s="6" t="s">
        <v>20</v>
      </c>
      <c r="C10" s="6" t="s">
        <v>21</v>
      </c>
      <c r="D10" s="6" t="s">
        <v>22</v>
      </c>
      <c r="E10" s="6">
        <v>47534</v>
      </c>
      <c r="F10" s="6" t="s">
        <v>67</v>
      </c>
      <c r="G10" s="6" t="s">
        <v>64</v>
      </c>
      <c r="H10" s="7">
        <v>44054</v>
      </c>
      <c r="I10" s="6">
        <v>25</v>
      </c>
      <c r="J10" s="6" t="s">
        <v>26</v>
      </c>
      <c r="K10" s="6" t="s">
        <v>65</v>
      </c>
      <c r="L10" s="6" t="s">
        <v>66</v>
      </c>
      <c r="M10" s="6">
        <v>4</v>
      </c>
      <c r="N10" s="8">
        <v>947788</v>
      </c>
      <c r="O10" s="6" t="s">
        <v>33</v>
      </c>
      <c r="P10" s="6" t="s">
        <v>30</v>
      </c>
      <c r="Q10" s="6" t="s">
        <v>45</v>
      </c>
      <c r="R10" s="6" t="s">
        <v>32</v>
      </c>
      <c r="S10" s="6" t="s">
        <v>33</v>
      </c>
      <c r="U10" s="15" t="s">
        <v>68</v>
      </c>
      <c r="V10" s="16"/>
      <c r="W10" s="6"/>
      <c r="X10" s="17" t="s">
        <v>69</v>
      </c>
      <c r="Y10" s="18"/>
      <c r="Z10" s="19"/>
    </row>
    <row r="11" spans="1:26" x14ac:dyDescent="0.3">
      <c r="A11" s="5" t="s">
        <v>19</v>
      </c>
      <c r="B11" s="6" t="s">
        <v>20</v>
      </c>
      <c r="C11" s="6" t="s">
        <v>21</v>
      </c>
      <c r="D11" s="6" t="s">
        <v>22</v>
      </c>
      <c r="E11" s="6" t="s">
        <v>70</v>
      </c>
      <c r="F11" s="6" t="s">
        <v>71</v>
      </c>
      <c r="G11" s="6" t="s">
        <v>72</v>
      </c>
      <c r="H11" s="7">
        <v>44057</v>
      </c>
      <c r="I11" s="6">
        <v>25</v>
      </c>
      <c r="J11" s="6" t="s">
        <v>26</v>
      </c>
      <c r="K11" s="6" t="s">
        <v>73</v>
      </c>
      <c r="L11" s="6" t="s">
        <v>74</v>
      </c>
      <c r="M11" s="6">
        <v>1</v>
      </c>
      <c r="N11" s="8">
        <v>35714</v>
      </c>
      <c r="O11" s="6" t="s">
        <v>29</v>
      </c>
      <c r="P11" s="6" t="s">
        <v>30</v>
      </c>
      <c r="Q11" s="6" t="s">
        <v>45</v>
      </c>
      <c r="R11" s="6" t="s">
        <v>39</v>
      </c>
      <c r="S11" s="6" t="s">
        <v>33</v>
      </c>
      <c r="U11" s="20" t="s">
        <v>75</v>
      </c>
      <c r="V11" s="21">
        <f>IF(SUMIFS(N2:N20000,S2:S20000,"Repuestos",P2:P20000,"Actual")&lt;0,0,SUMIFS(N2:N20000,S2:S20000,"Repuestos",P2:P20000,"Actual"))</f>
        <v>4928635</v>
      </c>
      <c r="W11" s="5"/>
      <c r="X11" s="17" t="s">
        <v>76</v>
      </c>
      <c r="Y11" s="19"/>
      <c r="Z11" s="22" t="s">
        <v>77</v>
      </c>
    </row>
    <row r="12" spans="1:26" x14ac:dyDescent="0.3">
      <c r="A12" s="5" t="s">
        <v>19</v>
      </c>
      <c r="B12" s="6" t="s">
        <v>20</v>
      </c>
      <c r="C12" s="6" t="s">
        <v>21</v>
      </c>
      <c r="D12" s="6" t="s">
        <v>22</v>
      </c>
      <c r="E12" s="6" t="s">
        <v>78</v>
      </c>
      <c r="F12" s="6" t="s">
        <v>79</v>
      </c>
      <c r="G12" s="6" t="s">
        <v>72</v>
      </c>
      <c r="H12" s="7">
        <v>44057</v>
      </c>
      <c r="I12" s="6">
        <v>25</v>
      </c>
      <c r="J12" s="6" t="s">
        <v>26</v>
      </c>
      <c r="K12" s="6" t="s">
        <v>73</v>
      </c>
      <c r="L12" s="6" t="s">
        <v>74</v>
      </c>
      <c r="M12" s="6">
        <v>4</v>
      </c>
      <c r="N12" s="8">
        <v>42428</v>
      </c>
      <c r="O12" s="6" t="s">
        <v>29</v>
      </c>
      <c r="P12" s="6" t="s">
        <v>30</v>
      </c>
      <c r="Q12" s="6" t="s">
        <v>45</v>
      </c>
      <c r="R12" s="6" t="s">
        <v>39</v>
      </c>
      <c r="S12" s="6" t="s">
        <v>33</v>
      </c>
      <c r="U12" s="20" t="s">
        <v>80</v>
      </c>
      <c r="V12" s="21">
        <f>IF(SUMIFS(N2:N20000,S2:S20000,"Repuestos",R2:R20000,"Venta Normal")&lt;0,0,SUMIFS(N2:N20000,S2:S20000,"Repuestos",R2:R20000,"Venta Normal"))</f>
        <v>4358256</v>
      </c>
      <c r="W12" s="5"/>
      <c r="X12" s="23" t="s">
        <v>81</v>
      </c>
      <c r="Y12" s="23" t="s">
        <v>82</v>
      </c>
      <c r="Z12" s="22"/>
    </row>
    <row r="13" spans="1:26" x14ac:dyDescent="0.3">
      <c r="A13" s="5" t="s">
        <v>19</v>
      </c>
      <c r="B13" s="6" t="s">
        <v>20</v>
      </c>
      <c r="C13" s="6" t="s">
        <v>21</v>
      </c>
      <c r="D13" s="6" t="s">
        <v>22</v>
      </c>
      <c r="E13" s="6">
        <v>15083</v>
      </c>
      <c r="F13" s="6" t="s">
        <v>83</v>
      </c>
      <c r="G13" s="6" t="s">
        <v>84</v>
      </c>
      <c r="H13" s="7">
        <v>44060</v>
      </c>
      <c r="I13" s="6">
        <v>25</v>
      </c>
      <c r="J13" s="6" t="s">
        <v>26</v>
      </c>
      <c r="K13" s="6" t="s">
        <v>53</v>
      </c>
      <c r="L13" s="6" t="s">
        <v>54</v>
      </c>
      <c r="M13" s="6">
        <v>6</v>
      </c>
      <c r="N13" s="8">
        <v>40818</v>
      </c>
      <c r="O13" s="6" t="s">
        <v>29</v>
      </c>
      <c r="P13" s="6" t="s">
        <v>30</v>
      </c>
      <c r="Q13" s="6" t="s">
        <v>45</v>
      </c>
      <c r="R13" s="6" t="s">
        <v>32</v>
      </c>
      <c r="S13" s="6" t="s">
        <v>29</v>
      </c>
      <c r="U13" s="20" t="s">
        <v>85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86</v>
      </c>
      <c r="Z13" s="27">
        <v>0.03</v>
      </c>
    </row>
    <row r="14" spans="1:26" x14ac:dyDescent="0.3">
      <c r="A14" s="5" t="s">
        <v>19</v>
      </c>
      <c r="B14" s="6" t="s">
        <v>20</v>
      </c>
      <c r="C14" s="6" t="s">
        <v>21</v>
      </c>
      <c r="D14" s="6" t="s">
        <v>22</v>
      </c>
      <c r="E14" s="6">
        <v>50869</v>
      </c>
      <c r="F14" s="6" t="s">
        <v>87</v>
      </c>
      <c r="G14" s="6" t="s">
        <v>88</v>
      </c>
      <c r="H14" s="7">
        <v>44060</v>
      </c>
      <c r="I14" s="6">
        <v>25</v>
      </c>
      <c r="J14" s="6" t="s">
        <v>26</v>
      </c>
      <c r="K14" s="6" t="s">
        <v>53</v>
      </c>
      <c r="L14" s="6" t="s">
        <v>54</v>
      </c>
      <c r="M14" s="6">
        <v>2</v>
      </c>
      <c r="N14" s="8">
        <v>60624</v>
      </c>
      <c r="O14" s="6" t="s">
        <v>33</v>
      </c>
      <c r="P14" s="6" t="s">
        <v>30</v>
      </c>
      <c r="Q14" s="6" t="s">
        <v>45</v>
      </c>
      <c r="R14" s="6" t="s">
        <v>32</v>
      </c>
      <c r="S14" s="6" t="s">
        <v>33</v>
      </c>
      <c r="U14" s="20" t="s">
        <v>89</v>
      </c>
      <c r="V14" s="21">
        <f>+V12*V13</f>
        <v>76269.48000000001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s="6" t="s">
        <v>20</v>
      </c>
      <c r="C15" s="6" t="s">
        <v>21</v>
      </c>
      <c r="D15" s="6" t="s">
        <v>22</v>
      </c>
      <c r="E15" s="6">
        <v>15084</v>
      </c>
      <c r="F15" s="6" t="s">
        <v>90</v>
      </c>
      <c r="G15" s="6" t="s">
        <v>91</v>
      </c>
      <c r="H15" s="7">
        <v>44060</v>
      </c>
      <c r="I15" s="6">
        <v>25</v>
      </c>
      <c r="J15" s="6" t="s">
        <v>26</v>
      </c>
      <c r="K15" s="6" t="s">
        <v>53</v>
      </c>
      <c r="L15" s="6" t="s">
        <v>54</v>
      </c>
      <c r="M15" s="6">
        <v>5</v>
      </c>
      <c r="N15" s="8">
        <v>34015</v>
      </c>
      <c r="O15" s="6" t="s">
        <v>29</v>
      </c>
      <c r="P15" s="6" t="s">
        <v>30</v>
      </c>
      <c r="Q15" s="6" t="s">
        <v>45</v>
      </c>
      <c r="R15" s="6" t="s">
        <v>32</v>
      </c>
      <c r="S15" s="6" t="s">
        <v>29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s="6" t="s">
        <v>20</v>
      </c>
      <c r="C16" s="6" t="s">
        <v>21</v>
      </c>
      <c r="D16" s="6" t="s">
        <v>22</v>
      </c>
      <c r="E16" s="6">
        <v>15083</v>
      </c>
      <c r="F16" s="6" t="s">
        <v>83</v>
      </c>
      <c r="G16" s="6" t="s">
        <v>91</v>
      </c>
      <c r="H16" s="7">
        <v>44060</v>
      </c>
      <c r="I16" s="6">
        <v>25</v>
      </c>
      <c r="J16" s="6" t="s">
        <v>26</v>
      </c>
      <c r="K16" s="6" t="s">
        <v>53</v>
      </c>
      <c r="L16" s="6" t="s">
        <v>54</v>
      </c>
      <c r="M16" s="6">
        <v>5</v>
      </c>
      <c r="N16" s="8">
        <v>34015</v>
      </c>
      <c r="O16" s="6" t="s">
        <v>29</v>
      </c>
      <c r="P16" s="6" t="s">
        <v>30</v>
      </c>
      <c r="Q16" s="6" t="s">
        <v>45</v>
      </c>
      <c r="R16" s="6" t="s">
        <v>32</v>
      </c>
      <c r="S16" s="6" t="s">
        <v>29</v>
      </c>
      <c r="U16" s="34" t="s">
        <v>92</v>
      </c>
      <c r="V16" s="35">
        <f>+V14</f>
        <v>76269.48000000001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s="6" t="s">
        <v>20</v>
      </c>
      <c r="C17" s="6" t="s">
        <v>21</v>
      </c>
      <c r="D17" s="6" t="s">
        <v>22</v>
      </c>
      <c r="E17" s="6">
        <v>15083</v>
      </c>
      <c r="F17" s="6" t="s">
        <v>83</v>
      </c>
      <c r="G17" s="6" t="s">
        <v>93</v>
      </c>
      <c r="H17" s="7">
        <v>44060</v>
      </c>
      <c r="I17" s="6">
        <v>25</v>
      </c>
      <c r="J17" s="6" t="s">
        <v>26</v>
      </c>
      <c r="K17" s="6" t="s">
        <v>53</v>
      </c>
      <c r="L17" s="6" t="s">
        <v>54</v>
      </c>
      <c r="M17" s="6">
        <v>5</v>
      </c>
      <c r="N17" s="8">
        <v>34015</v>
      </c>
      <c r="O17" s="6" t="s">
        <v>29</v>
      </c>
      <c r="P17" s="6" t="s">
        <v>30</v>
      </c>
      <c r="Q17" s="6" t="s">
        <v>45</v>
      </c>
      <c r="R17" s="6" t="s">
        <v>32</v>
      </c>
      <c r="S17" s="6" t="s">
        <v>29</v>
      </c>
      <c r="U17" s="20" t="s">
        <v>94</v>
      </c>
      <c r="V17" s="21">
        <f>IF(SUMIFS(N2:N20000,S2:S20000,"Repuestos",R2:R20000,"Venta Pendiente")&lt;0,0,SUMIFS(N2:N20000,S2:S20000,"Repuestos",R2:R20000,"Venta Pendiente"))</f>
        <v>1366104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s="6" t="s">
        <v>20</v>
      </c>
      <c r="C18" s="6" t="s">
        <v>21</v>
      </c>
      <c r="D18" s="6" t="s">
        <v>22</v>
      </c>
      <c r="E18" s="6">
        <v>15084</v>
      </c>
      <c r="F18" s="6" t="s">
        <v>90</v>
      </c>
      <c r="G18" s="6" t="s">
        <v>93</v>
      </c>
      <c r="H18" s="7">
        <v>44060</v>
      </c>
      <c r="I18" s="6">
        <v>25</v>
      </c>
      <c r="J18" s="6" t="s">
        <v>26</v>
      </c>
      <c r="K18" s="6" t="s">
        <v>53</v>
      </c>
      <c r="L18" s="6" t="s">
        <v>54</v>
      </c>
      <c r="M18" s="6">
        <v>5</v>
      </c>
      <c r="N18" s="8">
        <v>34015</v>
      </c>
      <c r="O18" s="6" t="s">
        <v>29</v>
      </c>
      <c r="P18" s="6" t="s">
        <v>30</v>
      </c>
      <c r="Q18" s="6" t="s">
        <v>45</v>
      </c>
      <c r="R18" s="6" t="s">
        <v>32</v>
      </c>
      <c r="S18" s="6" t="s">
        <v>29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s="6" t="s">
        <v>20</v>
      </c>
      <c r="C19" s="6" t="s">
        <v>21</v>
      </c>
      <c r="D19" s="6" t="s">
        <v>22</v>
      </c>
      <c r="E19" s="6">
        <v>15083</v>
      </c>
      <c r="F19" s="6" t="s">
        <v>83</v>
      </c>
      <c r="G19" s="6" t="s">
        <v>95</v>
      </c>
      <c r="H19" s="7">
        <v>44060</v>
      </c>
      <c r="I19" s="6">
        <v>25</v>
      </c>
      <c r="J19" s="6" t="s">
        <v>26</v>
      </c>
      <c r="K19" s="6" t="s">
        <v>53</v>
      </c>
      <c r="L19" s="6" t="s">
        <v>54</v>
      </c>
      <c r="M19" s="6">
        <v>11</v>
      </c>
      <c r="N19" s="8">
        <v>74833</v>
      </c>
      <c r="O19" s="6" t="s">
        <v>29</v>
      </c>
      <c r="P19" s="6" t="s">
        <v>30</v>
      </c>
      <c r="Q19" s="6" t="s">
        <v>45</v>
      </c>
      <c r="R19" s="6" t="s">
        <v>32</v>
      </c>
      <c r="S19" s="6" t="s">
        <v>29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s="6" t="s">
        <v>20</v>
      </c>
      <c r="C20" s="6" t="s">
        <v>21</v>
      </c>
      <c r="D20" s="6" t="s">
        <v>22</v>
      </c>
      <c r="E20" s="6">
        <v>47416</v>
      </c>
      <c r="F20" s="6" t="s">
        <v>63</v>
      </c>
      <c r="G20" s="6" t="s">
        <v>96</v>
      </c>
      <c r="H20" s="7">
        <v>44064</v>
      </c>
      <c r="I20" s="6">
        <v>25</v>
      </c>
      <c r="J20" s="6" t="s">
        <v>26</v>
      </c>
      <c r="K20" s="6" t="s">
        <v>97</v>
      </c>
      <c r="L20" s="6" t="s">
        <v>98</v>
      </c>
      <c r="M20" s="6">
        <v>12</v>
      </c>
      <c r="N20" s="8">
        <v>1512504</v>
      </c>
      <c r="O20" s="6" t="s">
        <v>33</v>
      </c>
      <c r="P20" s="6" t="s">
        <v>30</v>
      </c>
      <c r="Q20" s="6" t="s">
        <v>45</v>
      </c>
      <c r="R20" s="6" t="s">
        <v>32</v>
      </c>
      <c r="S20" s="6" t="s">
        <v>33</v>
      </c>
      <c r="U20" s="15" t="s">
        <v>99</v>
      </c>
      <c r="V20" s="16"/>
      <c r="W20" s="6"/>
      <c r="X20" s="17" t="s">
        <v>100</v>
      </c>
      <c r="Y20" s="18"/>
      <c r="Z20" s="19"/>
    </row>
    <row r="21" spans="1:26" x14ac:dyDescent="0.3">
      <c r="A21" s="5" t="s">
        <v>19</v>
      </c>
      <c r="B21" s="6" t="s">
        <v>20</v>
      </c>
      <c r="C21" s="6" t="s">
        <v>21</v>
      </c>
      <c r="D21" s="6" t="s">
        <v>22</v>
      </c>
      <c r="E21" s="6">
        <v>50657</v>
      </c>
      <c r="F21" s="6" t="s">
        <v>101</v>
      </c>
      <c r="G21" s="6" t="s">
        <v>102</v>
      </c>
      <c r="H21" s="7">
        <v>44064</v>
      </c>
      <c r="I21" s="6">
        <v>25</v>
      </c>
      <c r="J21" s="6" t="s">
        <v>26</v>
      </c>
      <c r="K21" s="6" t="s">
        <v>103</v>
      </c>
      <c r="L21" s="6" t="s">
        <v>104</v>
      </c>
      <c r="M21" s="6">
        <v>2</v>
      </c>
      <c r="N21" s="8">
        <v>220152</v>
      </c>
      <c r="O21" s="6" t="s">
        <v>33</v>
      </c>
      <c r="P21" s="6" t="s">
        <v>30</v>
      </c>
      <c r="Q21" s="6" t="s">
        <v>45</v>
      </c>
      <c r="R21" s="6" t="s">
        <v>32</v>
      </c>
      <c r="S21" s="6" t="s">
        <v>33</v>
      </c>
      <c r="U21" s="20" t="s">
        <v>75</v>
      </c>
      <c r="V21" s="21">
        <f>IF(SUMIFS(N2:N20000,S2:S20000,"Neumaticos",P2:P20000,"Actual")&lt;0,0,SUMIFS(N2:N20000,S2:S20000,"Neumaticos",P2:P20000,"Actual"))</f>
        <v>43948655</v>
      </c>
      <c r="W21" s="5"/>
      <c r="X21" s="42" t="s">
        <v>76</v>
      </c>
      <c r="Y21" s="43"/>
      <c r="Z21" s="22" t="s">
        <v>77</v>
      </c>
    </row>
    <row r="22" spans="1:26" x14ac:dyDescent="0.3">
      <c r="A22" s="5" t="s">
        <v>19</v>
      </c>
      <c r="B22" s="6" t="s">
        <v>20</v>
      </c>
      <c r="C22" s="6" t="s">
        <v>21</v>
      </c>
      <c r="D22" s="6" t="s">
        <v>22</v>
      </c>
      <c r="E22" s="6">
        <v>73</v>
      </c>
      <c r="F22" s="6" t="s">
        <v>105</v>
      </c>
      <c r="G22" s="6" t="s">
        <v>106</v>
      </c>
      <c r="H22" s="7">
        <v>44064</v>
      </c>
      <c r="I22" s="6">
        <v>25</v>
      </c>
      <c r="J22" s="6" t="s">
        <v>26</v>
      </c>
      <c r="K22" s="6" t="s">
        <v>107</v>
      </c>
      <c r="L22" s="6" t="s">
        <v>108</v>
      </c>
      <c r="M22" s="6">
        <v>6</v>
      </c>
      <c r="N22" s="8">
        <v>72558</v>
      </c>
      <c r="O22" s="6" t="s">
        <v>44</v>
      </c>
      <c r="P22" s="6" t="s">
        <v>30</v>
      </c>
      <c r="Q22" s="6" t="s">
        <v>45</v>
      </c>
      <c r="R22" s="6" t="s">
        <v>32</v>
      </c>
      <c r="S22" s="6" t="s">
        <v>33</v>
      </c>
      <c r="U22" s="20" t="s">
        <v>80</v>
      </c>
      <c r="V22" s="21">
        <f>IF(SUMIFS(N2:N20000,S2:S20000,"Neumaticos",R2:R20000,"Venta Normal")&lt;0,0,SUMIFS(N2:N20000,S2:S20000,"Neumaticos",R2:R20000,"Venta Normal"))</f>
        <v>41785617</v>
      </c>
      <c r="W22" s="5"/>
      <c r="X22" s="23" t="s">
        <v>81</v>
      </c>
      <c r="Y22" s="23" t="s">
        <v>82</v>
      </c>
      <c r="Z22" s="22"/>
    </row>
    <row r="23" spans="1:26" x14ac:dyDescent="0.3">
      <c r="A23" s="5" t="s">
        <v>19</v>
      </c>
      <c r="B23" s="6" t="s">
        <v>20</v>
      </c>
      <c r="C23" s="6" t="s">
        <v>21</v>
      </c>
      <c r="D23" s="6" t="s">
        <v>22</v>
      </c>
      <c r="E23" s="6">
        <v>40036</v>
      </c>
      <c r="F23" s="6" t="s">
        <v>109</v>
      </c>
      <c r="G23" s="6" t="s">
        <v>110</v>
      </c>
      <c r="H23" s="7">
        <v>44069</v>
      </c>
      <c r="I23" s="6">
        <v>25</v>
      </c>
      <c r="J23" s="6" t="s">
        <v>26</v>
      </c>
      <c r="K23" s="6" t="s">
        <v>111</v>
      </c>
      <c r="L23" s="6" t="s">
        <v>112</v>
      </c>
      <c r="M23" s="6">
        <v>2</v>
      </c>
      <c r="N23" s="8">
        <v>242000</v>
      </c>
      <c r="O23" s="6" t="s">
        <v>33</v>
      </c>
      <c r="P23" s="6" t="s">
        <v>30</v>
      </c>
      <c r="Q23" s="6" t="s">
        <v>45</v>
      </c>
      <c r="R23" s="6" t="s">
        <v>32</v>
      </c>
      <c r="S23" s="6" t="s">
        <v>33</v>
      </c>
      <c r="U23" s="20" t="s">
        <v>85</v>
      </c>
      <c r="V23" s="44">
        <f>+IF(V21&lt;=Y28,Z28,IF(V21&lt;=Y27,Z27,IF(V21&lt;=Y26,Z26,IF(V21&lt;=Y25,Z25,IF(V21&lt;=Y24,Z24,IF(V21&gt;=X23,Z23))))))</f>
        <v>2.4500000000000001E-2</v>
      </c>
      <c r="W23" s="5"/>
      <c r="X23" s="25">
        <v>25000000</v>
      </c>
      <c r="Y23" s="26" t="s">
        <v>86</v>
      </c>
      <c r="Z23" s="27">
        <v>2.4500000000000001E-2</v>
      </c>
    </row>
    <row r="24" spans="1:26" x14ac:dyDescent="0.3">
      <c r="A24" s="5" t="s">
        <v>19</v>
      </c>
      <c r="B24" s="6" t="s">
        <v>20</v>
      </c>
      <c r="C24" s="6" t="s">
        <v>21</v>
      </c>
      <c r="D24" s="6" t="s">
        <v>22</v>
      </c>
      <c r="E24" s="6">
        <v>47638</v>
      </c>
      <c r="F24" s="6" t="s">
        <v>113</v>
      </c>
      <c r="G24" s="6" t="s">
        <v>114</v>
      </c>
      <c r="H24" s="7">
        <v>44069</v>
      </c>
      <c r="I24" s="6">
        <v>25</v>
      </c>
      <c r="J24" s="6" t="s">
        <v>26</v>
      </c>
      <c r="K24" s="6" t="s">
        <v>115</v>
      </c>
      <c r="L24" s="6" t="s">
        <v>116</v>
      </c>
      <c r="M24" s="6">
        <v>4</v>
      </c>
      <c r="N24" s="8">
        <v>504168</v>
      </c>
      <c r="O24" s="6" t="s">
        <v>33</v>
      </c>
      <c r="P24" s="6" t="s">
        <v>30</v>
      </c>
      <c r="Q24" s="6" t="s">
        <v>45</v>
      </c>
      <c r="R24" s="6" t="s">
        <v>32</v>
      </c>
      <c r="S24" s="6" t="s">
        <v>33</v>
      </c>
      <c r="U24" s="20" t="s">
        <v>89</v>
      </c>
      <c r="V24" s="21">
        <f>+V22*V23</f>
        <v>1023747.6165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s="6" t="s">
        <v>20</v>
      </c>
      <c r="C25" s="6" t="s">
        <v>21</v>
      </c>
      <c r="D25" s="6" t="s">
        <v>22</v>
      </c>
      <c r="E25" s="6">
        <v>40038</v>
      </c>
      <c r="F25" s="6" t="s">
        <v>117</v>
      </c>
      <c r="G25" s="6" t="s">
        <v>118</v>
      </c>
      <c r="H25" s="7">
        <v>44069</v>
      </c>
      <c r="I25" s="6">
        <v>25</v>
      </c>
      <c r="J25" s="6" t="s">
        <v>26</v>
      </c>
      <c r="K25" s="6" t="s">
        <v>119</v>
      </c>
      <c r="L25" s="6" t="s">
        <v>120</v>
      </c>
      <c r="M25" s="6">
        <v>4</v>
      </c>
      <c r="N25" s="8">
        <v>571396</v>
      </c>
      <c r="O25" s="6" t="s">
        <v>33</v>
      </c>
      <c r="P25" s="6" t="s">
        <v>30</v>
      </c>
      <c r="Q25" s="6" t="s">
        <v>45</v>
      </c>
      <c r="R25" s="6" t="s">
        <v>32</v>
      </c>
      <c r="S25" s="6" t="s">
        <v>33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s="6" t="s">
        <v>20</v>
      </c>
      <c r="C26" s="6" t="s">
        <v>21</v>
      </c>
      <c r="D26" s="6" t="s">
        <v>22</v>
      </c>
      <c r="E26" s="6" t="s">
        <v>121</v>
      </c>
      <c r="F26" s="6" t="s">
        <v>122</v>
      </c>
      <c r="G26" s="6" t="s">
        <v>123</v>
      </c>
      <c r="H26" s="7">
        <v>44070</v>
      </c>
      <c r="I26" s="6">
        <v>25</v>
      </c>
      <c r="J26" s="6" t="s">
        <v>26</v>
      </c>
      <c r="K26" s="6" t="s">
        <v>124</v>
      </c>
      <c r="L26" s="6" t="s">
        <v>125</v>
      </c>
      <c r="M26" s="6">
        <v>6</v>
      </c>
      <c r="N26" s="8">
        <v>504150</v>
      </c>
      <c r="O26" s="6" t="s">
        <v>29</v>
      </c>
      <c r="P26" s="6" t="s">
        <v>30</v>
      </c>
      <c r="Q26" s="6" t="s">
        <v>45</v>
      </c>
      <c r="R26" s="6" t="s">
        <v>32</v>
      </c>
      <c r="S26" s="6" t="s">
        <v>33</v>
      </c>
      <c r="U26" s="34" t="s">
        <v>126</v>
      </c>
      <c r="V26" s="35">
        <f>+V24</f>
        <v>1023747.6165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s="6" t="s">
        <v>20</v>
      </c>
      <c r="C27" s="6" t="s">
        <v>21</v>
      </c>
      <c r="D27" s="6" t="s">
        <v>22</v>
      </c>
      <c r="E27" s="6">
        <v>47143</v>
      </c>
      <c r="F27" s="6" t="s">
        <v>127</v>
      </c>
      <c r="G27" s="6" t="s">
        <v>128</v>
      </c>
      <c r="H27" s="7">
        <v>44070</v>
      </c>
      <c r="I27" s="6">
        <v>25</v>
      </c>
      <c r="J27" s="6" t="s">
        <v>26</v>
      </c>
      <c r="K27" s="6" t="s">
        <v>129</v>
      </c>
      <c r="L27" s="6" t="s">
        <v>130</v>
      </c>
      <c r="M27" s="6">
        <v>4</v>
      </c>
      <c r="N27" s="8">
        <v>214832</v>
      </c>
      <c r="O27" s="6" t="s">
        <v>33</v>
      </c>
      <c r="P27" s="6" t="s">
        <v>30</v>
      </c>
      <c r="Q27" s="6" t="s">
        <v>45</v>
      </c>
      <c r="R27" s="6" t="s">
        <v>32</v>
      </c>
      <c r="S27" s="6" t="s">
        <v>33</v>
      </c>
      <c r="U27" s="20" t="s">
        <v>94</v>
      </c>
      <c r="V27" s="21">
        <f>IF(SUMIFS(N2:N20000,S2:S20000,"Neumaticos",R2:R20000,"Venta Pendiente")&lt;0,0,SUMIFS(N2:N20000,S2:S20000,"Neumaticos",R2:R20000,"Venta Pendiente"))</f>
        <v>9497936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s="6" t="s">
        <v>20</v>
      </c>
      <c r="C28" s="6" t="s">
        <v>21</v>
      </c>
      <c r="D28" s="6" t="s">
        <v>22</v>
      </c>
      <c r="E28" s="6">
        <v>68025</v>
      </c>
      <c r="F28" s="6" t="s">
        <v>131</v>
      </c>
      <c r="G28" s="6" t="s">
        <v>132</v>
      </c>
      <c r="H28" s="7">
        <v>44071</v>
      </c>
      <c r="I28" s="6">
        <v>25</v>
      </c>
      <c r="J28" s="6" t="s">
        <v>26</v>
      </c>
      <c r="K28" s="6" t="s">
        <v>133</v>
      </c>
      <c r="L28" s="6" t="s">
        <v>134</v>
      </c>
      <c r="M28" s="6">
        <v>1</v>
      </c>
      <c r="N28" s="8">
        <v>25580</v>
      </c>
      <c r="O28" s="6" t="s">
        <v>29</v>
      </c>
      <c r="P28" s="6" t="s">
        <v>30</v>
      </c>
      <c r="Q28" s="6" t="s">
        <v>45</v>
      </c>
      <c r="R28" s="6" t="s">
        <v>39</v>
      </c>
      <c r="S28" s="6" t="s">
        <v>29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s="6" t="s">
        <v>20</v>
      </c>
      <c r="C29" s="6" t="s">
        <v>21</v>
      </c>
      <c r="D29" s="6" t="s">
        <v>22</v>
      </c>
      <c r="E29" s="6">
        <v>51267</v>
      </c>
      <c r="F29" s="6" t="s">
        <v>135</v>
      </c>
      <c r="G29" s="6" t="s">
        <v>136</v>
      </c>
      <c r="H29" s="7">
        <v>44071</v>
      </c>
      <c r="I29" s="6">
        <v>25</v>
      </c>
      <c r="J29" s="6" t="s">
        <v>26</v>
      </c>
      <c r="K29" s="6" t="s">
        <v>137</v>
      </c>
      <c r="L29" s="6" t="s">
        <v>138</v>
      </c>
      <c r="M29" s="6">
        <v>4</v>
      </c>
      <c r="N29" s="8">
        <v>189692</v>
      </c>
      <c r="O29" s="6" t="s">
        <v>33</v>
      </c>
      <c r="P29" s="6" t="s">
        <v>30</v>
      </c>
      <c r="Q29" s="6" t="s">
        <v>45</v>
      </c>
      <c r="R29" s="6" t="s">
        <v>39</v>
      </c>
      <c r="S29" s="6" t="s">
        <v>33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s="6" t="s">
        <v>20</v>
      </c>
      <c r="C30" s="6" t="s">
        <v>21</v>
      </c>
      <c r="D30" s="6" t="s">
        <v>22</v>
      </c>
      <c r="E30" s="6">
        <v>47628</v>
      </c>
      <c r="F30" s="6" t="s">
        <v>139</v>
      </c>
      <c r="G30" s="6" t="s">
        <v>136</v>
      </c>
      <c r="H30" s="7">
        <v>44071</v>
      </c>
      <c r="I30" s="6">
        <v>25</v>
      </c>
      <c r="J30" s="6" t="s">
        <v>26</v>
      </c>
      <c r="K30" s="6" t="s">
        <v>137</v>
      </c>
      <c r="L30" s="6" t="s">
        <v>138</v>
      </c>
      <c r="M30" s="6">
        <v>22</v>
      </c>
      <c r="N30" s="8">
        <v>377014</v>
      </c>
      <c r="O30" s="6" t="s">
        <v>33</v>
      </c>
      <c r="P30" s="6" t="s">
        <v>30</v>
      </c>
      <c r="Q30" s="6" t="s">
        <v>45</v>
      </c>
      <c r="R30" s="6" t="s">
        <v>39</v>
      </c>
      <c r="S30" s="6" t="s">
        <v>33</v>
      </c>
      <c r="U30" s="15" t="s">
        <v>140</v>
      </c>
      <c r="V30" s="16"/>
      <c r="W30" s="6"/>
      <c r="X30" s="17" t="s">
        <v>141</v>
      </c>
      <c r="Y30" s="19"/>
      <c r="Z30" s="6"/>
    </row>
    <row r="31" spans="1:26" x14ac:dyDescent="0.3">
      <c r="A31" s="5" t="s">
        <v>19</v>
      </c>
      <c r="B31" s="6" t="s">
        <v>20</v>
      </c>
      <c r="C31" s="6" t="s">
        <v>21</v>
      </c>
      <c r="D31" s="6" t="s">
        <v>22</v>
      </c>
      <c r="E31" s="6">
        <v>40662</v>
      </c>
      <c r="F31" s="6" t="s">
        <v>142</v>
      </c>
      <c r="G31" s="6" t="s">
        <v>143</v>
      </c>
      <c r="H31" s="7">
        <v>44071</v>
      </c>
      <c r="I31" s="6">
        <v>25</v>
      </c>
      <c r="J31" s="6" t="s">
        <v>26</v>
      </c>
      <c r="K31" s="6" t="s">
        <v>144</v>
      </c>
      <c r="L31" s="6" t="s">
        <v>145</v>
      </c>
      <c r="M31" s="6">
        <v>4</v>
      </c>
      <c r="N31" s="8">
        <v>584508</v>
      </c>
      <c r="O31" s="6" t="s">
        <v>33</v>
      </c>
      <c r="P31" s="6" t="s">
        <v>30</v>
      </c>
      <c r="Q31" s="6" t="s">
        <v>45</v>
      </c>
      <c r="R31" s="6" t="s">
        <v>32</v>
      </c>
      <c r="S31" s="6" t="s">
        <v>33</v>
      </c>
      <c r="U31" s="20" t="s">
        <v>75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146</v>
      </c>
      <c r="Y31" s="45">
        <v>2.5000000000000001E-2</v>
      </c>
      <c r="Z31" s="46"/>
    </row>
    <row r="32" spans="1:26" x14ac:dyDescent="0.3">
      <c r="A32" s="5" t="s">
        <v>19</v>
      </c>
      <c r="B32" s="6" t="s">
        <v>20</v>
      </c>
      <c r="C32" s="6" t="s">
        <v>21</v>
      </c>
      <c r="D32" s="6" t="s">
        <v>22</v>
      </c>
      <c r="E32" s="6">
        <v>81013</v>
      </c>
      <c r="F32" s="6" t="s">
        <v>147</v>
      </c>
      <c r="G32" s="6" t="s">
        <v>148</v>
      </c>
      <c r="H32" s="7">
        <v>44078</v>
      </c>
      <c r="I32" s="6">
        <v>25</v>
      </c>
      <c r="J32" s="6" t="s">
        <v>26</v>
      </c>
      <c r="K32" s="6" t="s">
        <v>149</v>
      </c>
      <c r="L32" s="6" t="s">
        <v>150</v>
      </c>
      <c r="M32" s="6">
        <v>1</v>
      </c>
      <c r="N32" s="8">
        <v>11790</v>
      </c>
      <c r="O32" s="6" t="s">
        <v>29</v>
      </c>
      <c r="P32" s="6" t="s">
        <v>151</v>
      </c>
      <c r="Q32" s="6" t="s">
        <v>152</v>
      </c>
      <c r="R32" s="6" t="s">
        <v>32</v>
      </c>
      <c r="S32" s="6" t="s">
        <v>29</v>
      </c>
      <c r="U32" s="20" t="s">
        <v>80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s="6" t="s">
        <v>20</v>
      </c>
      <c r="C33" s="6" t="s">
        <v>21</v>
      </c>
      <c r="D33" s="6" t="s">
        <v>22</v>
      </c>
      <c r="E33" s="6">
        <v>40662</v>
      </c>
      <c r="F33" s="6" t="s">
        <v>142</v>
      </c>
      <c r="G33" s="6" t="s">
        <v>153</v>
      </c>
      <c r="H33" s="7">
        <v>44075</v>
      </c>
      <c r="I33" s="6">
        <v>25</v>
      </c>
      <c r="J33" s="6" t="s">
        <v>26</v>
      </c>
      <c r="K33" s="6" t="s">
        <v>144</v>
      </c>
      <c r="L33" s="6" t="s">
        <v>145</v>
      </c>
      <c r="M33" s="6">
        <v>-4</v>
      </c>
      <c r="N33" s="8">
        <v>-584508</v>
      </c>
      <c r="O33" s="6" t="s">
        <v>33</v>
      </c>
      <c r="P33" s="6" t="s">
        <v>151</v>
      </c>
      <c r="Q33" s="6" t="s">
        <v>31</v>
      </c>
      <c r="R33" s="6" t="s">
        <v>32</v>
      </c>
      <c r="S33" s="6" t="s">
        <v>33</v>
      </c>
      <c r="U33" s="20" t="s">
        <v>85</v>
      </c>
      <c r="V33" s="24">
        <f>+$Y$31</f>
        <v>2.5000000000000001E-2</v>
      </c>
      <c r="W33" s="36"/>
      <c r="X33" s="48" t="s">
        <v>154</v>
      </c>
      <c r="Y33" s="49">
        <f>+$V$16+$V$26+$V$36+$V$45</f>
        <v>1100017.0965</v>
      </c>
      <c r="Z33" s="47"/>
    </row>
    <row r="34" spans="1:26" x14ac:dyDescent="0.3">
      <c r="A34" s="5" t="s">
        <v>19</v>
      </c>
      <c r="B34" s="6" t="s">
        <v>20</v>
      </c>
      <c r="C34" s="6" t="s">
        <v>21</v>
      </c>
      <c r="D34" s="6" t="s">
        <v>22</v>
      </c>
      <c r="E34" s="6">
        <v>33112</v>
      </c>
      <c r="F34" s="6" t="s">
        <v>155</v>
      </c>
      <c r="G34" s="6" t="s">
        <v>156</v>
      </c>
      <c r="H34" s="7">
        <v>44075</v>
      </c>
      <c r="I34" s="6">
        <v>25</v>
      </c>
      <c r="J34" s="6" t="s">
        <v>26</v>
      </c>
      <c r="K34" s="6" t="s">
        <v>157</v>
      </c>
      <c r="L34" s="6" t="s">
        <v>158</v>
      </c>
      <c r="M34" s="6">
        <v>-1</v>
      </c>
      <c r="N34" s="8">
        <v>-47529</v>
      </c>
      <c r="O34" s="6" t="s">
        <v>29</v>
      </c>
      <c r="P34" s="6" t="s">
        <v>151</v>
      </c>
      <c r="Q34" s="6" t="s">
        <v>31</v>
      </c>
      <c r="R34" s="6" t="s">
        <v>32</v>
      </c>
      <c r="S34" s="6" t="s">
        <v>29</v>
      </c>
      <c r="U34" s="20" t="s">
        <v>89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s="6" t="s">
        <v>20</v>
      </c>
      <c r="C35" s="6" t="s">
        <v>21</v>
      </c>
      <c r="D35" s="6" t="s">
        <v>22</v>
      </c>
      <c r="E35" s="6">
        <v>61</v>
      </c>
      <c r="F35" s="6" t="s">
        <v>159</v>
      </c>
      <c r="G35" s="6" t="s">
        <v>160</v>
      </c>
      <c r="H35" s="7">
        <v>44078</v>
      </c>
      <c r="I35" s="6">
        <v>25</v>
      </c>
      <c r="J35" s="6" t="s">
        <v>26</v>
      </c>
      <c r="K35" s="6" t="s">
        <v>161</v>
      </c>
      <c r="L35" s="6" t="s">
        <v>162</v>
      </c>
      <c r="M35" s="6">
        <v>-1</v>
      </c>
      <c r="N35" s="8">
        <v>-31084</v>
      </c>
      <c r="O35" s="6" t="s">
        <v>44</v>
      </c>
      <c r="P35" s="6" t="s">
        <v>151</v>
      </c>
      <c r="Q35" s="6" t="s">
        <v>31</v>
      </c>
      <c r="R35" s="6" t="s">
        <v>32</v>
      </c>
      <c r="S35" s="6" t="s">
        <v>33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s="6" t="s">
        <v>20</v>
      </c>
      <c r="C36" s="6" t="s">
        <v>21</v>
      </c>
      <c r="D36" s="6" t="s">
        <v>22</v>
      </c>
      <c r="E36" s="6">
        <v>47534</v>
      </c>
      <c r="F36" s="6" t="s">
        <v>67</v>
      </c>
      <c r="G36" s="6" t="s">
        <v>163</v>
      </c>
      <c r="H36" s="7">
        <v>44085</v>
      </c>
      <c r="I36" s="6">
        <v>25</v>
      </c>
      <c r="J36" s="6" t="s">
        <v>26</v>
      </c>
      <c r="K36" s="6" t="s">
        <v>164</v>
      </c>
      <c r="L36" s="6" t="s">
        <v>165</v>
      </c>
      <c r="M36" s="6">
        <v>-2</v>
      </c>
      <c r="N36" s="8">
        <v>-489732</v>
      </c>
      <c r="O36" s="6" t="s">
        <v>33</v>
      </c>
      <c r="P36" s="6" t="s">
        <v>151</v>
      </c>
      <c r="Q36" s="6" t="s">
        <v>31</v>
      </c>
      <c r="R36" s="6" t="s">
        <v>32</v>
      </c>
      <c r="S36" s="6" t="s">
        <v>33</v>
      </c>
      <c r="U36" s="34" t="s">
        <v>166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s="6" t="s">
        <v>20</v>
      </c>
      <c r="C37" s="6" t="s">
        <v>21</v>
      </c>
      <c r="D37" s="6" t="s">
        <v>22</v>
      </c>
      <c r="E37" s="6">
        <v>47664</v>
      </c>
      <c r="F37" s="6" t="s">
        <v>167</v>
      </c>
      <c r="G37" s="6" t="s">
        <v>168</v>
      </c>
      <c r="H37" s="7">
        <v>44096</v>
      </c>
      <c r="I37" s="6">
        <v>25</v>
      </c>
      <c r="J37" s="6" t="s">
        <v>26</v>
      </c>
      <c r="K37" s="6" t="s">
        <v>169</v>
      </c>
      <c r="L37" s="6" t="s">
        <v>170</v>
      </c>
      <c r="M37" s="6">
        <v>-4</v>
      </c>
      <c r="N37" s="8">
        <v>-552908</v>
      </c>
      <c r="O37" s="6" t="s">
        <v>33</v>
      </c>
      <c r="P37" s="6" t="s">
        <v>151</v>
      </c>
      <c r="Q37" s="6" t="s">
        <v>31</v>
      </c>
      <c r="R37" s="6" t="s">
        <v>32</v>
      </c>
      <c r="S37" s="6" t="s">
        <v>33</v>
      </c>
      <c r="U37" s="20" t="s">
        <v>94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s="6" t="s">
        <v>20</v>
      </c>
      <c r="C38" s="6" t="s">
        <v>21</v>
      </c>
      <c r="D38" s="6" t="s">
        <v>22</v>
      </c>
      <c r="E38" s="6" t="s">
        <v>171</v>
      </c>
      <c r="F38" s="6" t="s">
        <v>172</v>
      </c>
      <c r="G38" s="6" t="s">
        <v>173</v>
      </c>
      <c r="H38" s="7">
        <v>44098</v>
      </c>
      <c r="I38" s="6">
        <v>25</v>
      </c>
      <c r="J38" s="6" t="s">
        <v>26</v>
      </c>
      <c r="K38" s="6" t="s">
        <v>61</v>
      </c>
      <c r="L38" s="6" t="s">
        <v>62</v>
      </c>
      <c r="M38" s="6">
        <v>-1</v>
      </c>
      <c r="N38" s="8">
        <v>-333530</v>
      </c>
      <c r="O38" s="6" t="s">
        <v>29</v>
      </c>
      <c r="P38" s="6" t="s">
        <v>151</v>
      </c>
      <c r="Q38" s="6" t="s">
        <v>31</v>
      </c>
      <c r="R38" s="6" t="s">
        <v>32</v>
      </c>
      <c r="S38" s="6" t="s">
        <v>29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s="6" t="s">
        <v>20</v>
      </c>
      <c r="C39" s="6" t="s">
        <v>21</v>
      </c>
      <c r="D39" s="6" t="s">
        <v>22</v>
      </c>
      <c r="E39" s="6">
        <v>45616</v>
      </c>
      <c r="F39" s="6" t="s">
        <v>174</v>
      </c>
      <c r="G39" s="6" t="s">
        <v>175</v>
      </c>
      <c r="H39" s="7">
        <v>44102</v>
      </c>
      <c r="I39" s="6">
        <v>25</v>
      </c>
      <c r="J39" s="6" t="s">
        <v>26</v>
      </c>
      <c r="K39" s="6" t="s">
        <v>176</v>
      </c>
      <c r="L39" s="6" t="s">
        <v>177</v>
      </c>
      <c r="M39" s="6">
        <v>-4</v>
      </c>
      <c r="N39" s="8">
        <v>-265512</v>
      </c>
      <c r="O39" s="6" t="s">
        <v>33</v>
      </c>
      <c r="P39" s="6" t="s">
        <v>151</v>
      </c>
      <c r="Q39" s="6" t="s">
        <v>31</v>
      </c>
      <c r="R39" s="6" t="s">
        <v>32</v>
      </c>
      <c r="S39" s="6" t="s">
        <v>33</v>
      </c>
      <c r="U39" s="15" t="s">
        <v>178</v>
      </c>
      <c r="V39" s="16"/>
      <c r="W39" s="6"/>
      <c r="X39" s="17" t="s">
        <v>69</v>
      </c>
      <c r="Y39" s="18"/>
      <c r="Z39" s="19"/>
    </row>
    <row r="40" spans="1:26" x14ac:dyDescent="0.3">
      <c r="A40" s="5" t="s">
        <v>19</v>
      </c>
      <c r="B40" s="6" t="s">
        <v>20</v>
      </c>
      <c r="C40" s="6" t="s">
        <v>21</v>
      </c>
      <c r="D40" s="6" t="s">
        <v>22</v>
      </c>
      <c r="E40" s="6">
        <v>68019</v>
      </c>
      <c r="F40" s="6" t="s">
        <v>179</v>
      </c>
      <c r="G40" s="6" t="s">
        <v>180</v>
      </c>
      <c r="H40" s="7">
        <v>44103</v>
      </c>
      <c r="I40" s="6">
        <v>25</v>
      </c>
      <c r="J40" s="6" t="s">
        <v>26</v>
      </c>
      <c r="K40" s="6" t="s">
        <v>181</v>
      </c>
      <c r="L40" s="6" t="s">
        <v>182</v>
      </c>
      <c r="M40" s="6">
        <v>-1</v>
      </c>
      <c r="N40" s="8">
        <v>-13655</v>
      </c>
      <c r="O40" s="6" t="s">
        <v>29</v>
      </c>
      <c r="P40" s="6" t="s">
        <v>151</v>
      </c>
      <c r="Q40" s="6" t="s">
        <v>31</v>
      </c>
      <c r="R40" s="6" t="s">
        <v>32</v>
      </c>
      <c r="S40" s="6" t="s">
        <v>29</v>
      </c>
      <c r="U40" s="20" t="s">
        <v>75</v>
      </c>
      <c r="V40" s="21">
        <f>IF(SUMIFS(N2:N20000,S2:S20000,"Impulso ",P2:P20000,"Actual")&lt;0,0,SUMIFS(N2:N20000,S2:S20000,"Impulso ",P2:P20000,"Actual"))</f>
        <v>0</v>
      </c>
      <c r="W40" s="6"/>
      <c r="X40" s="17" t="s">
        <v>76</v>
      </c>
      <c r="Y40" s="19"/>
      <c r="Z40" s="22" t="s">
        <v>77</v>
      </c>
    </row>
    <row r="41" spans="1:26" x14ac:dyDescent="0.3">
      <c r="A41" s="5" t="s">
        <v>19</v>
      </c>
      <c r="B41" s="6" t="s">
        <v>20</v>
      </c>
      <c r="C41" s="6" t="s">
        <v>21</v>
      </c>
      <c r="D41" s="6" t="s">
        <v>22</v>
      </c>
      <c r="E41" s="6">
        <v>50657</v>
      </c>
      <c r="F41" s="6" t="s">
        <v>101</v>
      </c>
      <c r="G41" s="6" t="s">
        <v>183</v>
      </c>
      <c r="H41" s="7">
        <v>44104</v>
      </c>
      <c r="I41" s="6">
        <v>25</v>
      </c>
      <c r="J41" s="6" t="s">
        <v>26</v>
      </c>
      <c r="K41" s="6" t="s">
        <v>184</v>
      </c>
      <c r="L41" s="6" t="s">
        <v>185</v>
      </c>
      <c r="M41" s="6">
        <v>-2</v>
      </c>
      <c r="N41" s="8">
        <v>-220152</v>
      </c>
      <c r="O41" s="6" t="s">
        <v>33</v>
      </c>
      <c r="P41" s="6" t="s">
        <v>151</v>
      </c>
      <c r="Q41" s="6" t="s">
        <v>31</v>
      </c>
      <c r="R41" s="6" t="s">
        <v>32</v>
      </c>
      <c r="S41" s="6" t="s">
        <v>33</v>
      </c>
      <c r="U41" s="20" t="s">
        <v>80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81</v>
      </c>
      <c r="Y41" s="23" t="s">
        <v>82</v>
      </c>
      <c r="Z41" s="22"/>
    </row>
    <row r="42" spans="1:26" x14ac:dyDescent="0.3">
      <c r="A42" s="5" t="s">
        <v>19</v>
      </c>
      <c r="B42" s="6" t="s">
        <v>20</v>
      </c>
      <c r="C42" s="6" t="s">
        <v>21</v>
      </c>
      <c r="D42" s="6" t="s">
        <v>22</v>
      </c>
      <c r="E42" s="6">
        <v>33112</v>
      </c>
      <c r="F42" s="6" t="s">
        <v>155</v>
      </c>
      <c r="G42" s="6" t="s">
        <v>186</v>
      </c>
      <c r="H42" s="7">
        <v>44075</v>
      </c>
      <c r="I42" s="6">
        <v>25</v>
      </c>
      <c r="J42" s="6" t="s">
        <v>26</v>
      </c>
      <c r="K42" s="6" t="s">
        <v>157</v>
      </c>
      <c r="L42" s="6" t="s">
        <v>158</v>
      </c>
      <c r="M42" s="6">
        <v>1</v>
      </c>
      <c r="N42" s="8">
        <v>47529</v>
      </c>
      <c r="O42" s="6" t="s">
        <v>29</v>
      </c>
      <c r="P42" s="6" t="s">
        <v>151</v>
      </c>
      <c r="Q42" s="6" t="s">
        <v>45</v>
      </c>
      <c r="R42" s="6" t="s">
        <v>32</v>
      </c>
      <c r="S42" s="6" t="s">
        <v>29</v>
      </c>
      <c r="U42" s="20" t="s">
        <v>85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86</v>
      </c>
      <c r="Z42" s="33">
        <v>8.0000000000000002E-3</v>
      </c>
    </row>
    <row r="43" spans="1:26" x14ac:dyDescent="0.3">
      <c r="A43" s="5" t="s">
        <v>19</v>
      </c>
      <c r="B43" s="6" t="s">
        <v>20</v>
      </c>
      <c r="C43" s="6" t="s">
        <v>21</v>
      </c>
      <c r="D43" s="6" t="s">
        <v>22</v>
      </c>
      <c r="E43" s="6">
        <v>47638</v>
      </c>
      <c r="F43" s="6" t="s">
        <v>113</v>
      </c>
      <c r="G43" s="6" t="s">
        <v>187</v>
      </c>
      <c r="H43" s="7">
        <v>44075</v>
      </c>
      <c r="I43" s="6">
        <v>25</v>
      </c>
      <c r="J43" s="6" t="s">
        <v>26</v>
      </c>
      <c r="K43" s="6" t="s">
        <v>144</v>
      </c>
      <c r="L43" s="6" t="s">
        <v>145</v>
      </c>
      <c r="M43" s="6">
        <v>4</v>
      </c>
      <c r="N43" s="8">
        <v>504168</v>
      </c>
      <c r="O43" s="6" t="s">
        <v>33</v>
      </c>
      <c r="P43" s="6" t="s">
        <v>151</v>
      </c>
      <c r="Q43" s="6" t="s">
        <v>45</v>
      </c>
      <c r="R43" s="6" t="s">
        <v>32</v>
      </c>
      <c r="S43" s="6" t="s">
        <v>33</v>
      </c>
      <c r="U43" s="20" t="s">
        <v>89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s="6" t="s">
        <v>20</v>
      </c>
      <c r="C44" s="6" t="s">
        <v>21</v>
      </c>
      <c r="D44" s="6" t="s">
        <v>22</v>
      </c>
      <c r="E44" s="6">
        <v>4193</v>
      </c>
      <c r="F44" s="6" t="s">
        <v>188</v>
      </c>
      <c r="G44" s="6" t="s">
        <v>189</v>
      </c>
      <c r="H44" s="7">
        <v>44075</v>
      </c>
      <c r="I44" s="6">
        <v>25</v>
      </c>
      <c r="J44" s="6" t="s">
        <v>26</v>
      </c>
      <c r="K44" s="6" t="s">
        <v>190</v>
      </c>
      <c r="L44" s="6" t="s">
        <v>191</v>
      </c>
      <c r="M44" s="6">
        <v>3</v>
      </c>
      <c r="N44" s="8">
        <v>138630</v>
      </c>
      <c r="O44" s="6" t="s">
        <v>44</v>
      </c>
      <c r="P44" s="6" t="s">
        <v>151</v>
      </c>
      <c r="Q44" s="6" t="s">
        <v>45</v>
      </c>
      <c r="R44" s="6" t="s">
        <v>32</v>
      </c>
      <c r="S44" s="6" t="s">
        <v>33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s="6" t="s">
        <v>20</v>
      </c>
      <c r="C45" s="6" t="s">
        <v>21</v>
      </c>
      <c r="D45" s="6" t="s">
        <v>22</v>
      </c>
      <c r="E45" s="6">
        <v>47416</v>
      </c>
      <c r="F45" s="6" t="s">
        <v>63</v>
      </c>
      <c r="G45" s="6" t="s">
        <v>192</v>
      </c>
      <c r="H45" s="7">
        <v>44075</v>
      </c>
      <c r="I45" s="6">
        <v>25</v>
      </c>
      <c r="J45" s="6" t="s">
        <v>26</v>
      </c>
      <c r="K45" s="6" t="s">
        <v>193</v>
      </c>
      <c r="L45" s="6" t="s">
        <v>194</v>
      </c>
      <c r="M45" s="6">
        <v>22</v>
      </c>
      <c r="N45" s="8">
        <v>2772924</v>
      </c>
      <c r="O45" s="6" t="s">
        <v>33</v>
      </c>
      <c r="P45" s="6" t="s">
        <v>151</v>
      </c>
      <c r="Q45" s="6" t="s">
        <v>45</v>
      </c>
      <c r="R45" s="6" t="s">
        <v>32</v>
      </c>
      <c r="S45" s="6" t="s">
        <v>33</v>
      </c>
      <c r="U45" s="34" t="s">
        <v>92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s="6" t="s">
        <v>20</v>
      </c>
      <c r="C46" s="6" t="s">
        <v>21</v>
      </c>
      <c r="D46" s="6" t="s">
        <v>22</v>
      </c>
      <c r="E46" s="6">
        <v>47416</v>
      </c>
      <c r="F46" s="6" t="s">
        <v>63</v>
      </c>
      <c r="G46" s="6" t="s">
        <v>195</v>
      </c>
      <c r="H46" s="7">
        <v>44075</v>
      </c>
      <c r="I46" s="6">
        <v>25</v>
      </c>
      <c r="J46" s="6" t="s">
        <v>26</v>
      </c>
      <c r="K46" s="6" t="s">
        <v>65</v>
      </c>
      <c r="L46" s="6" t="s">
        <v>66</v>
      </c>
      <c r="M46" s="6">
        <v>8</v>
      </c>
      <c r="N46" s="8">
        <v>1008336</v>
      </c>
      <c r="O46" s="6" t="s">
        <v>33</v>
      </c>
      <c r="P46" s="6" t="s">
        <v>151</v>
      </c>
      <c r="Q46" s="6" t="s">
        <v>45</v>
      </c>
      <c r="R46" s="6" t="s">
        <v>39</v>
      </c>
      <c r="S46" s="6" t="s">
        <v>33</v>
      </c>
      <c r="U46" s="20" t="s">
        <v>94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s="6" t="s">
        <v>20</v>
      </c>
      <c r="C47" s="6" t="s">
        <v>21</v>
      </c>
      <c r="D47" s="6" t="s">
        <v>22</v>
      </c>
      <c r="E47" s="6">
        <v>10429</v>
      </c>
      <c r="F47" s="6" t="s">
        <v>196</v>
      </c>
      <c r="G47" s="6" t="s">
        <v>197</v>
      </c>
      <c r="H47" s="7">
        <v>44076</v>
      </c>
      <c r="I47" s="6">
        <v>25</v>
      </c>
      <c r="J47" s="6" t="s">
        <v>26</v>
      </c>
      <c r="K47" s="6" t="s">
        <v>198</v>
      </c>
      <c r="L47" s="6" t="s">
        <v>199</v>
      </c>
      <c r="M47" s="6">
        <v>12</v>
      </c>
      <c r="N47" s="8">
        <v>201576</v>
      </c>
      <c r="O47" s="6" t="s">
        <v>29</v>
      </c>
      <c r="P47" s="6" t="s">
        <v>151</v>
      </c>
      <c r="Q47" s="6" t="s">
        <v>45</v>
      </c>
      <c r="R47" s="6" t="s">
        <v>39</v>
      </c>
      <c r="S47" s="6" t="s">
        <v>29</v>
      </c>
      <c r="U47" s="6"/>
      <c r="V47" s="6"/>
      <c r="W47" s="6"/>
      <c r="X47" s="6"/>
      <c r="Y47" s="6"/>
      <c r="Z47" s="6"/>
    </row>
    <row r="48" spans="1:26" x14ac:dyDescent="0.3">
      <c r="A48" s="5" t="s">
        <v>19</v>
      </c>
      <c r="B48" s="6" t="s">
        <v>20</v>
      </c>
      <c r="C48" s="6" t="s">
        <v>21</v>
      </c>
      <c r="D48" s="6" t="s">
        <v>22</v>
      </c>
      <c r="E48" s="6">
        <v>47333</v>
      </c>
      <c r="F48" s="6" t="s">
        <v>200</v>
      </c>
      <c r="G48" s="6" t="s">
        <v>201</v>
      </c>
      <c r="H48" s="7">
        <v>44076</v>
      </c>
      <c r="I48" s="6">
        <v>25</v>
      </c>
      <c r="J48" s="6" t="s">
        <v>26</v>
      </c>
      <c r="K48" s="6" t="s">
        <v>129</v>
      </c>
      <c r="L48" s="6" t="s">
        <v>130</v>
      </c>
      <c r="M48" s="6">
        <v>5</v>
      </c>
      <c r="N48" s="8">
        <v>97115</v>
      </c>
      <c r="O48" s="6" t="s">
        <v>33</v>
      </c>
      <c r="P48" s="6" t="s">
        <v>151</v>
      </c>
      <c r="Q48" s="6" t="s">
        <v>45</v>
      </c>
      <c r="R48" s="6" t="s">
        <v>39</v>
      </c>
      <c r="S48" s="6" t="s">
        <v>33</v>
      </c>
      <c r="U48" s="6"/>
      <c r="V48" s="6"/>
      <c r="W48" s="6"/>
      <c r="X48" s="6"/>
      <c r="Y48" s="6"/>
      <c r="Z48" s="6"/>
    </row>
    <row r="49" spans="1:19" x14ac:dyDescent="0.3">
      <c r="A49" s="5" t="s">
        <v>19</v>
      </c>
      <c r="B49" s="6" t="s">
        <v>20</v>
      </c>
      <c r="C49" s="6" t="s">
        <v>21</v>
      </c>
      <c r="D49" s="6" t="s">
        <v>22</v>
      </c>
      <c r="E49" s="6">
        <v>40211</v>
      </c>
      <c r="F49" s="6" t="s">
        <v>202</v>
      </c>
      <c r="G49" s="6" t="s">
        <v>201</v>
      </c>
      <c r="H49" s="7">
        <v>44076</v>
      </c>
      <c r="I49" s="6">
        <v>25</v>
      </c>
      <c r="J49" s="6" t="s">
        <v>26</v>
      </c>
      <c r="K49" s="6" t="s">
        <v>129</v>
      </c>
      <c r="L49" s="6" t="s">
        <v>130</v>
      </c>
      <c r="M49" s="6">
        <v>6</v>
      </c>
      <c r="N49" s="8">
        <v>411396</v>
      </c>
      <c r="O49" s="6" t="s">
        <v>33</v>
      </c>
      <c r="P49" s="6" t="s">
        <v>151</v>
      </c>
      <c r="Q49" s="6" t="s">
        <v>45</v>
      </c>
      <c r="R49" s="6" t="s">
        <v>39</v>
      </c>
      <c r="S49" s="6" t="s">
        <v>33</v>
      </c>
    </row>
    <row r="50" spans="1:19" x14ac:dyDescent="0.3">
      <c r="A50" s="5" t="s">
        <v>19</v>
      </c>
      <c r="B50" s="6" t="s">
        <v>20</v>
      </c>
      <c r="C50" s="6" t="s">
        <v>21</v>
      </c>
      <c r="D50" s="6" t="s">
        <v>22</v>
      </c>
      <c r="E50" s="6">
        <v>40038</v>
      </c>
      <c r="F50" s="6" t="s">
        <v>117</v>
      </c>
      <c r="G50" s="6" t="s">
        <v>203</v>
      </c>
      <c r="H50" s="7">
        <v>44076</v>
      </c>
      <c r="I50" s="6">
        <v>25</v>
      </c>
      <c r="J50" s="6" t="s">
        <v>26</v>
      </c>
      <c r="K50" s="6" t="s">
        <v>204</v>
      </c>
      <c r="L50" s="6" t="s">
        <v>205</v>
      </c>
      <c r="M50" s="6">
        <v>4</v>
      </c>
      <c r="N50" s="8">
        <v>568708</v>
      </c>
      <c r="O50" s="6" t="s">
        <v>33</v>
      </c>
      <c r="P50" s="6" t="s">
        <v>151</v>
      </c>
      <c r="Q50" s="6" t="s">
        <v>45</v>
      </c>
      <c r="R50" s="6" t="s">
        <v>32</v>
      </c>
      <c r="S50" s="6" t="s">
        <v>33</v>
      </c>
    </row>
    <row r="51" spans="1:19" x14ac:dyDescent="0.3">
      <c r="A51" s="5" t="s">
        <v>19</v>
      </c>
      <c r="B51" s="6" t="s">
        <v>20</v>
      </c>
      <c r="C51" s="6" t="s">
        <v>21</v>
      </c>
      <c r="D51" s="6" t="s">
        <v>22</v>
      </c>
      <c r="E51" s="6">
        <v>47664</v>
      </c>
      <c r="F51" s="6" t="s">
        <v>167</v>
      </c>
      <c r="G51" s="6" t="s">
        <v>206</v>
      </c>
      <c r="H51" s="7">
        <v>44076</v>
      </c>
      <c r="I51" s="6">
        <v>25</v>
      </c>
      <c r="J51" s="6" t="s">
        <v>26</v>
      </c>
      <c r="K51" s="6" t="s">
        <v>207</v>
      </c>
      <c r="L51" s="6" t="s">
        <v>208</v>
      </c>
      <c r="M51" s="6">
        <v>4</v>
      </c>
      <c r="N51" s="8">
        <v>552908</v>
      </c>
      <c r="O51" s="6" t="s">
        <v>33</v>
      </c>
      <c r="P51" s="6" t="s">
        <v>151</v>
      </c>
      <c r="Q51" s="6" t="s">
        <v>45</v>
      </c>
      <c r="R51" s="6" t="s">
        <v>32</v>
      </c>
      <c r="S51" s="6" t="s">
        <v>33</v>
      </c>
    </row>
    <row r="52" spans="1:19" x14ac:dyDescent="0.3">
      <c r="A52" s="5" t="s">
        <v>19</v>
      </c>
      <c r="B52" s="6" t="s">
        <v>20</v>
      </c>
      <c r="C52" s="6" t="s">
        <v>21</v>
      </c>
      <c r="D52" s="6" t="s">
        <v>22</v>
      </c>
      <c r="E52" s="6" t="s">
        <v>209</v>
      </c>
      <c r="F52" s="6" t="s">
        <v>210</v>
      </c>
      <c r="G52" s="6" t="s">
        <v>211</v>
      </c>
      <c r="H52" s="7">
        <v>44076</v>
      </c>
      <c r="I52" s="6">
        <v>25</v>
      </c>
      <c r="J52" s="6" t="s">
        <v>26</v>
      </c>
      <c r="K52" s="6" t="s">
        <v>212</v>
      </c>
      <c r="L52" s="6" t="s">
        <v>213</v>
      </c>
      <c r="M52" s="6">
        <v>2</v>
      </c>
      <c r="N52" s="8">
        <v>103630</v>
      </c>
      <c r="O52" s="6" t="s">
        <v>29</v>
      </c>
      <c r="P52" s="6" t="s">
        <v>151</v>
      </c>
      <c r="Q52" s="6" t="s">
        <v>45</v>
      </c>
      <c r="R52" s="6" t="s">
        <v>32</v>
      </c>
      <c r="S52" s="6" t="s">
        <v>29</v>
      </c>
    </row>
    <row r="53" spans="1:19" x14ac:dyDescent="0.3">
      <c r="A53" s="5" t="s">
        <v>19</v>
      </c>
      <c r="B53" s="6" t="s">
        <v>20</v>
      </c>
      <c r="C53" s="6" t="s">
        <v>21</v>
      </c>
      <c r="D53" s="6" t="s">
        <v>22</v>
      </c>
      <c r="E53" s="6">
        <v>40049</v>
      </c>
      <c r="F53" s="6" t="s">
        <v>214</v>
      </c>
      <c r="G53" s="6" t="s">
        <v>215</v>
      </c>
      <c r="H53" s="7">
        <v>44076</v>
      </c>
      <c r="I53" s="6">
        <v>25</v>
      </c>
      <c r="J53" s="6" t="s">
        <v>26</v>
      </c>
      <c r="K53" s="6" t="s">
        <v>169</v>
      </c>
      <c r="L53" s="6" t="s">
        <v>170</v>
      </c>
      <c r="M53" s="6">
        <v>7</v>
      </c>
      <c r="N53" s="8">
        <v>1082291</v>
      </c>
      <c r="O53" s="6" t="s">
        <v>33</v>
      </c>
      <c r="P53" s="6" t="s">
        <v>151</v>
      </c>
      <c r="Q53" s="6" t="s">
        <v>45</v>
      </c>
      <c r="R53" s="6" t="s">
        <v>32</v>
      </c>
      <c r="S53" s="6" t="s">
        <v>33</v>
      </c>
    </row>
    <row r="54" spans="1:19" x14ac:dyDescent="0.3">
      <c r="A54" s="5" t="s">
        <v>19</v>
      </c>
      <c r="B54" s="6" t="s">
        <v>20</v>
      </c>
      <c r="C54" s="6" t="s">
        <v>21</v>
      </c>
      <c r="D54" s="6" t="s">
        <v>22</v>
      </c>
      <c r="E54" s="6">
        <v>40049</v>
      </c>
      <c r="F54" s="6" t="s">
        <v>214</v>
      </c>
      <c r="G54" s="6" t="s">
        <v>216</v>
      </c>
      <c r="H54" s="7">
        <v>44076</v>
      </c>
      <c r="I54" s="6">
        <v>25</v>
      </c>
      <c r="J54" s="6" t="s">
        <v>26</v>
      </c>
      <c r="K54" s="6" t="s">
        <v>169</v>
      </c>
      <c r="L54" s="6" t="s">
        <v>170</v>
      </c>
      <c r="M54" s="6">
        <v>3</v>
      </c>
      <c r="N54" s="8">
        <v>463839</v>
      </c>
      <c r="O54" s="6" t="s">
        <v>33</v>
      </c>
      <c r="P54" s="6" t="s">
        <v>151</v>
      </c>
      <c r="Q54" s="6" t="s">
        <v>45</v>
      </c>
      <c r="R54" s="6" t="s">
        <v>32</v>
      </c>
      <c r="S54" s="6" t="s">
        <v>33</v>
      </c>
    </row>
    <row r="55" spans="1:19" x14ac:dyDescent="0.3">
      <c r="A55" s="5" t="s">
        <v>19</v>
      </c>
      <c r="B55" s="6" t="s">
        <v>20</v>
      </c>
      <c r="C55" s="6" t="s">
        <v>21</v>
      </c>
      <c r="D55" s="6" t="s">
        <v>22</v>
      </c>
      <c r="E55" s="6">
        <v>40038</v>
      </c>
      <c r="F55" s="6" t="s">
        <v>117</v>
      </c>
      <c r="G55" s="6" t="s">
        <v>217</v>
      </c>
      <c r="H55" s="7">
        <v>44077</v>
      </c>
      <c r="I55" s="6">
        <v>25</v>
      </c>
      <c r="J55" s="6" t="s">
        <v>26</v>
      </c>
      <c r="K55" s="6" t="s">
        <v>218</v>
      </c>
      <c r="L55" s="6" t="s">
        <v>219</v>
      </c>
      <c r="M55" s="6">
        <v>8</v>
      </c>
      <c r="N55" s="8">
        <v>1113216</v>
      </c>
      <c r="O55" s="6" t="s">
        <v>33</v>
      </c>
      <c r="P55" s="6" t="s">
        <v>151</v>
      </c>
      <c r="Q55" s="6" t="s">
        <v>45</v>
      </c>
      <c r="R55" s="6" t="s">
        <v>32</v>
      </c>
      <c r="S55" s="6" t="s">
        <v>33</v>
      </c>
    </row>
    <row r="56" spans="1:19" x14ac:dyDescent="0.3">
      <c r="A56" s="5" t="s">
        <v>19</v>
      </c>
      <c r="B56" s="6" t="s">
        <v>20</v>
      </c>
      <c r="C56" s="6" t="s">
        <v>21</v>
      </c>
      <c r="D56" s="6" t="s">
        <v>22</v>
      </c>
      <c r="E56" s="6">
        <v>5138</v>
      </c>
      <c r="F56" s="6" t="s">
        <v>51</v>
      </c>
      <c r="G56" s="6" t="s">
        <v>220</v>
      </c>
      <c r="H56" s="7">
        <v>44077</v>
      </c>
      <c r="I56" s="6">
        <v>25</v>
      </c>
      <c r="J56" s="6" t="s">
        <v>26</v>
      </c>
      <c r="K56" s="6" t="s">
        <v>221</v>
      </c>
      <c r="L56" s="6" t="s">
        <v>222</v>
      </c>
      <c r="M56" s="6">
        <v>1</v>
      </c>
      <c r="N56" s="8">
        <v>129250</v>
      </c>
      <c r="O56" s="6" t="s">
        <v>29</v>
      </c>
      <c r="P56" s="6" t="s">
        <v>151</v>
      </c>
      <c r="Q56" s="6" t="s">
        <v>45</v>
      </c>
      <c r="R56" s="6" t="s">
        <v>39</v>
      </c>
      <c r="S56" s="6" t="s">
        <v>29</v>
      </c>
    </row>
    <row r="57" spans="1:19" x14ac:dyDescent="0.3">
      <c r="A57" s="5" t="s">
        <v>19</v>
      </c>
      <c r="B57" s="6" t="s">
        <v>20</v>
      </c>
      <c r="C57" s="6" t="s">
        <v>21</v>
      </c>
      <c r="D57" s="6" t="s">
        <v>22</v>
      </c>
      <c r="E57" s="6">
        <v>45622</v>
      </c>
      <c r="F57" s="6" t="s">
        <v>223</v>
      </c>
      <c r="G57" s="6" t="s">
        <v>224</v>
      </c>
      <c r="H57" s="7">
        <v>44077</v>
      </c>
      <c r="I57" s="6">
        <v>25</v>
      </c>
      <c r="J57" s="6" t="s">
        <v>26</v>
      </c>
      <c r="K57" s="6" t="s">
        <v>225</v>
      </c>
      <c r="L57" s="6" t="s">
        <v>226</v>
      </c>
      <c r="M57" s="6">
        <v>2</v>
      </c>
      <c r="N57" s="8">
        <v>385464</v>
      </c>
      <c r="O57" s="6" t="s">
        <v>33</v>
      </c>
      <c r="P57" s="6" t="s">
        <v>151</v>
      </c>
      <c r="Q57" s="6" t="s">
        <v>45</v>
      </c>
      <c r="R57" s="6" t="s">
        <v>32</v>
      </c>
      <c r="S57" s="6" t="s">
        <v>33</v>
      </c>
    </row>
    <row r="58" spans="1:19" x14ac:dyDescent="0.3">
      <c r="A58" s="5" t="s">
        <v>19</v>
      </c>
      <c r="B58" s="6" t="s">
        <v>20</v>
      </c>
      <c r="C58" s="6" t="s">
        <v>21</v>
      </c>
      <c r="D58" s="6" t="s">
        <v>22</v>
      </c>
      <c r="E58" s="6">
        <v>47531</v>
      </c>
      <c r="F58" s="6" t="s">
        <v>227</v>
      </c>
      <c r="G58" s="6" t="s">
        <v>228</v>
      </c>
      <c r="H58" s="7">
        <v>44078</v>
      </c>
      <c r="I58" s="6">
        <v>25</v>
      </c>
      <c r="J58" s="6" t="s">
        <v>26</v>
      </c>
      <c r="K58" s="6" t="s">
        <v>229</v>
      </c>
      <c r="L58" s="6" t="s">
        <v>230</v>
      </c>
      <c r="M58" s="6">
        <v>2</v>
      </c>
      <c r="N58" s="8">
        <v>252084</v>
      </c>
      <c r="O58" s="6" t="s">
        <v>33</v>
      </c>
      <c r="P58" s="6" t="s">
        <v>151</v>
      </c>
      <c r="Q58" s="6" t="s">
        <v>45</v>
      </c>
      <c r="R58" s="6" t="s">
        <v>32</v>
      </c>
      <c r="S58" s="6" t="s">
        <v>33</v>
      </c>
    </row>
    <row r="59" spans="1:19" x14ac:dyDescent="0.3">
      <c r="A59" s="5" t="s">
        <v>19</v>
      </c>
      <c r="B59" s="6" t="s">
        <v>20</v>
      </c>
      <c r="C59" s="6" t="s">
        <v>21</v>
      </c>
      <c r="D59" s="6" t="s">
        <v>22</v>
      </c>
      <c r="E59" s="6">
        <v>61</v>
      </c>
      <c r="F59" s="6" t="s">
        <v>159</v>
      </c>
      <c r="G59" s="6" t="s">
        <v>231</v>
      </c>
      <c r="H59" s="7">
        <v>44078</v>
      </c>
      <c r="I59" s="6">
        <v>25</v>
      </c>
      <c r="J59" s="6" t="s">
        <v>26</v>
      </c>
      <c r="K59" s="6" t="s">
        <v>161</v>
      </c>
      <c r="L59" s="6" t="s">
        <v>162</v>
      </c>
      <c r="M59" s="6">
        <v>1</v>
      </c>
      <c r="N59" s="8">
        <v>31084</v>
      </c>
      <c r="O59" s="6" t="s">
        <v>44</v>
      </c>
      <c r="P59" s="6" t="s">
        <v>151</v>
      </c>
      <c r="Q59" s="6" t="s">
        <v>45</v>
      </c>
      <c r="R59" s="6" t="s">
        <v>32</v>
      </c>
      <c r="S59" s="6" t="s">
        <v>33</v>
      </c>
    </row>
    <row r="60" spans="1:19" x14ac:dyDescent="0.3">
      <c r="A60" s="5" t="s">
        <v>19</v>
      </c>
      <c r="B60" s="6" t="s">
        <v>20</v>
      </c>
      <c r="C60" s="6" t="s">
        <v>21</v>
      </c>
      <c r="D60" s="6" t="s">
        <v>22</v>
      </c>
      <c r="E60" s="6">
        <v>4242</v>
      </c>
      <c r="F60" s="6" t="s">
        <v>232</v>
      </c>
      <c r="G60" s="6" t="s">
        <v>231</v>
      </c>
      <c r="H60" s="7">
        <v>44078</v>
      </c>
      <c r="I60" s="6">
        <v>25</v>
      </c>
      <c r="J60" s="6" t="s">
        <v>26</v>
      </c>
      <c r="K60" s="6" t="s">
        <v>161</v>
      </c>
      <c r="L60" s="6" t="s">
        <v>162</v>
      </c>
      <c r="M60" s="6">
        <v>1</v>
      </c>
      <c r="N60" s="8">
        <v>27723</v>
      </c>
      <c r="O60" s="6" t="s">
        <v>44</v>
      </c>
      <c r="P60" s="6" t="s">
        <v>151</v>
      </c>
      <c r="Q60" s="6" t="s">
        <v>45</v>
      </c>
      <c r="R60" s="6" t="s">
        <v>32</v>
      </c>
      <c r="S60" s="6" t="s">
        <v>33</v>
      </c>
    </row>
    <row r="61" spans="1:19" x14ac:dyDescent="0.3">
      <c r="A61" s="5" t="s">
        <v>19</v>
      </c>
      <c r="B61" s="6" t="s">
        <v>20</v>
      </c>
      <c r="C61" s="6" t="s">
        <v>21</v>
      </c>
      <c r="D61" s="6" t="s">
        <v>22</v>
      </c>
      <c r="E61" s="6">
        <v>4310</v>
      </c>
      <c r="F61" s="6" t="s">
        <v>233</v>
      </c>
      <c r="G61" s="6" t="s">
        <v>234</v>
      </c>
      <c r="H61" s="7">
        <v>44078</v>
      </c>
      <c r="I61" s="6">
        <v>25</v>
      </c>
      <c r="J61" s="6" t="s">
        <v>26</v>
      </c>
      <c r="K61" s="6" t="s">
        <v>235</v>
      </c>
      <c r="L61" s="6" t="s">
        <v>236</v>
      </c>
      <c r="M61" s="6">
        <v>2</v>
      </c>
      <c r="N61" s="8">
        <v>114268</v>
      </c>
      <c r="O61" s="6" t="s">
        <v>44</v>
      </c>
      <c r="P61" s="6" t="s">
        <v>151</v>
      </c>
      <c r="Q61" s="6" t="s">
        <v>45</v>
      </c>
      <c r="R61" s="6" t="s">
        <v>32</v>
      </c>
      <c r="S61" s="6" t="s">
        <v>33</v>
      </c>
    </row>
    <row r="62" spans="1:19" x14ac:dyDescent="0.3">
      <c r="A62" s="5" t="s">
        <v>19</v>
      </c>
      <c r="B62" s="6" t="s">
        <v>20</v>
      </c>
      <c r="C62" s="6" t="s">
        <v>21</v>
      </c>
      <c r="D62" s="6" t="s">
        <v>22</v>
      </c>
      <c r="E62" s="6">
        <v>60</v>
      </c>
      <c r="F62" s="6" t="s">
        <v>237</v>
      </c>
      <c r="G62" s="6" t="s">
        <v>238</v>
      </c>
      <c r="H62" s="7">
        <v>44078</v>
      </c>
      <c r="I62" s="6">
        <v>25</v>
      </c>
      <c r="J62" s="6" t="s">
        <v>26</v>
      </c>
      <c r="K62" s="6" t="s">
        <v>161</v>
      </c>
      <c r="L62" s="6" t="s">
        <v>162</v>
      </c>
      <c r="M62" s="6">
        <v>1</v>
      </c>
      <c r="N62" s="8">
        <v>39487</v>
      </c>
      <c r="O62" s="6" t="s">
        <v>44</v>
      </c>
      <c r="P62" s="6" t="s">
        <v>151</v>
      </c>
      <c r="Q62" s="6" t="s">
        <v>45</v>
      </c>
      <c r="R62" s="6" t="s">
        <v>32</v>
      </c>
      <c r="S62" s="6" t="s">
        <v>33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>
        <v>47531</v>
      </c>
      <c r="F63" s="6" t="s">
        <v>227</v>
      </c>
      <c r="G63" s="6" t="s">
        <v>239</v>
      </c>
      <c r="H63" s="7">
        <v>44078</v>
      </c>
      <c r="I63" s="6">
        <v>25</v>
      </c>
      <c r="J63" s="6" t="s">
        <v>26</v>
      </c>
      <c r="K63" s="6" t="s">
        <v>240</v>
      </c>
      <c r="L63" s="6" t="s">
        <v>241</v>
      </c>
      <c r="M63" s="6">
        <v>2</v>
      </c>
      <c r="N63" s="8">
        <v>252084</v>
      </c>
      <c r="O63" s="6" t="s">
        <v>33</v>
      </c>
      <c r="P63" s="6" t="s">
        <v>151</v>
      </c>
      <c r="Q63" s="6" t="s">
        <v>45</v>
      </c>
      <c r="R63" s="6" t="s">
        <v>32</v>
      </c>
      <c r="S63" s="6" t="s">
        <v>33</v>
      </c>
    </row>
    <row r="64" spans="1:19" x14ac:dyDescent="0.3">
      <c r="A64" s="5" t="s">
        <v>19</v>
      </c>
      <c r="B64" s="6" t="s">
        <v>20</v>
      </c>
      <c r="C64" s="6" t="s">
        <v>21</v>
      </c>
      <c r="D64" s="6" t="s">
        <v>22</v>
      </c>
      <c r="E64" s="6">
        <v>47531</v>
      </c>
      <c r="F64" s="6" t="s">
        <v>227</v>
      </c>
      <c r="G64" s="6" t="s">
        <v>242</v>
      </c>
      <c r="H64" s="7">
        <v>44078</v>
      </c>
      <c r="I64" s="6">
        <v>25</v>
      </c>
      <c r="J64" s="6" t="s">
        <v>26</v>
      </c>
      <c r="K64" s="6" t="s">
        <v>243</v>
      </c>
      <c r="L64" s="6" t="s">
        <v>244</v>
      </c>
      <c r="M64" s="6">
        <v>2</v>
      </c>
      <c r="N64" s="8">
        <v>252084</v>
      </c>
      <c r="O64" s="6" t="s">
        <v>33</v>
      </c>
      <c r="P64" s="6" t="s">
        <v>151</v>
      </c>
      <c r="Q64" s="6" t="s">
        <v>45</v>
      </c>
      <c r="R64" s="6" t="s">
        <v>32</v>
      </c>
      <c r="S64" s="6" t="s">
        <v>33</v>
      </c>
    </row>
    <row r="65" spans="1:19" x14ac:dyDescent="0.3">
      <c r="A65" s="5" t="s">
        <v>19</v>
      </c>
      <c r="B65" s="6" t="s">
        <v>20</v>
      </c>
      <c r="C65" s="6" t="s">
        <v>21</v>
      </c>
      <c r="D65" s="6" t="s">
        <v>22</v>
      </c>
      <c r="E65" s="6">
        <v>47692</v>
      </c>
      <c r="F65" s="6" t="s">
        <v>245</v>
      </c>
      <c r="G65" s="6" t="s">
        <v>246</v>
      </c>
      <c r="H65" s="7">
        <v>44078</v>
      </c>
      <c r="I65" s="6">
        <v>25</v>
      </c>
      <c r="J65" s="6" t="s">
        <v>26</v>
      </c>
      <c r="K65" s="6" t="s">
        <v>247</v>
      </c>
      <c r="L65" s="6" t="s">
        <v>248</v>
      </c>
      <c r="M65" s="6">
        <v>8</v>
      </c>
      <c r="N65" s="8">
        <v>425888</v>
      </c>
      <c r="O65" s="6" t="s">
        <v>33</v>
      </c>
      <c r="P65" s="6" t="s">
        <v>151</v>
      </c>
      <c r="Q65" s="6" t="s">
        <v>45</v>
      </c>
      <c r="R65" s="6" t="s">
        <v>32</v>
      </c>
      <c r="S65" s="6" t="s">
        <v>33</v>
      </c>
    </row>
    <row r="66" spans="1:19" x14ac:dyDescent="0.3">
      <c r="A66" s="5" t="s">
        <v>19</v>
      </c>
      <c r="B66" s="6" t="s">
        <v>20</v>
      </c>
      <c r="C66" s="6" t="s">
        <v>21</v>
      </c>
      <c r="D66" s="6" t="s">
        <v>22</v>
      </c>
      <c r="E66" s="6">
        <v>46774</v>
      </c>
      <c r="F66" s="6" t="s">
        <v>249</v>
      </c>
      <c r="G66" s="6" t="s">
        <v>250</v>
      </c>
      <c r="H66" s="7">
        <v>44078</v>
      </c>
      <c r="I66" s="6">
        <v>25</v>
      </c>
      <c r="J66" s="6" t="s">
        <v>26</v>
      </c>
      <c r="K66" s="6" t="s">
        <v>129</v>
      </c>
      <c r="L66" s="6" t="s">
        <v>130</v>
      </c>
      <c r="M66" s="6">
        <v>6</v>
      </c>
      <c r="N66" s="8">
        <v>130248</v>
      </c>
      <c r="O66" s="6" t="s">
        <v>33</v>
      </c>
      <c r="P66" s="6" t="s">
        <v>151</v>
      </c>
      <c r="Q66" s="6" t="s">
        <v>45</v>
      </c>
      <c r="R66" s="6" t="s">
        <v>39</v>
      </c>
      <c r="S66" s="6" t="s">
        <v>33</v>
      </c>
    </row>
    <row r="67" spans="1:19" x14ac:dyDescent="0.3">
      <c r="A67" s="5" t="s">
        <v>19</v>
      </c>
      <c r="B67" s="6" t="s">
        <v>20</v>
      </c>
      <c r="C67" s="6" t="s">
        <v>21</v>
      </c>
      <c r="D67" s="6" t="s">
        <v>22</v>
      </c>
      <c r="E67" s="6">
        <v>40049</v>
      </c>
      <c r="F67" s="6" t="s">
        <v>214</v>
      </c>
      <c r="G67" s="6" t="s">
        <v>250</v>
      </c>
      <c r="H67" s="7">
        <v>44078</v>
      </c>
      <c r="I67" s="6">
        <v>25</v>
      </c>
      <c r="J67" s="6" t="s">
        <v>26</v>
      </c>
      <c r="K67" s="6" t="s">
        <v>129</v>
      </c>
      <c r="L67" s="6" t="s">
        <v>130</v>
      </c>
      <c r="M67" s="6">
        <v>8</v>
      </c>
      <c r="N67" s="8">
        <v>1236904</v>
      </c>
      <c r="O67" s="6" t="s">
        <v>33</v>
      </c>
      <c r="P67" s="6" t="s">
        <v>151</v>
      </c>
      <c r="Q67" s="6" t="s">
        <v>45</v>
      </c>
      <c r="R67" s="6" t="s">
        <v>39</v>
      </c>
      <c r="S67" s="6" t="s">
        <v>33</v>
      </c>
    </row>
    <row r="68" spans="1:19" x14ac:dyDescent="0.3">
      <c r="A68" s="5" t="s">
        <v>19</v>
      </c>
      <c r="B68" s="6" t="s">
        <v>20</v>
      </c>
      <c r="C68" s="6" t="s">
        <v>21</v>
      </c>
      <c r="D68" s="6" t="s">
        <v>22</v>
      </c>
      <c r="E68" s="6">
        <v>47664</v>
      </c>
      <c r="F68" s="6" t="s">
        <v>167</v>
      </c>
      <c r="G68" s="6" t="s">
        <v>251</v>
      </c>
      <c r="H68" s="7">
        <v>44078</v>
      </c>
      <c r="I68" s="6">
        <v>25</v>
      </c>
      <c r="J68" s="6" t="s">
        <v>26</v>
      </c>
      <c r="K68" s="6" t="s">
        <v>252</v>
      </c>
      <c r="L68" s="6" t="s">
        <v>253</v>
      </c>
      <c r="M68" s="6">
        <v>4</v>
      </c>
      <c r="N68" s="8">
        <v>552908</v>
      </c>
      <c r="O68" s="6" t="s">
        <v>33</v>
      </c>
      <c r="P68" s="6" t="s">
        <v>151</v>
      </c>
      <c r="Q68" s="6" t="s">
        <v>45</v>
      </c>
      <c r="R68" s="6" t="s">
        <v>32</v>
      </c>
      <c r="S68" s="6" t="s">
        <v>33</v>
      </c>
    </row>
    <row r="69" spans="1:19" x14ac:dyDescent="0.3">
      <c r="A69" s="5" t="s">
        <v>19</v>
      </c>
      <c r="B69" s="6" t="s">
        <v>20</v>
      </c>
      <c r="C69" s="6" t="s">
        <v>21</v>
      </c>
      <c r="D69" s="6" t="s">
        <v>22</v>
      </c>
      <c r="E69" s="6">
        <v>47649</v>
      </c>
      <c r="F69" s="6" t="s">
        <v>254</v>
      </c>
      <c r="G69" s="6" t="s">
        <v>255</v>
      </c>
      <c r="H69" s="7">
        <v>44079</v>
      </c>
      <c r="I69" s="6">
        <v>25</v>
      </c>
      <c r="J69" s="6" t="s">
        <v>26</v>
      </c>
      <c r="K69" s="6" t="s">
        <v>256</v>
      </c>
      <c r="L69" s="6" t="s">
        <v>257</v>
      </c>
      <c r="M69" s="6">
        <v>5</v>
      </c>
      <c r="N69" s="8">
        <v>158955</v>
      </c>
      <c r="O69" s="6" t="s">
        <v>33</v>
      </c>
      <c r="P69" s="6" t="s">
        <v>151</v>
      </c>
      <c r="Q69" s="6" t="s">
        <v>45</v>
      </c>
      <c r="R69" s="6" t="s">
        <v>32</v>
      </c>
      <c r="S69" s="6" t="s">
        <v>33</v>
      </c>
    </row>
    <row r="70" spans="1:19" x14ac:dyDescent="0.3">
      <c r="A70" s="5" t="s">
        <v>19</v>
      </c>
      <c r="B70" s="6" t="s">
        <v>20</v>
      </c>
      <c r="C70" s="6" t="s">
        <v>21</v>
      </c>
      <c r="D70" s="6" t="s">
        <v>22</v>
      </c>
      <c r="E70" s="6" t="s">
        <v>258</v>
      </c>
      <c r="F70" s="6" t="s">
        <v>259</v>
      </c>
      <c r="G70" s="6" t="s">
        <v>260</v>
      </c>
      <c r="H70" s="7">
        <v>44079</v>
      </c>
      <c r="I70" s="6">
        <v>25</v>
      </c>
      <c r="J70" s="6" t="s">
        <v>26</v>
      </c>
      <c r="K70" s="6" t="s">
        <v>261</v>
      </c>
      <c r="L70" s="6" t="s">
        <v>262</v>
      </c>
      <c r="M70" s="6">
        <v>20</v>
      </c>
      <c r="N70" s="8">
        <v>117480</v>
      </c>
      <c r="O70" s="6" t="s">
        <v>29</v>
      </c>
      <c r="P70" s="6" t="s">
        <v>151</v>
      </c>
      <c r="Q70" s="6" t="s">
        <v>45</v>
      </c>
      <c r="R70" s="6" t="s">
        <v>32</v>
      </c>
      <c r="S70" s="6" t="s">
        <v>33</v>
      </c>
    </row>
    <row r="71" spans="1:19" x14ac:dyDescent="0.3">
      <c r="A71" s="5" t="s">
        <v>19</v>
      </c>
      <c r="B71" s="6" t="s">
        <v>20</v>
      </c>
      <c r="C71" s="6" t="s">
        <v>21</v>
      </c>
      <c r="D71" s="6" t="s">
        <v>22</v>
      </c>
      <c r="E71" s="6">
        <v>90205</v>
      </c>
      <c r="F71" s="6" t="s">
        <v>263</v>
      </c>
      <c r="G71" s="6" t="s">
        <v>264</v>
      </c>
      <c r="H71" s="7">
        <v>44079</v>
      </c>
      <c r="I71" s="6">
        <v>25</v>
      </c>
      <c r="J71" s="6" t="s">
        <v>26</v>
      </c>
      <c r="K71" s="6" t="s">
        <v>61</v>
      </c>
      <c r="L71" s="6" t="s">
        <v>62</v>
      </c>
      <c r="M71" s="6">
        <v>2</v>
      </c>
      <c r="N71" s="8">
        <v>156286</v>
      </c>
      <c r="O71" s="6" t="s">
        <v>29</v>
      </c>
      <c r="P71" s="6" t="s">
        <v>151</v>
      </c>
      <c r="Q71" s="6" t="s">
        <v>45</v>
      </c>
      <c r="R71" s="6" t="s">
        <v>32</v>
      </c>
      <c r="S71" s="6" t="s">
        <v>29</v>
      </c>
    </row>
    <row r="72" spans="1:19" x14ac:dyDescent="0.3">
      <c r="A72" s="5" t="s">
        <v>19</v>
      </c>
      <c r="B72" s="6" t="s">
        <v>20</v>
      </c>
      <c r="C72" s="6" t="s">
        <v>21</v>
      </c>
      <c r="D72" s="6" t="s">
        <v>22</v>
      </c>
      <c r="E72" s="6" t="s">
        <v>265</v>
      </c>
      <c r="F72" s="6" t="s">
        <v>59</v>
      </c>
      <c r="G72" s="6" t="s">
        <v>264</v>
      </c>
      <c r="H72" s="7">
        <v>44079</v>
      </c>
      <c r="I72" s="6">
        <v>25</v>
      </c>
      <c r="J72" s="6" t="s">
        <v>26</v>
      </c>
      <c r="K72" s="6" t="s">
        <v>61</v>
      </c>
      <c r="L72" s="6" t="s">
        <v>62</v>
      </c>
      <c r="M72" s="6">
        <v>2</v>
      </c>
      <c r="N72" s="8">
        <v>97542</v>
      </c>
      <c r="O72" s="6" t="s">
        <v>29</v>
      </c>
      <c r="P72" s="6" t="s">
        <v>151</v>
      </c>
      <c r="Q72" s="6" t="s">
        <v>45</v>
      </c>
      <c r="R72" s="6" t="s">
        <v>32</v>
      </c>
      <c r="S72" s="6" t="s">
        <v>29</v>
      </c>
    </row>
    <row r="73" spans="1:19" x14ac:dyDescent="0.3">
      <c r="A73" s="5" t="s">
        <v>19</v>
      </c>
      <c r="B73" s="6" t="s">
        <v>20</v>
      </c>
      <c r="C73" s="6" t="s">
        <v>21</v>
      </c>
      <c r="D73" s="6" t="s">
        <v>22</v>
      </c>
      <c r="E73" s="6">
        <v>46714</v>
      </c>
      <c r="F73" s="6" t="s">
        <v>266</v>
      </c>
      <c r="G73" s="6" t="s">
        <v>267</v>
      </c>
      <c r="H73" s="7">
        <v>44079</v>
      </c>
      <c r="I73" s="6">
        <v>25</v>
      </c>
      <c r="J73" s="6" t="s">
        <v>26</v>
      </c>
      <c r="K73" s="6" t="s">
        <v>268</v>
      </c>
      <c r="L73" s="6" t="s">
        <v>269</v>
      </c>
      <c r="M73" s="6">
        <v>2</v>
      </c>
      <c r="N73" s="8">
        <v>260656</v>
      </c>
      <c r="O73" s="6" t="s">
        <v>33</v>
      </c>
      <c r="P73" s="6" t="s">
        <v>151</v>
      </c>
      <c r="Q73" s="6" t="s">
        <v>45</v>
      </c>
      <c r="R73" s="6" t="s">
        <v>32</v>
      </c>
      <c r="S73" s="6" t="s">
        <v>33</v>
      </c>
    </row>
    <row r="74" spans="1:19" x14ac:dyDescent="0.3">
      <c r="A74" s="5" t="s">
        <v>19</v>
      </c>
      <c r="B74" s="6" t="s">
        <v>20</v>
      </c>
      <c r="C74" s="6" t="s">
        <v>21</v>
      </c>
      <c r="D74" s="6" t="s">
        <v>22</v>
      </c>
      <c r="E74" s="6">
        <v>47534</v>
      </c>
      <c r="F74" s="6" t="s">
        <v>67</v>
      </c>
      <c r="G74" s="6" t="s">
        <v>270</v>
      </c>
      <c r="H74" s="7">
        <v>44079</v>
      </c>
      <c r="I74" s="6">
        <v>25</v>
      </c>
      <c r="J74" s="6" t="s">
        <v>26</v>
      </c>
      <c r="K74" s="6" t="s">
        <v>271</v>
      </c>
      <c r="L74" s="6" t="s">
        <v>272</v>
      </c>
      <c r="M74" s="6">
        <v>2</v>
      </c>
      <c r="N74" s="8">
        <v>489732</v>
      </c>
      <c r="O74" s="6" t="s">
        <v>33</v>
      </c>
      <c r="P74" s="6" t="s">
        <v>151</v>
      </c>
      <c r="Q74" s="6" t="s">
        <v>45</v>
      </c>
      <c r="R74" s="6" t="s">
        <v>32</v>
      </c>
      <c r="S74" s="6" t="s">
        <v>33</v>
      </c>
    </row>
    <row r="75" spans="1:19" x14ac:dyDescent="0.3">
      <c r="A75" s="5" t="s">
        <v>19</v>
      </c>
      <c r="B75" s="6" t="s">
        <v>20</v>
      </c>
      <c r="C75" s="6" t="s">
        <v>21</v>
      </c>
      <c r="D75" s="6" t="s">
        <v>22</v>
      </c>
      <c r="E75" s="6" t="s">
        <v>273</v>
      </c>
      <c r="F75" s="6" t="s">
        <v>274</v>
      </c>
      <c r="G75" s="6" t="s">
        <v>275</v>
      </c>
      <c r="H75" s="7">
        <v>44081</v>
      </c>
      <c r="I75" s="6">
        <v>25</v>
      </c>
      <c r="J75" s="6" t="s">
        <v>26</v>
      </c>
      <c r="K75" s="6" t="s">
        <v>252</v>
      </c>
      <c r="L75" s="6" t="s">
        <v>253</v>
      </c>
      <c r="M75" s="6">
        <v>2</v>
      </c>
      <c r="N75" s="8">
        <v>27732</v>
      </c>
      <c r="O75" s="6" t="s">
        <v>29</v>
      </c>
      <c r="P75" s="6" t="s">
        <v>151</v>
      </c>
      <c r="Q75" s="6" t="s">
        <v>45</v>
      </c>
      <c r="R75" s="6" t="s">
        <v>32</v>
      </c>
      <c r="S75" s="6" t="s">
        <v>33</v>
      </c>
    </row>
    <row r="76" spans="1:19" x14ac:dyDescent="0.3">
      <c r="A76" s="5" t="s">
        <v>19</v>
      </c>
      <c r="B76" s="6" t="s">
        <v>20</v>
      </c>
      <c r="C76" s="6" t="s">
        <v>21</v>
      </c>
      <c r="D76" s="6" t="s">
        <v>22</v>
      </c>
      <c r="E76" s="6">
        <v>45616</v>
      </c>
      <c r="F76" s="6" t="s">
        <v>174</v>
      </c>
      <c r="G76" s="6" t="s">
        <v>276</v>
      </c>
      <c r="H76" s="7">
        <v>44081</v>
      </c>
      <c r="I76" s="6">
        <v>25</v>
      </c>
      <c r="J76" s="6" t="s">
        <v>26</v>
      </c>
      <c r="K76" s="6" t="s">
        <v>277</v>
      </c>
      <c r="L76" s="6" t="s">
        <v>278</v>
      </c>
      <c r="M76" s="6">
        <v>2</v>
      </c>
      <c r="N76" s="8">
        <v>132756</v>
      </c>
      <c r="O76" s="6" t="s">
        <v>33</v>
      </c>
      <c r="P76" s="6" t="s">
        <v>151</v>
      </c>
      <c r="Q76" s="6" t="s">
        <v>45</v>
      </c>
      <c r="R76" s="6" t="s">
        <v>32</v>
      </c>
      <c r="S76" s="6" t="s">
        <v>33</v>
      </c>
    </row>
    <row r="77" spans="1:19" x14ac:dyDescent="0.3">
      <c r="A77" s="5" t="s">
        <v>19</v>
      </c>
      <c r="B77" s="6" t="s">
        <v>20</v>
      </c>
      <c r="C77" s="6" t="s">
        <v>21</v>
      </c>
      <c r="D77" s="6" t="s">
        <v>22</v>
      </c>
      <c r="E77" s="6" t="s">
        <v>23</v>
      </c>
      <c r="F77" s="6" t="s">
        <v>24</v>
      </c>
      <c r="G77" s="6" t="s">
        <v>279</v>
      </c>
      <c r="H77" s="7">
        <v>44081</v>
      </c>
      <c r="I77" s="6">
        <v>25</v>
      </c>
      <c r="J77" s="6" t="s">
        <v>26</v>
      </c>
      <c r="K77" s="6" t="s">
        <v>280</v>
      </c>
      <c r="L77" s="6" t="s">
        <v>281</v>
      </c>
      <c r="M77" s="6">
        <v>1</v>
      </c>
      <c r="N77" s="8">
        <v>44168</v>
      </c>
      <c r="O77" s="6" t="s">
        <v>29</v>
      </c>
      <c r="P77" s="6" t="s">
        <v>151</v>
      </c>
      <c r="Q77" s="6" t="s">
        <v>45</v>
      </c>
      <c r="R77" s="6" t="s">
        <v>32</v>
      </c>
      <c r="S77" s="6" t="s">
        <v>33</v>
      </c>
    </row>
    <row r="78" spans="1:19" x14ac:dyDescent="0.3">
      <c r="A78" s="5" t="s">
        <v>19</v>
      </c>
      <c r="B78" s="6" t="s">
        <v>20</v>
      </c>
      <c r="C78" s="6" t="s">
        <v>21</v>
      </c>
      <c r="D78" s="6" t="s">
        <v>22</v>
      </c>
      <c r="E78" s="6">
        <v>4199</v>
      </c>
      <c r="F78" s="6" t="s">
        <v>282</v>
      </c>
      <c r="G78" s="6" t="s">
        <v>283</v>
      </c>
      <c r="H78" s="7">
        <v>44081</v>
      </c>
      <c r="I78" s="6">
        <v>25</v>
      </c>
      <c r="J78" s="6" t="s">
        <v>26</v>
      </c>
      <c r="K78" s="6" t="s">
        <v>284</v>
      </c>
      <c r="L78" s="6" t="s">
        <v>285</v>
      </c>
      <c r="M78" s="6">
        <v>1</v>
      </c>
      <c r="N78" s="8">
        <v>33605</v>
      </c>
      <c r="O78" s="6" t="s">
        <v>44</v>
      </c>
      <c r="P78" s="6" t="s">
        <v>151</v>
      </c>
      <c r="Q78" s="6" t="s">
        <v>45</v>
      </c>
      <c r="R78" s="6" t="s">
        <v>32</v>
      </c>
      <c r="S78" s="6" t="s">
        <v>33</v>
      </c>
    </row>
    <row r="79" spans="1:19" x14ac:dyDescent="0.3">
      <c r="A79" s="5" t="s">
        <v>19</v>
      </c>
      <c r="B79" s="6" t="s">
        <v>20</v>
      </c>
      <c r="C79" s="6" t="s">
        <v>21</v>
      </c>
      <c r="D79" s="6" t="s">
        <v>22</v>
      </c>
      <c r="E79" s="6">
        <v>60</v>
      </c>
      <c r="F79" s="6" t="s">
        <v>237</v>
      </c>
      <c r="G79" s="6" t="s">
        <v>283</v>
      </c>
      <c r="H79" s="7">
        <v>44081</v>
      </c>
      <c r="I79" s="6">
        <v>25</v>
      </c>
      <c r="J79" s="6" t="s">
        <v>26</v>
      </c>
      <c r="K79" s="6" t="s">
        <v>284</v>
      </c>
      <c r="L79" s="6" t="s">
        <v>285</v>
      </c>
      <c r="M79" s="6">
        <v>1</v>
      </c>
      <c r="N79" s="8">
        <v>39487</v>
      </c>
      <c r="O79" s="6" t="s">
        <v>44</v>
      </c>
      <c r="P79" s="6" t="s">
        <v>151</v>
      </c>
      <c r="Q79" s="6" t="s">
        <v>45</v>
      </c>
      <c r="R79" s="6" t="s">
        <v>32</v>
      </c>
      <c r="S79" s="6" t="s">
        <v>33</v>
      </c>
    </row>
    <row r="80" spans="1:19" x14ac:dyDescent="0.3">
      <c r="A80" s="5" t="s">
        <v>19</v>
      </c>
      <c r="B80" s="6" t="s">
        <v>20</v>
      </c>
      <c r="C80" s="6" t="s">
        <v>21</v>
      </c>
      <c r="D80" s="6" t="s">
        <v>22</v>
      </c>
      <c r="E80" s="6">
        <v>47590</v>
      </c>
      <c r="F80" s="6" t="s">
        <v>286</v>
      </c>
      <c r="G80" s="6" t="s">
        <v>287</v>
      </c>
      <c r="H80" s="7">
        <v>44082</v>
      </c>
      <c r="I80" s="6">
        <v>25</v>
      </c>
      <c r="J80" s="6" t="s">
        <v>26</v>
      </c>
      <c r="K80" s="6" t="s">
        <v>288</v>
      </c>
      <c r="L80" s="6" t="s">
        <v>289</v>
      </c>
      <c r="M80" s="6">
        <v>2</v>
      </c>
      <c r="N80" s="8">
        <v>162706</v>
      </c>
      <c r="O80" s="6" t="s">
        <v>33</v>
      </c>
      <c r="P80" s="6" t="s">
        <v>151</v>
      </c>
      <c r="Q80" s="6" t="s">
        <v>45</v>
      </c>
      <c r="R80" s="6" t="s">
        <v>32</v>
      </c>
      <c r="S80" s="6" t="s">
        <v>33</v>
      </c>
    </row>
    <row r="81" spans="1:19" x14ac:dyDescent="0.3">
      <c r="A81" s="5" t="s">
        <v>19</v>
      </c>
      <c r="B81" s="6" t="s">
        <v>20</v>
      </c>
      <c r="C81" s="6" t="s">
        <v>21</v>
      </c>
      <c r="D81" s="6" t="s">
        <v>22</v>
      </c>
      <c r="E81" s="6">
        <v>36021</v>
      </c>
      <c r="F81" s="6" t="s">
        <v>290</v>
      </c>
      <c r="G81" s="6" t="s">
        <v>291</v>
      </c>
      <c r="H81" s="7">
        <v>44082</v>
      </c>
      <c r="I81" s="6">
        <v>25</v>
      </c>
      <c r="J81" s="6" t="s">
        <v>26</v>
      </c>
      <c r="K81" s="6" t="s">
        <v>292</v>
      </c>
      <c r="L81" s="6" t="s">
        <v>293</v>
      </c>
      <c r="M81" s="6">
        <v>2</v>
      </c>
      <c r="N81" s="8">
        <v>75614</v>
      </c>
      <c r="O81" s="6" t="s">
        <v>33</v>
      </c>
      <c r="P81" s="6" t="s">
        <v>151</v>
      </c>
      <c r="Q81" s="6" t="s">
        <v>45</v>
      </c>
      <c r="R81" s="6" t="s">
        <v>32</v>
      </c>
      <c r="S81" s="6" t="s">
        <v>33</v>
      </c>
    </row>
    <row r="82" spans="1:19" x14ac:dyDescent="0.3">
      <c r="A82" s="5" t="s">
        <v>19</v>
      </c>
      <c r="B82" s="6" t="s">
        <v>20</v>
      </c>
      <c r="C82" s="6" t="s">
        <v>21</v>
      </c>
      <c r="D82" s="6" t="s">
        <v>22</v>
      </c>
      <c r="E82" s="6">
        <v>50657</v>
      </c>
      <c r="F82" s="6" t="s">
        <v>101</v>
      </c>
      <c r="G82" s="6" t="s">
        <v>291</v>
      </c>
      <c r="H82" s="7">
        <v>44082</v>
      </c>
      <c r="I82" s="6">
        <v>25</v>
      </c>
      <c r="J82" s="6" t="s">
        <v>26</v>
      </c>
      <c r="K82" s="6" t="s">
        <v>292</v>
      </c>
      <c r="L82" s="6" t="s">
        <v>293</v>
      </c>
      <c r="M82" s="6">
        <v>2</v>
      </c>
      <c r="N82" s="8">
        <v>220152</v>
      </c>
      <c r="O82" s="6" t="s">
        <v>33</v>
      </c>
      <c r="P82" s="6" t="s">
        <v>151</v>
      </c>
      <c r="Q82" s="6" t="s">
        <v>45</v>
      </c>
      <c r="R82" s="6" t="s">
        <v>32</v>
      </c>
      <c r="S82" s="6" t="s">
        <v>33</v>
      </c>
    </row>
    <row r="83" spans="1:19" x14ac:dyDescent="0.3">
      <c r="A83" s="5" t="s">
        <v>19</v>
      </c>
      <c r="B83" s="6" t="s">
        <v>20</v>
      </c>
      <c r="C83" s="6" t="s">
        <v>21</v>
      </c>
      <c r="D83" s="6" t="s">
        <v>22</v>
      </c>
      <c r="E83" s="6">
        <v>47534</v>
      </c>
      <c r="F83" s="6" t="s">
        <v>67</v>
      </c>
      <c r="G83" s="6" t="s">
        <v>294</v>
      </c>
      <c r="H83" s="7">
        <v>44082</v>
      </c>
      <c r="I83" s="6">
        <v>25</v>
      </c>
      <c r="J83" s="6" t="s">
        <v>26</v>
      </c>
      <c r="K83" s="6" t="s">
        <v>295</v>
      </c>
      <c r="L83" s="6" t="s">
        <v>296</v>
      </c>
      <c r="M83" s="6">
        <v>2</v>
      </c>
      <c r="N83" s="8">
        <v>489732</v>
      </c>
      <c r="O83" s="6" t="s">
        <v>33</v>
      </c>
      <c r="P83" s="6" t="s">
        <v>151</v>
      </c>
      <c r="Q83" s="6" t="s">
        <v>45</v>
      </c>
      <c r="R83" s="6" t="s">
        <v>32</v>
      </c>
      <c r="S83" s="6" t="s">
        <v>33</v>
      </c>
    </row>
    <row r="84" spans="1:19" x14ac:dyDescent="0.3">
      <c r="A84" s="5" t="s">
        <v>19</v>
      </c>
      <c r="B84" s="6" t="s">
        <v>20</v>
      </c>
      <c r="C84" s="6" t="s">
        <v>21</v>
      </c>
      <c r="D84" s="6" t="s">
        <v>22</v>
      </c>
      <c r="E84" s="6" t="s">
        <v>265</v>
      </c>
      <c r="F84" s="6" t="s">
        <v>59</v>
      </c>
      <c r="G84" s="6" t="s">
        <v>297</v>
      </c>
      <c r="H84" s="7">
        <v>44083</v>
      </c>
      <c r="I84" s="6">
        <v>25</v>
      </c>
      <c r="J84" s="6" t="s">
        <v>26</v>
      </c>
      <c r="K84" s="6" t="s">
        <v>61</v>
      </c>
      <c r="L84" s="6" t="s">
        <v>62</v>
      </c>
      <c r="M84" s="6">
        <v>2</v>
      </c>
      <c r="N84" s="8">
        <v>97542</v>
      </c>
      <c r="O84" s="6" t="s">
        <v>29</v>
      </c>
      <c r="P84" s="6" t="s">
        <v>151</v>
      </c>
      <c r="Q84" s="6" t="s">
        <v>45</v>
      </c>
      <c r="R84" s="6" t="s">
        <v>32</v>
      </c>
      <c r="S84" s="6" t="s">
        <v>29</v>
      </c>
    </row>
    <row r="85" spans="1:19" x14ac:dyDescent="0.3">
      <c r="A85" s="5" t="s">
        <v>19</v>
      </c>
      <c r="B85" s="6" t="s">
        <v>20</v>
      </c>
      <c r="C85" s="6" t="s">
        <v>21</v>
      </c>
      <c r="D85" s="6" t="s">
        <v>22</v>
      </c>
      <c r="E85" s="6" t="s">
        <v>298</v>
      </c>
      <c r="F85" s="6" t="s">
        <v>299</v>
      </c>
      <c r="G85" s="6" t="s">
        <v>297</v>
      </c>
      <c r="H85" s="7">
        <v>44083</v>
      </c>
      <c r="I85" s="6">
        <v>25</v>
      </c>
      <c r="J85" s="6" t="s">
        <v>26</v>
      </c>
      <c r="K85" s="6" t="s">
        <v>61</v>
      </c>
      <c r="L85" s="6" t="s">
        <v>62</v>
      </c>
      <c r="M85" s="6">
        <v>1</v>
      </c>
      <c r="N85" s="8">
        <v>72850</v>
      </c>
      <c r="O85" s="6" t="s">
        <v>29</v>
      </c>
      <c r="P85" s="6" t="s">
        <v>151</v>
      </c>
      <c r="Q85" s="6" t="s">
        <v>45</v>
      </c>
      <c r="R85" s="6" t="s">
        <v>32</v>
      </c>
      <c r="S85" s="6" t="s">
        <v>29</v>
      </c>
    </row>
    <row r="86" spans="1:19" x14ac:dyDescent="0.3">
      <c r="A86" s="5" t="s">
        <v>19</v>
      </c>
      <c r="B86" s="6" t="s">
        <v>20</v>
      </c>
      <c r="C86" s="6" t="s">
        <v>21</v>
      </c>
      <c r="D86" s="6" t="s">
        <v>22</v>
      </c>
      <c r="E86" s="6" t="s">
        <v>258</v>
      </c>
      <c r="F86" s="6" t="s">
        <v>259</v>
      </c>
      <c r="G86" s="6" t="s">
        <v>300</v>
      </c>
      <c r="H86" s="7">
        <v>44083</v>
      </c>
      <c r="I86" s="6">
        <v>25</v>
      </c>
      <c r="J86" s="6" t="s">
        <v>26</v>
      </c>
      <c r="K86" s="6" t="s">
        <v>301</v>
      </c>
      <c r="L86" s="6" t="s">
        <v>302</v>
      </c>
      <c r="M86" s="6">
        <v>40</v>
      </c>
      <c r="N86" s="8">
        <v>234960</v>
      </c>
      <c r="O86" s="6" t="s">
        <v>29</v>
      </c>
      <c r="P86" s="6" t="s">
        <v>151</v>
      </c>
      <c r="Q86" s="6" t="s">
        <v>45</v>
      </c>
      <c r="R86" s="6" t="s">
        <v>32</v>
      </c>
      <c r="S86" s="6" t="s">
        <v>33</v>
      </c>
    </row>
    <row r="87" spans="1:19" x14ac:dyDescent="0.3">
      <c r="A87" s="5" t="s">
        <v>19</v>
      </c>
      <c r="B87" s="6" t="s">
        <v>20</v>
      </c>
      <c r="C87" s="6" t="s">
        <v>21</v>
      </c>
      <c r="D87" s="6" t="s">
        <v>22</v>
      </c>
      <c r="E87" s="6">
        <v>45602</v>
      </c>
      <c r="F87" s="6" t="s">
        <v>303</v>
      </c>
      <c r="G87" s="6" t="s">
        <v>304</v>
      </c>
      <c r="H87" s="7">
        <v>44083</v>
      </c>
      <c r="I87" s="6">
        <v>25</v>
      </c>
      <c r="J87" s="6" t="s">
        <v>26</v>
      </c>
      <c r="K87" s="6" t="s">
        <v>137</v>
      </c>
      <c r="L87" s="6" t="s">
        <v>138</v>
      </c>
      <c r="M87" s="6">
        <v>2</v>
      </c>
      <c r="N87" s="8">
        <v>102846</v>
      </c>
      <c r="O87" s="6" t="s">
        <v>33</v>
      </c>
      <c r="P87" s="6" t="s">
        <v>151</v>
      </c>
      <c r="Q87" s="6" t="s">
        <v>45</v>
      </c>
      <c r="R87" s="6" t="s">
        <v>32</v>
      </c>
      <c r="S87" s="6" t="s">
        <v>33</v>
      </c>
    </row>
    <row r="88" spans="1:19" x14ac:dyDescent="0.3">
      <c r="A88" s="5" t="s">
        <v>19</v>
      </c>
      <c r="B88" s="6" t="s">
        <v>20</v>
      </c>
      <c r="C88" s="6" t="s">
        <v>21</v>
      </c>
      <c r="D88" s="6" t="s">
        <v>22</v>
      </c>
      <c r="E88" s="6">
        <v>4242</v>
      </c>
      <c r="F88" s="6" t="s">
        <v>232</v>
      </c>
      <c r="G88" s="6" t="s">
        <v>305</v>
      </c>
      <c r="H88" s="7">
        <v>44084</v>
      </c>
      <c r="I88" s="6">
        <v>25</v>
      </c>
      <c r="J88" s="6" t="s">
        <v>26</v>
      </c>
      <c r="K88" s="6" t="s">
        <v>306</v>
      </c>
      <c r="L88" s="6" t="s">
        <v>307</v>
      </c>
      <c r="M88" s="6">
        <v>2</v>
      </c>
      <c r="N88" s="8">
        <v>55446</v>
      </c>
      <c r="O88" s="6" t="s">
        <v>44</v>
      </c>
      <c r="P88" s="6" t="s">
        <v>151</v>
      </c>
      <c r="Q88" s="6" t="s">
        <v>45</v>
      </c>
      <c r="R88" s="6" t="s">
        <v>32</v>
      </c>
      <c r="S88" s="6" t="s">
        <v>33</v>
      </c>
    </row>
    <row r="89" spans="1:19" x14ac:dyDescent="0.3">
      <c r="A89" s="5" t="s">
        <v>19</v>
      </c>
      <c r="B89" s="6" t="s">
        <v>20</v>
      </c>
      <c r="C89" s="6" t="s">
        <v>21</v>
      </c>
      <c r="D89" s="6" t="s">
        <v>22</v>
      </c>
      <c r="E89" s="6" t="s">
        <v>308</v>
      </c>
      <c r="F89" s="6" t="s">
        <v>309</v>
      </c>
      <c r="G89" s="6" t="s">
        <v>310</v>
      </c>
      <c r="H89" s="7">
        <v>44084</v>
      </c>
      <c r="I89" s="6">
        <v>25</v>
      </c>
      <c r="J89" s="6" t="s">
        <v>26</v>
      </c>
      <c r="K89" s="6" t="s">
        <v>311</v>
      </c>
      <c r="L89" s="6" t="s">
        <v>312</v>
      </c>
      <c r="M89" s="6">
        <v>1</v>
      </c>
      <c r="N89" s="8">
        <v>126042</v>
      </c>
      <c r="O89" s="6" t="s">
        <v>29</v>
      </c>
      <c r="P89" s="6" t="s">
        <v>151</v>
      </c>
      <c r="Q89" s="6" t="s">
        <v>45</v>
      </c>
      <c r="R89" s="6" t="s">
        <v>32</v>
      </c>
      <c r="S89" s="6" t="s">
        <v>33</v>
      </c>
    </row>
    <row r="90" spans="1:19" x14ac:dyDescent="0.3">
      <c r="A90" s="5" t="s">
        <v>19</v>
      </c>
      <c r="B90" s="6" t="s">
        <v>20</v>
      </c>
      <c r="C90" s="6" t="s">
        <v>21</v>
      </c>
      <c r="D90" s="6" t="s">
        <v>22</v>
      </c>
      <c r="E90" s="6">
        <v>36022</v>
      </c>
      <c r="F90" s="6" t="s">
        <v>313</v>
      </c>
      <c r="G90" s="6" t="s">
        <v>314</v>
      </c>
      <c r="H90" s="7">
        <v>44084</v>
      </c>
      <c r="I90" s="6">
        <v>25</v>
      </c>
      <c r="J90" s="6" t="s">
        <v>26</v>
      </c>
      <c r="K90" s="6" t="s">
        <v>315</v>
      </c>
      <c r="L90" s="6" t="s">
        <v>316</v>
      </c>
      <c r="M90" s="6">
        <v>2</v>
      </c>
      <c r="N90" s="8">
        <v>58806</v>
      </c>
      <c r="O90" s="6" t="s">
        <v>33</v>
      </c>
      <c r="P90" s="6" t="s">
        <v>151</v>
      </c>
      <c r="Q90" s="6" t="s">
        <v>45</v>
      </c>
      <c r="R90" s="6" t="s">
        <v>32</v>
      </c>
      <c r="S90" s="6" t="s">
        <v>33</v>
      </c>
    </row>
    <row r="91" spans="1:19" x14ac:dyDescent="0.3">
      <c r="A91" s="5" t="s">
        <v>19</v>
      </c>
      <c r="B91" s="6" t="s">
        <v>20</v>
      </c>
      <c r="C91" s="6" t="s">
        <v>21</v>
      </c>
      <c r="D91" s="6" t="s">
        <v>22</v>
      </c>
      <c r="E91" s="6">
        <v>45616</v>
      </c>
      <c r="F91" s="6" t="s">
        <v>174</v>
      </c>
      <c r="G91" s="6" t="s">
        <v>314</v>
      </c>
      <c r="H91" s="7">
        <v>44084</v>
      </c>
      <c r="I91" s="6">
        <v>25</v>
      </c>
      <c r="J91" s="6" t="s">
        <v>26</v>
      </c>
      <c r="K91" s="6" t="s">
        <v>315</v>
      </c>
      <c r="L91" s="6" t="s">
        <v>316</v>
      </c>
      <c r="M91" s="6">
        <v>4</v>
      </c>
      <c r="N91" s="8">
        <v>265512</v>
      </c>
      <c r="O91" s="6" t="s">
        <v>33</v>
      </c>
      <c r="P91" s="6" t="s">
        <v>151</v>
      </c>
      <c r="Q91" s="6" t="s">
        <v>45</v>
      </c>
      <c r="R91" s="6" t="s">
        <v>32</v>
      </c>
      <c r="S91" s="6" t="s">
        <v>33</v>
      </c>
    </row>
    <row r="92" spans="1:19" x14ac:dyDescent="0.3">
      <c r="A92" s="5" t="s">
        <v>19</v>
      </c>
      <c r="B92" s="6" t="s">
        <v>20</v>
      </c>
      <c r="C92" s="6" t="s">
        <v>21</v>
      </c>
      <c r="D92" s="6" t="s">
        <v>22</v>
      </c>
      <c r="E92" s="6" t="s">
        <v>23</v>
      </c>
      <c r="F92" s="6" t="s">
        <v>24</v>
      </c>
      <c r="G92" s="6" t="s">
        <v>317</v>
      </c>
      <c r="H92" s="7">
        <v>44084</v>
      </c>
      <c r="I92" s="6">
        <v>25</v>
      </c>
      <c r="J92" s="6" t="s">
        <v>26</v>
      </c>
      <c r="K92" s="6" t="s">
        <v>318</v>
      </c>
      <c r="L92" s="6" t="s">
        <v>319</v>
      </c>
      <c r="M92" s="6">
        <v>1</v>
      </c>
      <c r="N92" s="8">
        <v>44168</v>
      </c>
      <c r="O92" s="6" t="s">
        <v>29</v>
      </c>
      <c r="P92" s="6" t="s">
        <v>151</v>
      </c>
      <c r="Q92" s="6" t="s">
        <v>45</v>
      </c>
      <c r="R92" s="6" t="s">
        <v>32</v>
      </c>
      <c r="S92" s="6" t="s">
        <v>33</v>
      </c>
    </row>
    <row r="93" spans="1:19" x14ac:dyDescent="0.3">
      <c r="A93" s="5" t="s">
        <v>19</v>
      </c>
      <c r="B93" s="6" t="s">
        <v>20</v>
      </c>
      <c r="C93" s="6" t="s">
        <v>21</v>
      </c>
      <c r="D93" s="6" t="s">
        <v>22</v>
      </c>
      <c r="E93" s="6">
        <v>40914</v>
      </c>
      <c r="F93" s="6" t="s">
        <v>320</v>
      </c>
      <c r="G93" s="6" t="s">
        <v>321</v>
      </c>
      <c r="H93" s="7">
        <v>44084</v>
      </c>
      <c r="I93" s="6">
        <v>25</v>
      </c>
      <c r="J93" s="6" t="s">
        <v>26</v>
      </c>
      <c r="K93" s="6" t="s">
        <v>322</v>
      </c>
      <c r="L93" s="6" t="s">
        <v>323</v>
      </c>
      <c r="M93" s="6">
        <v>10</v>
      </c>
      <c r="N93" s="8">
        <v>231870</v>
      </c>
      <c r="O93" s="6" t="s">
        <v>33</v>
      </c>
      <c r="P93" s="6" t="s">
        <v>151</v>
      </c>
      <c r="Q93" s="6" t="s">
        <v>45</v>
      </c>
      <c r="R93" s="6" t="s">
        <v>39</v>
      </c>
      <c r="S93" s="6" t="s">
        <v>33</v>
      </c>
    </row>
    <row r="94" spans="1:19" x14ac:dyDescent="0.3">
      <c r="A94" s="5" t="s">
        <v>19</v>
      </c>
      <c r="B94" s="6" t="s">
        <v>20</v>
      </c>
      <c r="C94" s="6" t="s">
        <v>21</v>
      </c>
      <c r="D94" s="6" t="s">
        <v>22</v>
      </c>
      <c r="E94" s="6">
        <v>47212</v>
      </c>
      <c r="F94" s="6" t="s">
        <v>324</v>
      </c>
      <c r="G94" s="6" t="s">
        <v>325</v>
      </c>
      <c r="H94" s="7">
        <v>44084</v>
      </c>
      <c r="I94" s="6">
        <v>25</v>
      </c>
      <c r="J94" s="6" t="s">
        <v>26</v>
      </c>
      <c r="K94" s="6" t="s">
        <v>137</v>
      </c>
      <c r="L94" s="6" t="s">
        <v>138</v>
      </c>
      <c r="M94" s="6">
        <v>4</v>
      </c>
      <c r="N94" s="8">
        <v>185120</v>
      </c>
      <c r="O94" s="6" t="s">
        <v>33</v>
      </c>
      <c r="P94" s="6" t="s">
        <v>151</v>
      </c>
      <c r="Q94" s="6" t="s">
        <v>45</v>
      </c>
      <c r="R94" s="6" t="s">
        <v>39</v>
      </c>
      <c r="S94" s="6" t="s">
        <v>33</v>
      </c>
    </row>
    <row r="95" spans="1:19" x14ac:dyDescent="0.3">
      <c r="A95" s="5" t="s">
        <v>19</v>
      </c>
      <c r="B95" s="6" t="s">
        <v>20</v>
      </c>
      <c r="C95" s="6" t="s">
        <v>21</v>
      </c>
      <c r="D95" s="6" t="s">
        <v>22</v>
      </c>
      <c r="E95" s="6">
        <v>50657</v>
      </c>
      <c r="F95" s="6" t="s">
        <v>101</v>
      </c>
      <c r="G95" s="6" t="s">
        <v>325</v>
      </c>
      <c r="H95" s="7">
        <v>44084</v>
      </c>
      <c r="I95" s="6">
        <v>25</v>
      </c>
      <c r="J95" s="6" t="s">
        <v>26</v>
      </c>
      <c r="K95" s="6" t="s">
        <v>137</v>
      </c>
      <c r="L95" s="6" t="s">
        <v>138</v>
      </c>
      <c r="M95" s="6">
        <v>6</v>
      </c>
      <c r="N95" s="8">
        <v>660456</v>
      </c>
      <c r="O95" s="6" t="s">
        <v>33</v>
      </c>
      <c r="P95" s="6" t="s">
        <v>151</v>
      </c>
      <c r="Q95" s="6" t="s">
        <v>45</v>
      </c>
      <c r="R95" s="6" t="s">
        <v>39</v>
      </c>
      <c r="S95" s="6" t="s">
        <v>33</v>
      </c>
    </row>
    <row r="96" spans="1:19" x14ac:dyDescent="0.3">
      <c r="A96" s="5" t="s">
        <v>19</v>
      </c>
      <c r="B96" s="6" t="s">
        <v>20</v>
      </c>
      <c r="C96" s="6" t="s">
        <v>21</v>
      </c>
      <c r="D96" s="6" t="s">
        <v>22</v>
      </c>
      <c r="E96" s="6">
        <v>40914</v>
      </c>
      <c r="F96" s="6" t="s">
        <v>320</v>
      </c>
      <c r="G96" s="6" t="s">
        <v>326</v>
      </c>
      <c r="H96" s="7">
        <v>44084</v>
      </c>
      <c r="I96" s="6">
        <v>25</v>
      </c>
      <c r="J96" s="6" t="s">
        <v>26</v>
      </c>
      <c r="K96" s="6" t="s">
        <v>137</v>
      </c>
      <c r="L96" s="6" t="s">
        <v>138</v>
      </c>
      <c r="M96" s="6">
        <v>8</v>
      </c>
      <c r="N96" s="8">
        <v>182808</v>
      </c>
      <c r="O96" s="6" t="s">
        <v>33</v>
      </c>
      <c r="P96" s="6" t="s">
        <v>151</v>
      </c>
      <c r="Q96" s="6" t="s">
        <v>45</v>
      </c>
      <c r="R96" s="6" t="s">
        <v>39</v>
      </c>
      <c r="S96" s="6" t="s">
        <v>33</v>
      </c>
    </row>
    <row r="97" spans="1:19" x14ac:dyDescent="0.3">
      <c r="A97" s="5" t="s">
        <v>19</v>
      </c>
      <c r="B97" s="6" t="s">
        <v>20</v>
      </c>
      <c r="C97" s="6" t="s">
        <v>21</v>
      </c>
      <c r="D97" s="6" t="s">
        <v>22</v>
      </c>
      <c r="E97" s="6" t="s">
        <v>327</v>
      </c>
      <c r="F97" s="6" t="s">
        <v>328</v>
      </c>
      <c r="G97" s="6" t="s">
        <v>329</v>
      </c>
      <c r="H97" s="7">
        <v>44084</v>
      </c>
      <c r="I97" s="6">
        <v>25</v>
      </c>
      <c r="J97" s="6" t="s">
        <v>26</v>
      </c>
      <c r="K97" s="6" t="s">
        <v>330</v>
      </c>
      <c r="L97" s="6" t="s">
        <v>331</v>
      </c>
      <c r="M97" s="6">
        <v>1</v>
      </c>
      <c r="N97" s="8">
        <v>130707</v>
      </c>
      <c r="O97" s="6" t="s">
        <v>29</v>
      </c>
      <c r="P97" s="6" t="s">
        <v>151</v>
      </c>
      <c r="Q97" s="6" t="s">
        <v>45</v>
      </c>
      <c r="R97" s="6" t="s">
        <v>32</v>
      </c>
      <c r="S97" s="6" t="s">
        <v>29</v>
      </c>
    </row>
    <row r="98" spans="1:19" x14ac:dyDescent="0.3">
      <c r="A98" s="5" t="s">
        <v>19</v>
      </c>
      <c r="B98" s="6" t="s">
        <v>20</v>
      </c>
      <c r="C98" s="6" t="s">
        <v>21</v>
      </c>
      <c r="D98" s="6" t="s">
        <v>22</v>
      </c>
      <c r="E98" s="6">
        <v>40884</v>
      </c>
      <c r="F98" s="6" t="s">
        <v>332</v>
      </c>
      <c r="G98" s="6" t="s">
        <v>333</v>
      </c>
      <c r="H98" s="7">
        <v>44084</v>
      </c>
      <c r="I98" s="6">
        <v>25</v>
      </c>
      <c r="J98" s="6" t="s">
        <v>26</v>
      </c>
      <c r="K98" s="6" t="s">
        <v>334</v>
      </c>
      <c r="L98" s="6" t="s">
        <v>335</v>
      </c>
      <c r="M98" s="6">
        <v>4</v>
      </c>
      <c r="N98" s="8">
        <v>524472</v>
      </c>
      <c r="O98" s="6" t="s">
        <v>33</v>
      </c>
      <c r="P98" s="6" t="s">
        <v>151</v>
      </c>
      <c r="Q98" s="6" t="s">
        <v>45</v>
      </c>
      <c r="R98" s="6" t="s">
        <v>32</v>
      </c>
      <c r="S98" s="6" t="s">
        <v>33</v>
      </c>
    </row>
    <row r="99" spans="1:19" x14ac:dyDescent="0.3">
      <c r="A99" s="5" t="s">
        <v>19</v>
      </c>
      <c r="B99" s="6" t="s">
        <v>20</v>
      </c>
      <c r="C99" s="6" t="s">
        <v>21</v>
      </c>
      <c r="D99" s="6" t="s">
        <v>22</v>
      </c>
      <c r="E99" s="6">
        <v>50657</v>
      </c>
      <c r="F99" s="6" t="s">
        <v>101</v>
      </c>
      <c r="G99" s="6" t="s">
        <v>336</v>
      </c>
      <c r="H99" s="7">
        <v>44085</v>
      </c>
      <c r="I99" s="6">
        <v>25</v>
      </c>
      <c r="J99" s="6" t="s">
        <v>26</v>
      </c>
      <c r="K99" s="6" t="s">
        <v>184</v>
      </c>
      <c r="L99" s="6" t="s">
        <v>185</v>
      </c>
      <c r="M99" s="6">
        <v>2</v>
      </c>
      <c r="N99" s="8">
        <v>220152</v>
      </c>
      <c r="O99" s="6" t="s">
        <v>33</v>
      </c>
      <c r="P99" s="6" t="s">
        <v>151</v>
      </c>
      <c r="Q99" s="6" t="s">
        <v>45</v>
      </c>
      <c r="R99" s="6" t="s">
        <v>32</v>
      </c>
      <c r="S99" s="6" t="s">
        <v>33</v>
      </c>
    </row>
    <row r="100" spans="1:19" x14ac:dyDescent="0.3">
      <c r="A100" s="5" t="s">
        <v>19</v>
      </c>
      <c r="B100" s="6" t="s">
        <v>20</v>
      </c>
      <c r="C100" s="6" t="s">
        <v>21</v>
      </c>
      <c r="D100" s="6" t="s">
        <v>22</v>
      </c>
      <c r="E100" s="6">
        <v>40049</v>
      </c>
      <c r="F100" s="6" t="s">
        <v>214</v>
      </c>
      <c r="G100" s="6" t="s">
        <v>337</v>
      </c>
      <c r="H100" s="7">
        <v>44085</v>
      </c>
      <c r="I100" s="6">
        <v>25</v>
      </c>
      <c r="J100" s="6" t="s">
        <v>26</v>
      </c>
      <c r="K100" s="6" t="s">
        <v>338</v>
      </c>
      <c r="L100" s="6" t="s">
        <v>339</v>
      </c>
      <c r="M100" s="6">
        <v>8</v>
      </c>
      <c r="N100" s="8">
        <v>1236904</v>
      </c>
      <c r="O100" s="6" t="s">
        <v>33</v>
      </c>
      <c r="P100" s="6" t="s">
        <v>151</v>
      </c>
      <c r="Q100" s="6" t="s">
        <v>45</v>
      </c>
      <c r="R100" s="6" t="s">
        <v>32</v>
      </c>
      <c r="S100" s="6" t="s">
        <v>33</v>
      </c>
    </row>
    <row r="101" spans="1:19" x14ac:dyDescent="0.3">
      <c r="A101" s="5" t="s">
        <v>19</v>
      </c>
      <c r="B101" s="6" t="s">
        <v>20</v>
      </c>
      <c r="C101" s="6" t="s">
        <v>21</v>
      </c>
      <c r="D101" s="6" t="s">
        <v>22</v>
      </c>
      <c r="E101" s="6">
        <v>40884</v>
      </c>
      <c r="F101" s="6" t="s">
        <v>332</v>
      </c>
      <c r="G101" s="6" t="s">
        <v>340</v>
      </c>
      <c r="H101" s="7">
        <v>44085</v>
      </c>
      <c r="I101" s="6">
        <v>25</v>
      </c>
      <c r="J101" s="6" t="s">
        <v>26</v>
      </c>
      <c r="K101" s="6" t="s">
        <v>341</v>
      </c>
      <c r="L101" s="6" t="s">
        <v>342</v>
      </c>
      <c r="M101" s="6">
        <v>4</v>
      </c>
      <c r="N101" s="8">
        <v>524472</v>
      </c>
      <c r="O101" s="6" t="s">
        <v>33</v>
      </c>
      <c r="P101" s="6" t="s">
        <v>151</v>
      </c>
      <c r="Q101" s="6" t="s">
        <v>45</v>
      </c>
      <c r="R101" s="6" t="s">
        <v>32</v>
      </c>
      <c r="S101" s="6" t="s">
        <v>33</v>
      </c>
    </row>
    <row r="102" spans="1:19" x14ac:dyDescent="0.3">
      <c r="A102" s="5" t="s">
        <v>19</v>
      </c>
      <c r="B102" s="6" t="s">
        <v>20</v>
      </c>
      <c r="C102" s="6" t="s">
        <v>21</v>
      </c>
      <c r="D102" s="6" t="s">
        <v>22</v>
      </c>
      <c r="E102" s="6">
        <v>50662</v>
      </c>
      <c r="F102" s="6" t="s">
        <v>343</v>
      </c>
      <c r="G102" s="6" t="s">
        <v>340</v>
      </c>
      <c r="H102" s="7">
        <v>44085</v>
      </c>
      <c r="I102" s="6">
        <v>25</v>
      </c>
      <c r="J102" s="6" t="s">
        <v>26</v>
      </c>
      <c r="K102" s="6" t="s">
        <v>341</v>
      </c>
      <c r="L102" s="6" t="s">
        <v>342</v>
      </c>
      <c r="M102" s="6">
        <v>2</v>
      </c>
      <c r="N102" s="8">
        <v>246438</v>
      </c>
      <c r="O102" s="6" t="s">
        <v>33</v>
      </c>
      <c r="P102" s="6" t="s">
        <v>151</v>
      </c>
      <c r="Q102" s="6" t="s">
        <v>45</v>
      </c>
      <c r="R102" s="6" t="s">
        <v>32</v>
      </c>
      <c r="S102" s="6" t="s">
        <v>33</v>
      </c>
    </row>
    <row r="103" spans="1:19" x14ac:dyDescent="0.3">
      <c r="A103" s="5" t="s">
        <v>19</v>
      </c>
      <c r="B103" s="6" t="s">
        <v>20</v>
      </c>
      <c r="C103" s="6" t="s">
        <v>21</v>
      </c>
      <c r="D103" s="6" t="s">
        <v>22</v>
      </c>
      <c r="E103" s="6" t="s">
        <v>344</v>
      </c>
      <c r="F103" s="6" t="s">
        <v>345</v>
      </c>
      <c r="G103" s="6" t="s">
        <v>346</v>
      </c>
      <c r="H103" s="7">
        <v>44085</v>
      </c>
      <c r="I103" s="6">
        <v>25</v>
      </c>
      <c r="J103" s="6" t="s">
        <v>26</v>
      </c>
      <c r="K103" s="6" t="s">
        <v>347</v>
      </c>
      <c r="L103" s="6" t="s">
        <v>348</v>
      </c>
      <c r="M103" s="6">
        <v>1</v>
      </c>
      <c r="N103" s="8">
        <v>42821</v>
      </c>
      <c r="O103" s="6" t="s">
        <v>29</v>
      </c>
      <c r="P103" s="6" t="s">
        <v>151</v>
      </c>
      <c r="Q103" s="6" t="s">
        <v>45</v>
      </c>
      <c r="R103" s="6" t="s">
        <v>32</v>
      </c>
      <c r="S103" s="6" t="s">
        <v>29</v>
      </c>
    </row>
    <row r="104" spans="1:19" x14ac:dyDescent="0.3">
      <c r="A104" s="5" t="s">
        <v>19</v>
      </c>
      <c r="B104" s="6" t="s">
        <v>20</v>
      </c>
      <c r="C104" s="6" t="s">
        <v>21</v>
      </c>
      <c r="D104" s="6" t="s">
        <v>22</v>
      </c>
      <c r="E104" s="6">
        <v>47534</v>
      </c>
      <c r="F104" s="6" t="s">
        <v>67</v>
      </c>
      <c r="G104" s="6" t="s">
        <v>349</v>
      </c>
      <c r="H104" s="7">
        <v>44085</v>
      </c>
      <c r="I104" s="6">
        <v>25</v>
      </c>
      <c r="J104" s="6" t="s">
        <v>26</v>
      </c>
      <c r="K104" s="6" t="s">
        <v>164</v>
      </c>
      <c r="L104" s="6" t="s">
        <v>165</v>
      </c>
      <c r="M104" s="6">
        <v>2</v>
      </c>
      <c r="N104" s="8">
        <v>489732</v>
      </c>
      <c r="O104" s="6" t="s">
        <v>33</v>
      </c>
      <c r="P104" s="6" t="s">
        <v>151</v>
      </c>
      <c r="Q104" s="6" t="s">
        <v>45</v>
      </c>
      <c r="R104" s="6" t="s">
        <v>32</v>
      </c>
      <c r="S104" s="6" t="s">
        <v>33</v>
      </c>
    </row>
    <row r="105" spans="1:19" x14ac:dyDescent="0.3">
      <c r="A105" s="5" t="s">
        <v>19</v>
      </c>
      <c r="B105" s="6" t="s">
        <v>20</v>
      </c>
      <c r="C105" s="6" t="s">
        <v>21</v>
      </c>
      <c r="D105" s="6" t="s">
        <v>22</v>
      </c>
      <c r="E105" s="6">
        <v>87</v>
      </c>
      <c r="F105" s="6" t="s">
        <v>350</v>
      </c>
      <c r="G105" s="6" t="s">
        <v>351</v>
      </c>
      <c r="H105" s="7">
        <v>44086</v>
      </c>
      <c r="I105" s="6">
        <v>25</v>
      </c>
      <c r="J105" s="6" t="s">
        <v>26</v>
      </c>
      <c r="K105" s="6" t="s">
        <v>352</v>
      </c>
      <c r="L105" s="6" t="s">
        <v>353</v>
      </c>
      <c r="M105" s="6">
        <v>1</v>
      </c>
      <c r="N105" s="8">
        <v>36966</v>
      </c>
      <c r="O105" s="6" t="s">
        <v>44</v>
      </c>
      <c r="P105" s="6" t="s">
        <v>151</v>
      </c>
      <c r="Q105" s="6" t="s">
        <v>45</v>
      </c>
      <c r="R105" s="6" t="s">
        <v>32</v>
      </c>
      <c r="S105" s="6" t="s">
        <v>33</v>
      </c>
    </row>
    <row r="106" spans="1:19" x14ac:dyDescent="0.3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40662</v>
      </c>
      <c r="F106" s="6" t="s">
        <v>142</v>
      </c>
      <c r="G106" s="6" t="s">
        <v>354</v>
      </c>
      <c r="H106" s="7">
        <v>44086</v>
      </c>
      <c r="I106" s="6">
        <v>25</v>
      </c>
      <c r="J106" s="6" t="s">
        <v>26</v>
      </c>
      <c r="K106" s="6" t="s">
        <v>355</v>
      </c>
      <c r="L106" s="6" t="s">
        <v>356</v>
      </c>
      <c r="M106" s="6">
        <v>2</v>
      </c>
      <c r="N106" s="8">
        <v>292254</v>
      </c>
      <c r="O106" s="6" t="s">
        <v>33</v>
      </c>
      <c r="P106" s="6" t="s">
        <v>151</v>
      </c>
      <c r="Q106" s="6" t="s">
        <v>45</v>
      </c>
      <c r="R106" s="6" t="s">
        <v>32</v>
      </c>
      <c r="S106" s="6" t="s">
        <v>33</v>
      </c>
    </row>
    <row r="107" spans="1:19" x14ac:dyDescent="0.3">
      <c r="A107" s="5" t="s">
        <v>19</v>
      </c>
      <c r="B107" s="6" t="s">
        <v>20</v>
      </c>
      <c r="C107" s="6" t="s">
        <v>21</v>
      </c>
      <c r="D107" s="6" t="s">
        <v>22</v>
      </c>
      <c r="E107" s="6">
        <v>40038</v>
      </c>
      <c r="F107" s="6" t="s">
        <v>117</v>
      </c>
      <c r="G107" s="6" t="s">
        <v>357</v>
      </c>
      <c r="H107" s="7">
        <v>44086</v>
      </c>
      <c r="I107" s="6">
        <v>25</v>
      </c>
      <c r="J107" s="6" t="s">
        <v>26</v>
      </c>
      <c r="K107" s="6" t="s">
        <v>358</v>
      </c>
      <c r="L107" s="6" t="s">
        <v>359</v>
      </c>
      <c r="M107" s="6">
        <v>4</v>
      </c>
      <c r="N107" s="8">
        <v>568708</v>
      </c>
      <c r="O107" s="6" t="s">
        <v>33</v>
      </c>
      <c r="P107" s="6" t="s">
        <v>151</v>
      </c>
      <c r="Q107" s="6" t="s">
        <v>45</v>
      </c>
      <c r="R107" s="6" t="s">
        <v>32</v>
      </c>
      <c r="S107" s="6" t="s">
        <v>33</v>
      </c>
    </row>
    <row r="108" spans="1:19" x14ac:dyDescent="0.3">
      <c r="A108" s="5" t="s">
        <v>19</v>
      </c>
      <c r="B108" s="6" t="s">
        <v>20</v>
      </c>
      <c r="C108" s="6" t="s">
        <v>21</v>
      </c>
      <c r="D108" s="6" t="s">
        <v>22</v>
      </c>
      <c r="E108" s="6">
        <v>47649</v>
      </c>
      <c r="F108" s="6" t="s">
        <v>254</v>
      </c>
      <c r="G108" s="6" t="s">
        <v>357</v>
      </c>
      <c r="H108" s="7">
        <v>44086</v>
      </c>
      <c r="I108" s="6">
        <v>25</v>
      </c>
      <c r="J108" s="6" t="s">
        <v>26</v>
      </c>
      <c r="K108" s="6" t="s">
        <v>358</v>
      </c>
      <c r="L108" s="6" t="s">
        <v>359</v>
      </c>
      <c r="M108" s="6">
        <v>2</v>
      </c>
      <c r="N108" s="8">
        <v>65026</v>
      </c>
      <c r="O108" s="6" t="s">
        <v>33</v>
      </c>
      <c r="P108" s="6" t="s">
        <v>151</v>
      </c>
      <c r="Q108" s="6" t="s">
        <v>45</v>
      </c>
      <c r="R108" s="6" t="s">
        <v>32</v>
      </c>
      <c r="S108" s="6" t="s">
        <v>33</v>
      </c>
    </row>
    <row r="109" spans="1:19" x14ac:dyDescent="0.3">
      <c r="A109" s="5" t="s">
        <v>19</v>
      </c>
      <c r="B109" s="6" t="s">
        <v>20</v>
      </c>
      <c r="C109" s="6" t="s">
        <v>21</v>
      </c>
      <c r="D109" s="6" t="s">
        <v>22</v>
      </c>
      <c r="E109" s="6">
        <v>47413</v>
      </c>
      <c r="F109" s="6" t="s">
        <v>360</v>
      </c>
      <c r="G109" s="6" t="s">
        <v>361</v>
      </c>
      <c r="H109" s="7">
        <v>44086</v>
      </c>
      <c r="I109" s="6">
        <v>25</v>
      </c>
      <c r="J109" s="6" t="s">
        <v>26</v>
      </c>
      <c r="K109" s="6" t="s">
        <v>362</v>
      </c>
      <c r="L109" s="6" t="s">
        <v>363</v>
      </c>
      <c r="M109" s="6">
        <v>4</v>
      </c>
      <c r="N109" s="8">
        <v>878356</v>
      </c>
      <c r="O109" s="6" t="s">
        <v>33</v>
      </c>
      <c r="P109" s="6" t="s">
        <v>151</v>
      </c>
      <c r="Q109" s="6" t="s">
        <v>45</v>
      </c>
      <c r="R109" s="6" t="s">
        <v>32</v>
      </c>
      <c r="S109" s="6" t="s">
        <v>33</v>
      </c>
    </row>
    <row r="110" spans="1:19" x14ac:dyDescent="0.3">
      <c r="A110" s="5" t="s">
        <v>19</v>
      </c>
      <c r="B110" s="6" t="s">
        <v>20</v>
      </c>
      <c r="C110" s="6" t="s">
        <v>21</v>
      </c>
      <c r="D110" s="6" t="s">
        <v>22</v>
      </c>
      <c r="E110" s="6">
        <v>50888</v>
      </c>
      <c r="F110" s="6" t="s">
        <v>364</v>
      </c>
      <c r="G110" s="6" t="s">
        <v>365</v>
      </c>
      <c r="H110" s="7">
        <v>44086</v>
      </c>
      <c r="I110" s="6">
        <v>25</v>
      </c>
      <c r="J110" s="6" t="s">
        <v>26</v>
      </c>
      <c r="K110" s="6" t="s">
        <v>164</v>
      </c>
      <c r="L110" s="6" t="s">
        <v>165</v>
      </c>
      <c r="M110" s="6">
        <v>2</v>
      </c>
      <c r="N110" s="8">
        <v>522908</v>
      </c>
      <c r="O110" s="6" t="s">
        <v>33</v>
      </c>
      <c r="P110" s="6" t="s">
        <v>151</v>
      </c>
      <c r="Q110" s="6" t="s">
        <v>45</v>
      </c>
      <c r="R110" s="6" t="s">
        <v>39</v>
      </c>
      <c r="S110" s="6" t="s">
        <v>33</v>
      </c>
    </row>
    <row r="111" spans="1:19" x14ac:dyDescent="0.3">
      <c r="A111" s="5" t="s">
        <v>19</v>
      </c>
      <c r="B111" s="6" t="s">
        <v>20</v>
      </c>
      <c r="C111" s="6" t="s">
        <v>21</v>
      </c>
      <c r="D111" s="6" t="s">
        <v>22</v>
      </c>
      <c r="E111" s="6">
        <v>73</v>
      </c>
      <c r="F111" s="6" t="s">
        <v>105</v>
      </c>
      <c r="G111" s="6" t="s">
        <v>366</v>
      </c>
      <c r="H111" s="7">
        <v>44088</v>
      </c>
      <c r="I111" s="6">
        <v>25</v>
      </c>
      <c r="J111" s="6" t="s">
        <v>26</v>
      </c>
      <c r="K111" s="6" t="s">
        <v>367</v>
      </c>
      <c r="L111" s="6" t="s">
        <v>368</v>
      </c>
      <c r="M111" s="6">
        <v>1</v>
      </c>
      <c r="N111" s="8">
        <v>12597</v>
      </c>
      <c r="O111" s="6" t="s">
        <v>44</v>
      </c>
      <c r="P111" s="6" t="s">
        <v>151</v>
      </c>
      <c r="Q111" s="6" t="s">
        <v>45</v>
      </c>
      <c r="R111" s="6" t="s">
        <v>32</v>
      </c>
      <c r="S111" s="6" t="s">
        <v>33</v>
      </c>
    </row>
    <row r="112" spans="1:19" x14ac:dyDescent="0.3">
      <c r="A112" s="5" t="s">
        <v>19</v>
      </c>
      <c r="B112" s="6" t="s">
        <v>20</v>
      </c>
      <c r="C112" s="6" t="s">
        <v>21</v>
      </c>
      <c r="D112" s="6" t="s">
        <v>22</v>
      </c>
      <c r="E112" s="6">
        <v>81362</v>
      </c>
      <c r="F112" s="6" t="s">
        <v>369</v>
      </c>
      <c r="G112" s="6" t="s">
        <v>366</v>
      </c>
      <c r="H112" s="7">
        <v>44088</v>
      </c>
      <c r="I112" s="6">
        <v>25</v>
      </c>
      <c r="J112" s="6" t="s">
        <v>26</v>
      </c>
      <c r="K112" s="6" t="s">
        <v>367</v>
      </c>
      <c r="L112" s="6" t="s">
        <v>368</v>
      </c>
      <c r="M112" s="6">
        <v>1</v>
      </c>
      <c r="N112" s="8">
        <v>8731</v>
      </c>
      <c r="O112" s="6" t="s">
        <v>29</v>
      </c>
      <c r="P112" s="6" t="s">
        <v>151</v>
      </c>
      <c r="Q112" s="6" t="s">
        <v>45</v>
      </c>
      <c r="R112" s="6" t="s">
        <v>32</v>
      </c>
      <c r="S112" s="6" t="s">
        <v>29</v>
      </c>
    </row>
    <row r="113" spans="1:19" x14ac:dyDescent="0.3">
      <c r="A113" s="5" t="s">
        <v>19</v>
      </c>
      <c r="B113" s="6" t="s">
        <v>20</v>
      </c>
      <c r="C113" s="6" t="s">
        <v>21</v>
      </c>
      <c r="D113" s="6" t="s">
        <v>22</v>
      </c>
      <c r="E113" s="6">
        <v>59</v>
      </c>
      <c r="F113" s="6" t="s">
        <v>370</v>
      </c>
      <c r="G113" s="6" t="s">
        <v>371</v>
      </c>
      <c r="H113" s="7">
        <v>44088</v>
      </c>
      <c r="I113" s="6">
        <v>25</v>
      </c>
      <c r="J113" s="6" t="s">
        <v>26</v>
      </c>
      <c r="K113" s="6" t="s">
        <v>372</v>
      </c>
      <c r="L113" s="6" t="s">
        <v>373</v>
      </c>
      <c r="M113" s="6">
        <v>1</v>
      </c>
      <c r="N113" s="8">
        <v>26042</v>
      </c>
      <c r="O113" s="6" t="s">
        <v>44</v>
      </c>
      <c r="P113" s="6" t="s">
        <v>151</v>
      </c>
      <c r="Q113" s="6" t="s">
        <v>45</v>
      </c>
      <c r="R113" s="6" t="s">
        <v>32</v>
      </c>
      <c r="S113" s="6" t="s">
        <v>33</v>
      </c>
    </row>
    <row r="114" spans="1:19" x14ac:dyDescent="0.3">
      <c r="A114" s="5" t="s">
        <v>19</v>
      </c>
      <c r="B114" s="6" t="s">
        <v>20</v>
      </c>
      <c r="C114" s="6" t="s">
        <v>21</v>
      </c>
      <c r="D114" s="6" t="s">
        <v>22</v>
      </c>
      <c r="E114" s="6">
        <v>4199</v>
      </c>
      <c r="F114" s="6" t="s">
        <v>282</v>
      </c>
      <c r="G114" s="6" t="s">
        <v>374</v>
      </c>
      <c r="H114" s="7">
        <v>44088</v>
      </c>
      <c r="I114" s="6">
        <v>25</v>
      </c>
      <c r="J114" s="6" t="s">
        <v>26</v>
      </c>
      <c r="K114" s="6" t="s">
        <v>375</v>
      </c>
      <c r="L114" s="6" t="s">
        <v>376</v>
      </c>
      <c r="M114" s="6">
        <v>2</v>
      </c>
      <c r="N114" s="8">
        <v>67210</v>
      </c>
      <c r="O114" s="6" t="s">
        <v>44</v>
      </c>
      <c r="P114" s="6" t="s">
        <v>151</v>
      </c>
      <c r="Q114" s="6" t="s">
        <v>45</v>
      </c>
      <c r="R114" s="6" t="s">
        <v>32</v>
      </c>
      <c r="S114" s="6" t="s">
        <v>33</v>
      </c>
    </row>
    <row r="115" spans="1:19" x14ac:dyDescent="0.3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45616</v>
      </c>
      <c r="F115" s="6" t="s">
        <v>174</v>
      </c>
      <c r="G115" s="6" t="s">
        <v>377</v>
      </c>
      <c r="H115" s="7">
        <v>44088</v>
      </c>
      <c r="I115" s="6">
        <v>25</v>
      </c>
      <c r="J115" s="6" t="s">
        <v>26</v>
      </c>
      <c r="K115" s="6" t="s">
        <v>176</v>
      </c>
      <c r="L115" s="6" t="s">
        <v>177</v>
      </c>
      <c r="M115" s="6">
        <v>8</v>
      </c>
      <c r="N115" s="8">
        <v>531024</v>
      </c>
      <c r="O115" s="6" t="s">
        <v>33</v>
      </c>
      <c r="P115" s="6" t="s">
        <v>151</v>
      </c>
      <c r="Q115" s="6" t="s">
        <v>45</v>
      </c>
      <c r="R115" s="6" t="s">
        <v>32</v>
      </c>
      <c r="S115" s="6" t="s">
        <v>33</v>
      </c>
    </row>
    <row r="116" spans="1:19" x14ac:dyDescent="0.3">
      <c r="A116" s="5" t="s">
        <v>19</v>
      </c>
      <c r="B116" s="6" t="s">
        <v>20</v>
      </c>
      <c r="C116" s="6" t="s">
        <v>21</v>
      </c>
      <c r="D116" s="6" t="s">
        <v>22</v>
      </c>
      <c r="E116" s="6">
        <v>40049</v>
      </c>
      <c r="F116" s="6" t="s">
        <v>214</v>
      </c>
      <c r="G116" s="6" t="s">
        <v>378</v>
      </c>
      <c r="H116" s="7">
        <v>44088</v>
      </c>
      <c r="I116" s="6">
        <v>25</v>
      </c>
      <c r="J116" s="6" t="s">
        <v>26</v>
      </c>
      <c r="K116" s="6" t="s">
        <v>379</v>
      </c>
      <c r="L116" s="6" t="s">
        <v>380</v>
      </c>
      <c r="M116" s="6">
        <v>8</v>
      </c>
      <c r="N116" s="8">
        <v>1236904</v>
      </c>
      <c r="O116" s="6" t="s">
        <v>33</v>
      </c>
      <c r="P116" s="6" t="s">
        <v>151</v>
      </c>
      <c r="Q116" s="6" t="s">
        <v>45</v>
      </c>
      <c r="R116" s="6" t="s">
        <v>32</v>
      </c>
      <c r="S116" s="6" t="s">
        <v>33</v>
      </c>
    </row>
    <row r="117" spans="1:19" x14ac:dyDescent="0.3">
      <c r="A117" s="5" t="s">
        <v>19</v>
      </c>
      <c r="B117" s="6" t="s">
        <v>20</v>
      </c>
      <c r="C117" s="6" t="s">
        <v>21</v>
      </c>
      <c r="D117" s="6" t="s">
        <v>22</v>
      </c>
      <c r="E117" s="6">
        <v>47416</v>
      </c>
      <c r="F117" s="6" t="s">
        <v>63</v>
      </c>
      <c r="G117" s="6" t="s">
        <v>381</v>
      </c>
      <c r="H117" s="7">
        <v>44089</v>
      </c>
      <c r="I117" s="6">
        <v>25</v>
      </c>
      <c r="J117" s="6" t="s">
        <v>26</v>
      </c>
      <c r="K117" s="6" t="s">
        <v>382</v>
      </c>
      <c r="L117" s="6" t="s">
        <v>383</v>
      </c>
      <c r="M117" s="6">
        <v>8</v>
      </c>
      <c r="N117" s="8">
        <v>1008336</v>
      </c>
      <c r="O117" s="6" t="s">
        <v>33</v>
      </c>
      <c r="P117" s="6" t="s">
        <v>151</v>
      </c>
      <c r="Q117" s="6" t="s">
        <v>45</v>
      </c>
      <c r="R117" s="6" t="s">
        <v>32</v>
      </c>
      <c r="S117" s="6" t="s">
        <v>33</v>
      </c>
    </row>
    <row r="118" spans="1:19" x14ac:dyDescent="0.3">
      <c r="A118" s="5" t="s">
        <v>19</v>
      </c>
      <c r="B118" s="6" t="s">
        <v>20</v>
      </c>
      <c r="C118" s="6" t="s">
        <v>21</v>
      </c>
      <c r="D118" s="6" t="s">
        <v>22</v>
      </c>
      <c r="E118" s="6" t="s">
        <v>384</v>
      </c>
      <c r="F118" s="6" t="s">
        <v>385</v>
      </c>
      <c r="G118" s="6" t="s">
        <v>386</v>
      </c>
      <c r="H118" s="7">
        <v>44089</v>
      </c>
      <c r="I118" s="6">
        <v>25</v>
      </c>
      <c r="J118" s="6" t="s">
        <v>26</v>
      </c>
      <c r="K118" s="6" t="s">
        <v>387</v>
      </c>
      <c r="L118" s="6" t="s">
        <v>388</v>
      </c>
      <c r="M118" s="6">
        <v>1</v>
      </c>
      <c r="N118" s="8">
        <v>1303</v>
      </c>
      <c r="O118" s="6" t="s">
        <v>29</v>
      </c>
      <c r="P118" s="6" t="s">
        <v>151</v>
      </c>
      <c r="Q118" s="6" t="s">
        <v>45</v>
      </c>
      <c r="R118" s="6" t="s">
        <v>32</v>
      </c>
      <c r="S118" s="6" t="s">
        <v>29</v>
      </c>
    </row>
    <row r="119" spans="1:19" x14ac:dyDescent="0.3">
      <c r="A119" s="5" t="s">
        <v>19</v>
      </c>
      <c r="B119" s="6" t="s">
        <v>20</v>
      </c>
      <c r="C119" s="6" t="s">
        <v>21</v>
      </c>
      <c r="D119" s="6" t="s">
        <v>22</v>
      </c>
      <c r="E119" s="6">
        <v>47712</v>
      </c>
      <c r="F119" s="6" t="s">
        <v>389</v>
      </c>
      <c r="G119" s="6" t="s">
        <v>390</v>
      </c>
      <c r="H119" s="7">
        <v>44089</v>
      </c>
      <c r="I119" s="6">
        <v>25</v>
      </c>
      <c r="J119" s="6" t="s">
        <v>26</v>
      </c>
      <c r="K119" s="6" t="s">
        <v>391</v>
      </c>
      <c r="L119" s="6" t="s">
        <v>392</v>
      </c>
      <c r="M119" s="6">
        <v>1</v>
      </c>
      <c r="N119" s="8">
        <v>122681</v>
      </c>
      <c r="O119" s="6" t="s">
        <v>33</v>
      </c>
      <c r="P119" s="6" t="s">
        <v>151</v>
      </c>
      <c r="Q119" s="6" t="s">
        <v>45</v>
      </c>
      <c r="R119" s="6" t="s">
        <v>32</v>
      </c>
      <c r="S119" s="6" t="s">
        <v>33</v>
      </c>
    </row>
    <row r="120" spans="1:19" x14ac:dyDescent="0.3">
      <c r="A120" s="5" t="s">
        <v>19</v>
      </c>
      <c r="B120" s="6" t="s">
        <v>20</v>
      </c>
      <c r="C120" s="6" t="s">
        <v>21</v>
      </c>
      <c r="D120" s="6" t="s">
        <v>22</v>
      </c>
      <c r="E120" s="6">
        <v>47712</v>
      </c>
      <c r="F120" s="6" t="s">
        <v>389</v>
      </c>
      <c r="G120" s="6" t="s">
        <v>393</v>
      </c>
      <c r="H120" s="7">
        <v>44089</v>
      </c>
      <c r="I120" s="6">
        <v>25</v>
      </c>
      <c r="J120" s="6" t="s">
        <v>26</v>
      </c>
      <c r="K120" s="6" t="s">
        <v>391</v>
      </c>
      <c r="L120" s="6" t="s">
        <v>392</v>
      </c>
      <c r="M120" s="6">
        <v>3</v>
      </c>
      <c r="N120" s="8">
        <v>368043</v>
      </c>
      <c r="O120" s="6" t="s">
        <v>33</v>
      </c>
      <c r="P120" s="6" t="s">
        <v>151</v>
      </c>
      <c r="Q120" s="6" t="s">
        <v>45</v>
      </c>
      <c r="R120" s="6" t="s">
        <v>32</v>
      </c>
      <c r="S120" s="6" t="s">
        <v>33</v>
      </c>
    </row>
    <row r="121" spans="1:19" x14ac:dyDescent="0.3">
      <c r="A121" s="5" t="s">
        <v>19</v>
      </c>
      <c r="B121" s="6" t="s">
        <v>20</v>
      </c>
      <c r="C121" s="6" t="s">
        <v>21</v>
      </c>
      <c r="D121" s="6" t="s">
        <v>22</v>
      </c>
      <c r="E121" s="6">
        <v>47575</v>
      </c>
      <c r="F121" s="6" t="s">
        <v>394</v>
      </c>
      <c r="G121" s="6" t="s">
        <v>393</v>
      </c>
      <c r="H121" s="7">
        <v>44089</v>
      </c>
      <c r="I121" s="6">
        <v>25</v>
      </c>
      <c r="J121" s="6" t="s">
        <v>26</v>
      </c>
      <c r="K121" s="6" t="s">
        <v>391</v>
      </c>
      <c r="L121" s="6" t="s">
        <v>392</v>
      </c>
      <c r="M121" s="6">
        <v>2</v>
      </c>
      <c r="N121" s="8">
        <v>442338</v>
      </c>
      <c r="O121" s="6" t="s">
        <v>33</v>
      </c>
      <c r="P121" s="6" t="s">
        <v>151</v>
      </c>
      <c r="Q121" s="6" t="s">
        <v>45</v>
      </c>
      <c r="R121" s="6" t="s">
        <v>32</v>
      </c>
      <c r="S121" s="6" t="s">
        <v>33</v>
      </c>
    </row>
    <row r="122" spans="1:19" x14ac:dyDescent="0.3">
      <c r="A122" s="5" t="s">
        <v>19</v>
      </c>
      <c r="B122" s="6" t="s">
        <v>20</v>
      </c>
      <c r="C122" s="6" t="s">
        <v>21</v>
      </c>
      <c r="D122" s="6" t="s">
        <v>22</v>
      </c>
      <c r="E122" s="6" t="s">
        <v>171</v>
      </c>
      <c r="F122" s="6" t="s">
        <v>172</v>
      </c>
      <c r="G122" s="6" t="s">
        <v>395</v>
      </c>
      <c r="H122" s="7">
        <v>44089</v>
      </c>
      <c r="I122" s="6">
        <v>25</v>
      </c>
      <c r="J122" s="6" t="s">
        <v>26</v>
      </c>
      <c r="K122" s="6" t="s">
        <v>61</v>
      </c>
      <c r="L122" s="6" t="s">
        <v>62</v>
      </c>
      <c r="M122" s="6">
        <v>1</v>
      </c>
      <c r="N122" s="8">
        <v>333530</v>
      </c>
      <c r="O122" s="6" t="s">
        <v>29</v>
      </c>
      <c r="P122" s="6" t="s">
        <v>151</v>
      </c>
      <c r="Q122" s="6" t="s">
        <v>45</v>
      </c>
      <c r="R122" s="6" t="s">
        <v>32</v>
      </c>
      <c r="S122" s="6" t="s">
        <v>29</v>
      </c>
    </row>
    <row r="123" spans="1:19" x14ac:dyDescent="0.3">
      <c r="A123" s="5" t="s">
        <v>19</v>
      </c>
      <c r="B123" s="6" t="s">
        <v>20</v>
      </c>
      <c r="C123" s="6" t="s">
        <v>21</v>
      </c>
      <c r="D123" s="6" t="s">
        <v>22</v>
      </c>
      <c r="E123" s="6">
        <v>50657</v>
      </c>
      <c r="F123" s="6" t="s">
        <v>101</v>
      </c>
      <c r="G123" s="6" t="s">
        <v>396</v>
      </c>
      <c r="H123" s="7">
        <v>44089</v>
      </c>
      <c r="I123" s="6">
        <v>25</v>
      </c>
      <c r="J123" s="6" t="s">
        <v>26</v>
      </c>
      <c r="K123" s="6" t="s">
        <v>397</v>
      </c>
      <c r="L123" s="6" t="s">
        <v>398</v>
      </c>
      <c r="M123" s="6">
        <v>2</v>
      </c>
      <c r="N123" s="8">
        <v>220152</v>
      </c>
      <c r="O123" s="6" t="s">
        <v>33</v>
      </c>
      <c r="P123" s="6" t="s">
        <v>151</v>
      </c>
      <c r="Q123" s="6" t="s">
        <v>45</v>
      </c>
      <c r="R123" s="6" t="s">
        <v>32</v>
      </c>
      <c r="S123" s="6" t="s">
        <v>33</v>
      </c>
    </row>
    <row r="124" spans="1:19" x14ac:dyDescent="0.3">
      <c r="A124" s="5" t="s">
        <v>19</v>
      </c>
      <c r="B124" s="6" t="s">
        <v>20</v>
      </c>
      <c r="C124" s="6" t="s">
        <v>21</v>
      </c>
      <c r="D124" s="6" t="s">
        <v>22</v>
      </c>
      <c r="E124" s="6" t="s">
        <v>399</v>
      </c>
      <c r="F124" s="6" t="s">
        <v>400</v>
      </c>
      <c r="G124" s="6" t="s">
        <v>401</v>
      </c>
      <c r="H124" s="7">
        <v>44090</v>
      </c>
      <c r="I124" s="6">
        <v>25</v>
      </c>
      <c r="J124" s="6" t="s">
        <v>26</v>
      </c>
      <c r="K124" s="6" t="s">
        <v>402</v>
      </c>
      <c r="L124" s="6" t="s">
        <v>403</v>
      </c>
      <c r="M124" s="6">
        <v>1</v>
      </c>
      <c r="N124" s="8">
        <v>10899</v>
      </c>
      <c r="O124" s="6" t="s">
        <v>29</v>
      </c>
      <c r="P124" s="6" t="s">
        <v>151</v>
      </c>
      <c r="Q124" s="6" t="s">
        <v>45</v>
      </c>
      <c r="R124" s="6" t="s">
        <v>32</v>
      </c>
      <c r="S124" s="6" t="s">
        <v>29</v>
      </c>
    </row>
    <row r="125" spans="1:19" x14ac:dyDescent="0.3">
      <c r="A125" s="5" t="s">
        <v>19</v>
      </c>
      <c r="B125" s="6" t="s">
        <v>20</v>
      </c>
      <c r="C125" s="6" t="s">
        <v>21</v>
      </c>
      <c r="D125" s="6" t="s">
        <v>22</v>
      </c>
      <c r="E125" s="6">
        <v>40884</v>
      </c>
      <c r="F125" s="6" t="s">
        <v>332</v>
      </c>
      <c r="G125" s="6" t="s">
        <v>404</v>
      </c>
      <c r="H125" s="7">
        <v>44090</v>
      </c>
      <c r="I125" s="6">
        <v>25</v>
      </c>
      <c r="J125" s="6" t="s">
        <v>26</v>
      </c>
      <c r="K125" s="6" t="s">
        <v>405</v>
      </c>
      <c r="L125" s="6" t="s">
        <v>406</v>
      </c>
      <c r="M125" s="6">
        <v>2</v>
      </c>
      <c r="N125" s="8">
        <v>267816</v>
      </c>
      <c r="O125" s="6" t="s">
        <v>33</v>
      </c>
      <c r="P125" s="6" t="s">
        <v>151</v>
      </c>
      <c r="Q125" s="6" t="s">
        <v>45</v>
      </c>
      <c r="R125" s="6" t="s">
        <v>32</v>
      </c>
      <c r="S125" s="6" t="s">
        <v>33</v>
      </c>
    </row>
    <row r="126" spans="1:19" x14ac:dyDescent="0.3">
      <c r="A126" s="5" t="s">
        <v>19</v>
      </c>
      <c r="B126" s="6" t="s">
        <v>20</v>
      </c>
      <c r="C126" s="6" t="s">
        <v>21</v>
      </c>
      <c r="D126" s="6" t="s">
        <v>22</v>
      </c>
      <c r="E126" s="6">
        <v>3828</v>
      </c>
      <c r="F126" s="6" t="s">
        <v>407</v>
      </c>
      <c r="G126" s="6" t="s">
        <v>404</v>
      </c>
      <c r="H126" s="7">
        <v>44090</v>
      </c>
      <c r="I126" s="6">
        <v>25</v>
      </c>
      <c r="J126" s="6" t="s">
        <v>26</v>
      </c>
      <c r="K126" s="6" t="s">
        <v>405</v>
      </c>
      <c r="L126" s="6" t="s">
        <v>406</v>
      </c>
      <c r="M126" s="6">
        <v>1</v>
      </c>
      <c r="N126" s="8">
        <v>38647</v>
      </c>
      <c r="O126" s="6" t="s">
        <v>44</v>
      </c>
      <c r="P126" s="6" t="s">
        <v>151</v>
      </c>
      <c r="Q126" s="6" t="s">
        <v>45</v>
      </c>
      <c r="R126" s="6" t="s">
        <v>32</v>
      </c>
      <c r="S126" s="6" t="s">
        <v>33</v>
      </c>
    </row>
    <row r="127" spans="1:19" x14ac:dyDescent="0.3">
      <c r="A127" s="5" t="s">
        <v>19</v>
      </c>
      <c r="B127" s="6" t="s">
        <v>20</v>
      </c>
      <c r="C127" s="6" t="s">
        <v>21</v>
      </c>
      <c r="D127" s="6" t="s">
        <v>22</v>
      </c>
      <c r="E127" s="6">
        <v>3200</v>
      </c>
      <c r="F127" s="6" t="s">
        <v>40</v>
      </c>
      <c r="G127" s="6" t="s">
        <v>408</v>
      </c>
      <c r="H127" s="7">
        <v>44090</v>
      </c>
      <c r="I127" s="6">
        <v>25</v>
      </c>
      <c r="J127" s="6" t="s">
        <v>26</v>
      </c>
      <c r="K127" s="6" t="s">
        <v>409</v>
      </c>
      <c r="L127" s="6" t="s">
        <v>410</v>
      </c>
      <c r="M127" s="6">
        <v>1</v>
      </c>
      <c r="N127" s="8">
        <v>34445</v>
      </c>
      <c r="O127" s="6" t="s">
        <v>44</v>
      </c>
      <c r="P127" s="6" t="s">
        <v>151</v>
      </c>
      <c r="Q127" s="6" t="s">
        <v>45</v>
      </c>
      <c r="R127" s="6" t="s">
        <v>32</v>
      </c>
      <c r="S127" s="6" t="s">
        <v>33</v>
      </c>
    </row>
    <row r="128" spans="1:19" x14ac:dyDescent="0.3">
      <c r="A128" s="5" t="s">
        <v>19</v>
      </c>
      <c r="B128" s="6" t="s">
        <v>20</v>
      </c>
      <c r="C128" s="6" t="s">
        <v>21</v>
      </c>
      <c r="D128" s="6" t="s">
        <v>22</v>
      </c>
      <c r="E128" s="6" t="s">
        <v>258</v>
      </c>
      <c r="F128" s="6" t="s">
        <v>259</v>
      </c>
      <c r="G128" s="6" t="s">
        <v>411</v>
      </c>
      <c r="H128" s="7">
        <v>44090</v>
      </c>
      <c r="I128" s="6">
        <v>25</v>
      </c>
      <c r="J128" s="6" t="s">
        <v>26</v>
      </c>
      <c r="K128" s="6" t="s">
        <v>412</v>
      </c>
      <c r="L128" s="6" t="s">
        <v>413</v>
      </c>
      <c r="M128" s="6">
        <v>25</v>
      </c>
      <c r="N128" s="8">
        <v>146850</v>
      </c>
      <c r="O128" s="6" t="s">
        <v>29</v>
      </c>
      <c r="P128" s="6" t="s">
        <v>151</v>
      </c>
      <c r="Q128" s="6" t="s">
        <v>45</v>
      </c>
      <c r="R128" s="6" t="s">
        <v>32</v>
      </c>
      <c r="S128" s="6" t="s">
        <v>33</v>
      </c>
    </row>
    <row r="129" spans="1:19" x14ac:dyDescent="0.3">
      <c r="A129" s="5" t="s">
        <v>19</v>
      </c>
      <c r="B129" s="6" t="s">
        <v>20</v>
      </c>
      <c r="C129" s="6" t="s">
        <v>21</v>
      </c>
      <c r="D129" s="6" t="s">
        <v>22</v>
      </c>
      <c r="E129" s="6">
        <v>45625</v>
      </c>
      <c r="F129" s="6" t="s">
        <v>414</v>
      </c>
      <c r="G129" s="6" t="s">
        <v>415</v>
      </c>
      <c r="H129" s="7">
        <v>44090</v>
      </c>
      <c r="I129" s="6">
        <v>25</v>
      </c>
      <c r="J129" s="6" t="s">
        <v>26</v>
      </c>
      <c r="K129" s="6" t="s">
        <v>416</v>
      </c>
      <c r="L129" s="6" t="s">
        <v>417</v>
      </c>
      <c r="M129" s="6">
        <v>4</v>
      </c>
      <c r="N129" s="8">
        <v>315936</v>
      </c>
      <c r="O129" s="6" t="s">
        <v>33</v>
      </c>
      <c r="P129" s="6" t="s">
        <v>151</v>
      </c>
      <c r="Q129" s="6" t="s">
        <v>45</v>
      </c>
      <c r="R129" s="6" t="s">
        <v>32</v>
      </c>
      <c r="S129" s="6" t="s">
        <v>33</v>
      </c>
    </row>
    <row r="130" spans="1:19" x14ac:dyDescent="0.3">
      <c r="A130" s="5" t="s">
        <v>19</v>
      </c>
      <c r="B130" s="6" t="s">
        <v>20</v>
      </c>
      <c r="C130" s="6" t="s">
        <v>21</v>
      </c>
      <c r="D130" s="6" t="s">
        <v>22</v>
      </c>
      <c r="E130" s="6">
        <v>47238</v>
      </c>
      <c r="F130" s="6" t="s">
        <v>418</v>
      </c>
      <c r="G130" s="6" t="s">
        <v>419</v>
      </c>
      <c r="H130" s="7">
        <v>44090</v>
      </c>
      <c r="I130" s="6">
        <v>25</v>
      </c>
      <c r="J130" s="6" t="s">
        <v>26</v>
      </c>
      <c r="K130" s="6" t="s">
        <v>420</v>
      </c>
      <c r="L130" s="6" t="s">
        <v>421</v>
      </c>
      <c r="M130" s="6">
        <v>8</v>
      </c>
      <c r="N130" s="8">
        <v>629192</v>
      </c>
      <c r="O130" s="6" t="s">
        <v>33</v>
      </c>
      <c r="P130" s="6" t="s">
        <v>151</v>
      </c>
      <c r="Q130" s="6" t="s">
        <v>45</v>
      </c>
      <c r="R130" s="6" t="s">
        <v>39</v>
      </c>
      <c r="S130" s="6" t="s">
        <v>33</v>
      </c>
    </row>
    <row r="131" spans="1:19" x14ac:dyDescent="0.3">
      <c r="A131" s="5" t="s">
        <v>19</v>
      </c>
      <c r="B131" s="6" t="s">
        <v>20</v>
      </c>
      <c r="C131" s="6" t="s">
        <v>21</v>
      </c>
      <c r="D131" s="6" t="s">
        <v>22</v>
      </c>
      <c r="E131" s="6" t="s">
        <v>422</v>
      </c>
      <c r="F131" s="6" t="s">
        <v>423</v>
      </c>
      <c r="G131" s="6" t="s">
        <v>424</v>
      </c>
      <c r="H131" s="7">
        <v>44090</v>
      </c>
      <c r="I131" s="6">
        <v>25</v>
      </c>
      <c r="J131" s="6" t="s">
        <v>26</v>
      </c>
      <c r="K131" s="6" t="s">
        <v>425</v>
      </c>
      <c r="L131" s="6" t="s">
        <v>426</v>
      </c>
      <c r="M131" s="6">
        <v>1</v>
      </c>
      <c r="N131" s="8">
        <v>51655</v>
      </c>
      <c r="O131" s="6" t="s">
        <v>29</v>
      </c>
      <c r="P131" s="6" t="s">
        <v>151</v>
      </c>
      <c r="Q131" s="6" t="s">
        <v>45</v>
      </c>
      <c r="R131" s="6" t="s">
        <v>32</v>
      </c>
      <c r="S131" s="6" t="s">
        <v>29</v>
      </c>
    </row>
    <row r="132" spans="1:19" x14ac:dyDescent="0.3">
      <c r="A132" s="5" t="s">
        <v>19</v>
      </c>
      <c r="B132" s="6" t="s">
        <v>20</v>
      </c>
      <c r="C132" s="6" t="s">
        <v>21</v>
      </c>
      <c r="D132" s="6" t="s">
        <v>22</v>
      </c>
      <c r="E132" s="6" t="s">
        <v>427</v>
      </c>
      <c r="F132" s="6" t="s">
        <v>428</v>
      </c>
      <c r="G132" s="6" t="s">
        <v>424</v>
      </c>
      <c r="H132" s="7">
        <v>44090</v>
      </c>
      <c r="I132" s="6">
        <v>25</v>
      </c>
      <c r="J132" s="6" t="s">
        <v>26</v>
      </c>
      <c r="K132" s="6" t="s">
        <v>425</v>
      </c>
      <c r="L132" s="6" t="s">
        <v>426</v>
      </c>
      <c r="M132" s="6">
        <v>6</v>
      </c>
      <c r="N132" s="8">
        <v>650370</v>
      </c>
      <c r="O132" s="6" t="s">
        <v>29</v>
      </c>
      <c r="P132" s="6" t="s">
        <v>151</v>
      </c>
      <c r="Q132" s="6" t="s">
        <v>45</v>
      </c>
      <c r="R132" s="6" t="s">
        <v>32</v>
      </c>
      <c r="S132" s="6" t="s">
        <v>29</v>
      </c>
    </row>
    <row r="133" spans="1:19" x14ac:dyDescent="0.3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47416</v>
      </c>
      <c r="F133" s="6" t="s">
        <v>63</v>
      </c>
      <c r="G133" s="6" t="s">
        <v>429</v>
      </c>
      <c r="H133" s="7">
        <v>44091</v>
      </c>
      <c r="I133" s="6">
        <v>25</v>
      </c>
      <c r="J133" s="6" t="s">
        <v>26</v>
      </c>
      <c r="K133" s="6" t="s">
        <v>430</v>
      </c>
      <c r="L133" s="6" t="s">
        <v>431</v>
      </c>
      <c r="M133" s="6">
        <v>2</v>
      </c>
      <c r="N133" s="8">
        <v>252084</v>
      </c>
      <c r="O133" s="6" t="s">
        <v>33</v>
      </c>
      <c r="P133" s="6" t="s">
        <v>151</v>
      </c>
      <c r="Q133" s="6" t="s">
        <v>45</v>
      </c>
      <c r="R133" s="6" t="s">
        <v>32</v>
      </c>
      <c r="S133" s="6" t="s">
        <v>33</v>
      </c>
    </row>
    <row r="134" spans="1:19" x14ac:dyDescent="0.3">
      <c r="A134" s="5" t="s">
        <v>19</v>
      </c>
      <c r="B134" s="6" t="s">
        <v>20</v>
      </c>
      <c r="C134" s="6" t="s">
        <v>21</v>
      </c>
      <c r="D134" s="6" t="s">
        <v>22</v>
      </c>
      <c r="E134" s="6" t="s">
        <v>432</v>
      </c>
      <c r="F134" s="6" t="s">
        <v>433</v>
      </c>
      <c r="G134" s="6" t="s">
        <v>434</v>
      </c>
      <c r="H134" s="7">
        <v>44091</v>
      </c>
      <c r="I134" s="6">
        <v>25</v>
      </c>
      <c r="J134" s="6" t="s">
        <v>26</v>
      </c>
      <c r="K134" s="6" t="s">
        <v>435</v>
      </c>
      <c r="L134" s="6" t="s">
        <v>436</v>
      </c>
      <c r="M134" s="6">
        <v>1</v>
      </c>
      <c r="N134" s="8">
        <v>41457</v>
      </c>
      <c r="O134" s="6" t="s">
        <v>29</v>
      </c>
      <c r="P134" s="6" t="s">
        <v>151</v>
      </c>
      <c r="Q134" s="6" t="s">
        <v>45</v>
      </c>
      <c r="R134" s="6" t="s">
        <v>32</v>
      </c>
      <c r="S134" s="6" t="s">
        <v>29</v>
      </c>
    </row>
    <row r="135" spans="1:19" x14ac:dyDescent="0.3">
      <c r="A135" s="5" t="s">
        <v>19</v>
      </c>
      <c r="B135" s="6" t="s">
        <v>20</v>
      </c>
      <c r="C135" s="6" t="s">
        <v>21</v>
      </c>
      <c r="D135" s="6" t="s">
        <v>22</v>
      </c>
      <c r="E135" s="6">
        <v>87</v>
      </c>
      <c r="F135" s="6" t="s">
        <v>350</v>
      </c>
      <c r="G135" s="6" t="s">
        <v>437</v>
      </c>
      <c r="H135" s="7">
        <v>44091</v>
      </c>
      <c r="I135" s="6">
        <v>25</v>
      </c>
      <c r="J135" s="6" t="s">
        <v>26</v>
      </c>
      <c r="K135" s="6" t="s">
        <v>438</v>
      </c>
      <c r="L135" s="6" t="s">
        <v>439</v>
      </c>
      <c r="M135" s="6">
        <v>1</v>
      </c>
      <c r="N135" s="8">
        <v>35487</v>
      </c>
      <c r="O135" s="6" t="s">
        <v>44</v>
      </c>
      <c r="P135" s="6" t="s">
        <v>151</v>
      </c>
      <c r="Q135" s="6" t="s">
        <v>45</v>
      </c>
      <c r="R135" s="6" t="s">
        <v>32</v>
      </c>
      <c r="S135" s="6" t="s">
        <v>33</v>
      </c>
    </row>
    <row r="136" spans="1:19" x14ac:dyDescent="0.3">
      <c r="A136" s="5" t="s">
        <v>19</v>
      </c>
      <c r="B136" s="6" t="s">
        <v>20</v>
      </c>
      <c r="C136" s="6" t="s">
        <v>21</v>
      </c>
      <c r="D136" s="6" t="s">
        <v>22</v>
      </c>
      <c r="E136" s="6">
        <v>47664</v>
      </c>
      <c r="F136" s="6" t="s">
        <v>167</v>
      </c>
      <c r="G136" s="6" t="s">
        <v>440</v>
      </c>
      <c r="H136" s="7">
        <v>44091</v>
      </c>
      <c r="I136" s="6">
        <v>25</v>
      </c>
      <c r="J136" s="6" t="s">
        <v>26</v>
      </c>
      <c r="K136" s="6" t="s">
        <v>441</v>
      </c>
      <c r="L136" s="6" t="s">
        <v>442</v>
      </c>
      <c r="M136" s="6">
        <v>4</v>
      </c>
      <c r="N136" s="8">
        <v>552908</v>
      </c>
      <c r="O136" s="6" t="s">
        <v>33</v>
      </c>
      <c r="P136" s="6" t="s">
        <v>151</v>
      </c>
      <c r="Q136" s="6" t="s">
        <v>45</v>
      </c>
      <c r="R136" s="6" t="s">
        <v>32</v>
      </c>
      <c r="S136" s="6" t="s">
        <v>33</v>
      </c>
    </row>
    <row r="137" spans="1:19" x14ac:dyDescent="0.3">
      <c r="A137" s="5" t="s">
        <v>19</v>
      </c>
      <c r="B137" s="6" t="s">
        <v>20</v>
      </c>
      <c r="C137" s="6" t="s">
        <v>21</v>
      </c>
      <c r="D137" s="6" t="s">
        <v>22</v>
      </c>
      <c r="E137" s="6">
        <v>50950</v>
      </c>
      <c r="F137" s="6" t="s">
        <v>443</v>
      </c>
      <c r="G137" s="6" t="s">
        <v>444</v>
      </c>
      <c r="H137" s="7">
        <v>44095</v>
      </c>
      <c r="I137" s="6">
        <v>25</v>
      </c>
      <c r="J137" s="6" t="s">
        <v>26</v>
      </c>
      <c r="K137" s="6" t="s">
        <v>247</v>
      </c>
      <c r="L137" s="6" t="s">
        <v>248</v>
      </c>
      <c r="M137" s="6">
        <v>8</v>
      </c>
      <c r="N137" s="8">
        <v>657088</v>
      </c>
      <c r="O137" s="6" t="s">
        <v>33</v>
      </c>
      <c r="P137" s="6" t="s">
        <v>151</v>
      </c>
      <c r="Q137" s="6" t="s">
        <v>45</v>
      </c>
      <c r="R137" s="6" t="s">
        <v>32</v>
      </c>
      <c r="S137" s="6" t="s">
        <v>33</v>
      </c>
    </row>
    <row r="138" spans="1:19" x14ac:dyDescent="0.3">
      <c r="A138" s="5" t="s">
        <v>19</v>
      </c>
      <c r="B138" s="6" t="s">
        <v>20</v>
      </c>
      <c r="C138" s="6" t="s">
        <v>21</v>
      </c>
      <c r="D138" s="6" t="s">
        <v>22</v>
      </c>
      <c r="E138" s="6">
        <v>47664</v>
      </c>
      <c r="F138" s="6" t="s">
        <v>167</v>
      </c>
      <c r="G138" s="6" t="s">
        <v>445</v>
      </c>
      <c r="H138" s="7">
        <v>44096</v>
      </c>
      <c r="I138" s="6">
        <v>25</v>
      </c>
      <c r="J138" s="6" t="s">
        <v>26</v>
      </c>
      <c r="K138" s="6" t="s">
        <v>169</v>
      </c>
      <c r="L138" s="6" t="s">
        <v>170</v>
      </c>
      <c r="M138" s="6">
        <v>4</v>
      </c>
      <c r="N138" s="8">
        <v>552908</v>
      </c>
      <c r="O138" s="6" t="s">
        <v>33</v>
      </c>
      <c r="P138" s="6" t="s">
        <v>151</v>
      </c>
      <c r="Q138" s="6" t="s">
        <v>45</v>
      </c>
      <c r="R138" s="6" t="s">
        <v>32</v>
      </c>
      <c r="S138" s="6" t="s">
        <v>33</v>
      </c>
    </row>
    <row r="139" spans="1:19" x14ac:dyDescent="0.3">
      <c r="A139" s="5" t="s">
        <v>19</v>
      </c>
      <c r="B139" s="6" t="s">
        <v>20</v>
      </c>
      <c r="C139" s="6" t="s">
        <v>21</v>
      </c>
      <c r="D139" s="6" t="s">
        <v>22</v>
      </c>
      <c r="E139" s="6">
        <v>47416</v>
      </c>
      <c r="F139" s="6" t="s">
        <v>63</v>
      </c>
      <c r="G139" s="6" t="s">
        <v>446</v>
      </c>
      <c r="H139" s="7">
        <v>44096</v>
      </c>
      <c r="I139" s="6">
        <v>25</v>
      </c>
      <c r="J139" s="6" t="s">
        <v>26</v>
      </c>
      <c r="K139" s="6" t="s">
        <v>447</v>
      </c>
      <c r="L139" s="6" t="s">
        <v>448</v>
      </c>
      <c r="M139" s="6">
        <v>1</v>
      </c>
      <c r="N139" s="8">
        <v>126042</v>
      </c>
      <c r="O139" s="6" t="s">
        <v>33</v>
      </c>
      <c r="P139" s="6" t="s">
        <v>151</v>
      </c>
      <c r="Q139" s="6" t="s">
        <v>45</v>
      </c>
      <c r="R139" s="6" t="s">
        <v>32</v>
      </c>
      <c r="S139" s="6" t="s">
        <v>33</v>
      </c>
    </row>
    <row r="140" spans="1:19" x14ac:dyDescent="0.3">
      <c r="A140" s="5" t="s">
        <v>19</v>
      </c>
      <c r="B140" s="6" t="s">
        <v>20</v>
      </c>
      <c r="C140" s="6" t="s">
        <v>21</v>
      </c>
      <c r="D140" s="6" t="s">
        <v>22</v>
      </c>
      <c r="E140" s="6">
        <v>10429</v>
      </c>
      <c r="F140" s="6" t="s">
        <v>196</v>
      </c>
      <c r="G140" s="6" t="s">
        <v>449</v>
      </c>
      <c r="H140" s="7">
        <v>44097</v>
      </c>
      <c r="I140" s="6">
        <v>25</v>
      </c>
      <c r="J140" s="6" t="s">
        <v>26</v>
      </c>
      <c r="K140" s="6" t="s">
        <v>198</v>
      </c>
      <c r="L140" s="6" t="s">
        <v>199</v>
      </c>
      <c r="M140" s="6">
        <v>10</v>
      </c>
      <c r="N140" s="8">
        <v>167980</v>
      </c>
      <c r="O140" s="6" t="s">
        <v>29</v>
      </c>
      <c r="P140" s="6" t="s">
        <v>151</v>
      </c>
      <c r="Q140" s="6" t="s">
        <v>45</v>
      </c>
      <c r="R140" s="6" t="s">
        <v>39</v>
      </c>
      <c r="S140" s="6" t="s">
        <v>29</v>
      </c>
    </row>
    <row r="141" spans="1:19" x14ac:dyDescent="0.3">
      <c r="A141" s="5" t="s">
        <v>19</v>
      </c>
      <c r="B141" s="6" t="s">
        <v>20</v>
      </c>
      <c r="C141" s="6" t="s">
        <v>21</v>
      </c>
      <c r="D141" s="6" t="s">
        <v>22</v>
      </c>
      <c r="E141" s="6">
        <v>4242</v>
      </c>
      <c r="F141" s="6" t="s">
        <v>232</v>
      </c>
      <c r="G141" s="6" t="s">
        <v>450</v>
      </c>
      <c r="H141" s="7">
        <v>44098</v>
      </c>
      <c r="I141" s="6">
        <v>25</v>
      </c>
      <c r="J141" s="6" t="s">
        <v>26</v>
      </c>
      <c r="K141" s="6" t="s">
        <v>451</v>
      </c>
      <c r="L141" s="6" t="s">
        <v>452</v>
      </c>
      <c r="M141" s="6">
        <v>2</v>
      </c>
      <c r="N141" s="8">
        <v>55446</v>
      </c>
      <c r="O141" s="6" t="s">
        <v>44</v>
      </c>
      <c r="P141" s="6" t="s">
        <v>151</v>
      </c>
      <c r="Q141" s="6" t="s">
        <v>45</v>
      </c>
      <c r="R141" s="6" t="s">
        <v>32</v>
      </c>
      <c r="S141" s="6" t="s">
        <v>33</v>
      </c>
    </row>
    <row r="142" spans="1:19" x14ac:dyDescent="0.3">
      <c r="A142" s="5" t="s">
        <v>19</v>
      </c>
      <c r="B142" s="6" t="s">
        <v>20</v>
      </c>
      <c r="C142" s="6" t="s">
        <v>21</v>
      </c>
      <c r="D142" s="6" t="s">
        <v>22</v>
      </c>
      <c r="E142" s="6">
        <v>40143</v>
      </c>
      <c r="F142" s="6" t="s">
        <v>453</v>
      </c>
      <c r="G142" s="6" t="s">
        <v>454</v>
      </c>
      <c r="H142" s="7">
        <v>44098</v>
      </c>
      <c r="I142" s="6">
        <v>25</v>
      </c>
      <c r="J142" s="6" t="s">
        <v>26</v>
      </c>
      <c r="K142" s="6" t="s">
        <v>455</v>
      </c>
      <c r="L142" s="6" t="s">
        <v>456</v>
      </c>
      <c r="M142" s="6">
        <v>1</v>
      </c>
      <c r="N142" s="8">
        <v>116966</v>
      </c>
      <c r="O142" s="6" t="s">
        <v>33</v>
      </c>
      <c r="P142" s="6" t="s">
        <v>151</v>
      </c>
      <c r="Q142" s="6" t="s">
        <v>45</v>
      </c>
      <c r="R142" s="6" t="s">
        <v>32</v>
      </c>
      <c r="S142" s="6" t="s">
        <v>33</v>
      </c>
    </row>
    <row r="143" spans="1:19" x14ac:dyDescent="0.3">
      <c r="A143" s="5" t="s">
        <v>19</v>
      </c>
      <c r="B143" s="6" t="s">
        <v>20</v>
      </c>
      <c r="C143" s="6" t="s">
        <v>21</v>
      </c>
      <c r="D143" s="6" t="s">
        <v>22</v>
      </c>
      <c r="E143" s="6">
        <v>3200</v>
      </c>
      <c r="F143" s="6" t="s">
        <v>40</v>
      </c>
      <c r="G143" s="6" t="s">
        <v>454</v>
      </c>
      <c r="H143" s="7">
        <v>44098</v>
      </c>
      <c r="I143" s="6">
        <v>25</v>
      </c>
      <c r="J143" s="6" t="s">
        <v>26</v>
      </c>
      <c r="K143" s="6" t="s">
        <v>455</v>
      </c>
      <c r="L143" s="6" t="s">
        <v>456</v>
      </c>
      <c r="M143" s="6">
        <v>1</v>
      </c>
      <c r="N143" s="8">
        <v>34445</v>
      </c>
      <c r="O143" s="6" t="s">
        <v>44</v>
      </c>
      <c r="P143" s="6" t="s">
        <v>151</v>
      </c>
      <c r="Q143" s="6" t="s">
        <v>45</v>
      </c>
      <c r="R143" s="6" t="s">
        <v>32</v>
      </c>
      <c r="S143" s="6" t="s">
        <v>33</v>
      </c>
    </row>
    <row r="144" spans="1:19" x14ac:dyDescent="0.3">
      <c r="A144" s="5" t="s">
        <v>19</v>
      </c>
      <c r="B144" s="6" t="s">
        <v>20</v>
      </c>
      <c r="C144" s="6" t="s">
        <v>21</v>
      </c>
      <c r="D144" s="6" t="s">
        <v>22</v>
      </c>
      <c r="E144" s="6" t="s">
        <v>457</v>
      </c>
      <c r="F144" s="6" t="s">
        <v>458</v>
      </c>
      <c r="G144" s="6" t="s">
        <v>459</v>
      </c>
      <c r="H144" s="7">
        <v>44098</v>
      </c>
      <c r="I144" s="6">
        <v>25</v>
      </c>
      <c r="J144" s="6" t="s">
        <v>26</v>
      </c>
      <c r="K144" s="6" t="s">
        <v>61</v>
      </c>
      <c r="L144" s="6" t="s">
        <v>62</v>
      </c>
      <c r="M144" s="6">
        <v>1</v>
      </c>
      <c r="N144" s="8">
        <v>71421</v>
      </c>
      <c r="O144" s="6" t="s">
        <v>29</v>
      </c>
      <c r="P144" s="6" t="s">
        <v>151</v>
      </c>
      <c r="Q144" s="6" t="s">
        <v>45</v>
      </c>
      <c r="R144" s="6" t="s">
        <v>32</v>
      </c>
      <c r="S144" s="6" t="s">
        <v>29</v>
      </c>
    </row>
    <row r="145" spans="1:19" x14ac:dyDescent="0.3">
      <c r="A145" s="5" t="s">
        <v>19</v>
      </c>
      <c r="B145" s="6" t="s">
        <v>20</v>
      </c>
      <c r="C145" s="6" t="s">
        <v>21</v>
      </c>
      <c r="D145" s="6" t="s">
        <v>22</v>
      </c>
      <c r="E145" s="6" t="s">
        <v>460</v>
      </c>
      <c r="F145" s="6" t="s">
        <v>461</v>
      </c>
      <c r="G145" s="6" t="s">
        <v>462</v>
      </c>
      <c r="H145" s="7">
        <v>44098</v>
      </c>
      <c r="I145" s="6">
        <v>25</v>
      </c>
      <c r="J145" s="6" t="s">
        <v>26</v>
      </c>
      <c r="K145" s="6" t="s">
        <v>61</v>
      </c>
      <c r="L145" s="6" t="s">
        <v>62</v>
      </c>
      <c r="M145" s="6">
        <v>1</v>
      </c>
      <c r="N145" s="8">
        <v>307136</v>
      </c>
      <c r="O145" s="6" t="s">
        <v>29</v>
      </c>
      <c r="P145" s="6" t="s">
        <v>151</v>
      </c>
      <c r="Q145" s="6" t="s">
        <v>45</v>
      </c>
      <c r="R145" s="6" t="s">
        <v>32</v>
      </c>
      <c r="S145" s="6" t="s">
        <v>29</v>
      </c>
    </row>
    <row r="146" spans="1:19" x14ac:dyDescent="0.3">
      <c r="A146" s="5" t="s">
        <v>19</v>
      </c>
      <c r="B146" s="6" t="s">
        <v>20</v>
      </c>
      <c r="C146" s="6" t="s">
        <v>21</v>
      </c>
      <c r="D146" s="6" t="s">
        <v>22</v>
      </c>
      <c r="E146" s="6">
        <v>50868</v>
      </c>
      <c r="F146" s="6" t="s">
        <v>463</v>
      </c>
      <c r="G146" s="6" t="s">
        <v>464</v>
      </c>
      <c r="H146" s="7">
        <v>44098</v>
      </c>
      <c r="I146" s="6">
        <v>25</v>
      </c>
      <c r="J146" s="6" t="s">
        <v>26</v>
      </c>
      <c r="K146" s="6" t="s">
        <v>322</v>
      </c>
      <c r="L146" s="6" t="s">
        <v>323</v>
      </c>
      <c r="M146" s="6">
        <v>16</v>
      </c>
      <c r="N146" s="8">
        <v>287504</v>
      </c>
      <c r="O146" s="6" t="s">
        <v>33</v>
      </c>
      <c r="P146" s="6" t="s">
        <v>151</v>
      </c>
      <c r="Q146" s="6" t="s">
        <v>45</v>
      </c>
      <c r="R146" s="6" t="s">
        <v>39</v>
      </c>
      <c r="S146" s="6" t="s">
        <v>33</v>
      </c>
    </row>
    <row r="147" spans="1:19" x14ac:dyDescent="0.3">
      <c r="A147" s="5" t="s">
        <v>19</v>
      </c>
      <c r="B147" s="6" t="s">
        <v>20</v>
      </c>
      <c r="C147" s="6" t="s">
        <v>21</v>
      </c>
      <c r="D147" s="6" t="s">
        <v>22</v>
      </c>
      <c r="E147" s="6">
        <v>45616</v>
      </c>
      <c r="F147" s="6" t="s">
        <v>174</v>
      </c>
      <c r="G147" s="6" t="s">
        <v>465</v>
      </c>
      <c r="H147" s="7">
        <v>44098</v>
      </c>
      <c r="I147" s="6">
        <v>25</v>
      </c>
      <c r="J147" s="6" t="s">
        <v>26</v>
      </c>
      <c r="K147" s="6" t="s">
        <v>466</v>
      </c>
      <c r="L147" s="6" t="s">
        <v>467</v>
      </c>
      <c r="M147" s="6">
        <v>4</v>
      </c>
      <c r="N147" s="8">
        <v>265512</v>
      </c>
      <c r="O147" s="6" t="s">
        <v>33</v>
      </c>
      <c r="P147" s="6" t="s">
        <v>151</v>
      </c>
      <c r="Q147" s="6" t="s">
        <v>45</v>
      </c>
      <c r="R147" s="6" t="s">
        <v>32</v>
      </c>
      <c r="S147" s="6" t="s">
        <v>33</v>
      </c>
    </row>
    <row r="148" spans="1:19" x14ac:dyDescent="0.3">
      <c r="A148" s="5" t="s">
        <v>19</v>
      </c>
      <c r="B148" s="6" t="s">
        <v>20</v>
      </c>
      <c r="C148" s="6" t="s">
        <v>21</v>
      </c>
      <c r="D148" s="6" t="s">
        <v>22</v>
      </c>
      <c r="E148" s="6">
        <v>50657</v>
      </c>
      <c r="F148" s="6" t="s">
        <v>101</v>
      </c>
      <c r="G148" s="6" t="s">
        <v>468</v>
      </c>
      <c r="H148" s="7">
        <v>44098</v>
      </c>
      <c r="I148" s="6">
        <v>25</v>
      </c>
      <c r="J148" s="6" t="s">
        <v>26</v>
      </c>
      <c r="K148" s="6" t="s">
        <v>469</v>
      </c>
      <c r="L148" s="6" t="s">
        <v>470</v>
      </c>
      <c r="M148" s="6">
        <v>8</v>
      </c>
      <c r="N148" s="8">
        <v>880608</v>
      </c>
      <c r="O148" s="6" t="s">
        <v>33</v>
      </c>
      <c r="P148" s="6" t="s">
        <v>151</v>
      </c>
      <c r="Q148" s="6" t="s">
        <v>45</v>
      </c>
      <c r="R148" s="6" t="s">
        <v>32</v>
      </c>
      <c r="S148" s="6" t="s">
        <v>33</v>
      </c>
    </row>
    <row r="149" spans="1:19" x14ac:dyDescent="0.3">
      <c r="A149" s="5" t="s">
        <v>19</v>
      </c>
      <c r="B149" s="6" t="s">
        <v>20</v>
      </c>
      <c r="C149" s="6" t="s">
        <v>21</v>
      </c>
      <c r="D149" s="6" t="s">
        <v>22</v>
      </c>
      <c r="E149" s="6">
        <v>3200</v>
      </c>
      <c r="F149" s="6" t="s">
        <v>40</v>
      </c>
      <c r="G149" s="6" t="s">
        <v>471</v>
      </c>
      <c r="H149" s="7">
        <v>44098</v>
      </c>
      <c r="I149" s="6">
        <v>25</v>
      </c>
      <c r="J149" s="6" t="s">
        <v>26</v>
      </c>
      <c r="K149" s="6" t="s">
        <v>472</v>
      </c>
      <c r="L149" s="6" t="s">
        <v>473</v>
      </c>
      <c r="M149" s="6">
        <v>3</v>
      </c>
      <c r="N149" s="8">
        <v>103335</v>
      </c>
      <c r="O149" s="6" t="s">
        <v>44</v>
      </c>
      <c r="P149" s="6" t="s">
        <v>151</v>
      </c>
      <c r="Q149" s="6" t="s">
        <v>45</v>
      </c>
      <c r="R149" s="6" t="s">
        <v>32</v>
      </c>
      <c r="S149" s="6" t="s">
        <v>33</v>
      </c>
    </row>
    <row r="150" spans="1:19" x14ac:dyDescent="0.3">
      <c r="A150" s="5" t="s">
        <v>19</v>
      </c>
      <c r="B150" s="6" t="s">
        <v>20</v>
      </c>
      <c r="C150" s="6" t="s">
        <v>21</v>
      </c>
      <c r="D150" s="6" t="s">
        <v>22</v>
      </c>
      <c r="E150" s="6">
        <v>46666</v>
      </c>
      <c r="F150" s="6" t="s">
        <v>474</v>
      </c>
      <c r="G150" s="6" t="s">
        <v>475</v>
      </c>
      <c r="H150" s="7">
        <v>44098</v>
      </c>
      <c r="I150" s="6">
        <v>25</v>
      </c>
      <c r="J150" s="6" t="s">
        <v>26</v>
      </c>
      <c r="K150" s="6" t="s">
        <v>169</v>
      </c>
      <c r="L150" s="6" t="s">
        <v>170</v>
      </c>
      <c r="M150" s="6">
        <v>4</v>
      </c>
      <c r="N150" s="8">
        <v>600304</v>
      </c>
      <c r="O150" s="6" t="s">
        <v>33</v>
      </c>
      <c r="P150" s="6" t="s">
        <v>151</v>
      </c>
      <c r="Q150" s="6" t="s">
        <v>45</v>
      </c>
      <c r="R150" s="6" t="s">
        <v>39</v>
      </c>
      <c r="S150" s="6" t="s">
        <v>33</v>
      </c>
    </row>
    <row r="151" spans="1:19" x14ac:dyDescent="0.3">
      <c r="A151" s="5" t="s">
        <v>19</v>
      </c>
      <c r="B151" s="6" t="s">
        <v>20</v>
      </c>
      <c r="C151" s="6" t="s">
        <v>21</v>
      </c>
      <c r="D151" s="6" t="s">
        <v>22</v>
      </c>
      <c r="E151" s="6">
        <v>40049</v>
      </c>
      <c r="F151" s="6" t="s">
        <v>214</v>
      </c>
      <c r="G151" s="6" t="s">
        <v>476</v>
      </c>
      <c r="H151" s="7">
        <v>44098</v>
      </c>
      <c r="I151" s="6">
        <v>25</v>
      </c>
      <c r="J151" s="6" t="s">
        <v>26</v>
      </c>
      <c r="K151" s="6" t="s">
        <v>477</v>
      </c>
      <c r="L151" s="6" t="s">
        <v>478</v>
      </c>
      <c r="M151" s="6">
        <v>8</v>
      </c>
      <c r="N151" s="8">
        <v>1236904</v>
      </c>
      <c r="O151" s="6" t="s">
        <v>33</v>
      </c>
      <c r="P151" s="6" t="s">
        <v>151</v>
      </c>
      <c r="Q151" s="6" t="s">
        <v>45</v>
      </c>
      <c r="R151" s="6" t="s">
        <v>32</v>
      </c>
      <c r="S151" s="6" t="s">
        <v>33</v>
      </c>
    </row>
    <row r="152" spans="1:19" x14ac:dyDescent="0.3">
      <c r="A152" s="5" t="s">
        <v>19</v>
      </c>
      <c r="B152" s="6" t="s">
        <v>20</v>
      </c>
      <c r="C152" s="6" t="s">
        <v>21</v>
      </c>
      <c r="D152" s="6" t="s">
        <v>22</v>
      </c>
      <c r="E152" s="6">
        <v>45616</v>
      </c>
      <c r="F152" s="6" t="s">
        <v>174</v>
      </c>
      <c r="G152" s="6" t="s">
        <v>476</v>
      </c>
      <c r="H152" s="7">
        <v>44098</v>
      </c>
      <c r="I152" s="6">
        <v>25</v>
      </c>
      <c r="J152" s="6" t="s">
        <v>26</v>
      </c>
      <c r="K152" s="6" t="s">
        <v>477</v>
      </c>
      <c r="L152" s="6" t="s">
        <v>478</v>
      </c>
      <c r="M152" s="6">
        <v>2</v>
      </c>
      <c r="N152" s="8">
        <v>132756</v>
      </c>
      <c r="O152" s="6" t="s">
        <v>33</v>
      </c>
      <c r="P152" s="6" t="s">
        <v>151</v>
      </c>
      <c r="Q152" s="6" t="s">
        <v>45</v>
      </c>
      <c r="R152" s="6" t="s">
        <v>32</v>
      </c>
      <c r="S152" s="6" t="s">
        <v>33</v>
      </c>
    </row>
    <row r="153" spans="1:19" x14ac:dyDescent="0.3">
      <c r="A153" s="5" t="s">
        <v>19</v>
      </c>
      <c r="B153" s="6" t="s">
        <v>20</v>
      </c>
      <c r="C153" s="6" t="s">
        <v>21</v>
      </c>
      <c r="D153" s="6" t="s">
        <v>22</v>
      </c>
      <c r="E153" s="6">
        <v>75</v>
      </c>
      <c r="F153" s="6" t="s">
        <v>479</v>
      </c>
      <c r="G153" s="6" t="s">
        <v>480</v>
      </c>
      <c r="H153" s="7">
        <v>44098</v>
      </c>
      <c r="I153" s="6">
        <v>25</v>
      </c>
      <c r="J153" s="6" t="s">
        <v>26</v>
      </c>
      <c r="K153" s="6" t="s">
        <v>481</v>
      </c>
      <c r="L153" s="6" t="s">
        <v>482</v>
      </c>
      <c r="M153" s="6">
        <v>1</v>
      </c>
      <c r="N153" s="8">
        <v>33605</v>
      </c>
      <c r="O153" s="6" t="s">
        <v>44</v>
      </c>
      <c r="P153" s="6" t="s">
        <v>151</v>
      </c>
      <c r="Q153" s="6" t="s">
        <v>45</v>
      </c>
      <c r="R153" s="6" t="s">
        <v>32</v>
      </c>
      <c r="S153" s="6" t="s">
        <v>33</v>
      </c>
    </row>
    <row r="154" spans="1:19" x14ac:dyDescent="0.3">
      <c r="A154" s="5" t="s">
        <v>19</v>
      </c>
      <c r="B154" s="6" t="s">
        <v>20</v>
      </c>
      <c r="C154" s="6" t="s">
        <v>21</v>
      </c>
      <c r="D154" s="6" t="s">
        <v>22</v>
      </c>
      <c r="E154" s="6">
        <v>3109</v>
      </c>
      <c r="F154" s="6" t="s">
        <v>483</v>
      </c>
      <c r="G154" s="6" t="s">
        <v>484</v>
      </c>
      <c r="H154" s="7">
        <v>44098</v>
      </c>
      <c r="I154" s="6">
        <v>25</v>
      </c>
      <c r="J154" s="6" t="s">
        <v>26</v>
      </c>
      <c r="K154" s="6" t="s">
        <v>485</v>
      </c>
      <c r="L154" s="6" t="s">
        <v>486</v>
      </c>
      <c r="M154" s="6">
        <v>1</v>
      </c>
      <c r="N154" s="8">
        <v>52428</v>
      </c>
      <c r="O154" s="6" t="s">
        <v>44</v>
      </c>
      <c r="P154" s="6" t="s">
        <v>151</v>
      </c>
      <c r="Q154" s="6" t="s">
        <v>45</v>
      </c>
      <c r="R154" s="6" t="s">
        <v>32</v>
      </c>
      <c r="S154" s="6" t="s">
        <v>33</v>
      </c>
    </row>
    <row r="155" spans="1:19" x14ac:dyDescent="0.3">
      <c r="A155" s="5" t="s">
        <v>19</v>
      </c>
      <c r="B155" s="6" t="s">
        <v>20</v>
      </c>
      <c r="C155" s="6" t="s">
        <v>21</v>
      </c>
      <c r="D155" s="6" t="s">
        <v>22</v>
      </c>
      <c r="E155" s="6">
        <v>4247</v>
      </c>
      <c r="F155" s="6" t="s">
        <v>487</v>
      </c>
      <c r="G155" s="6" t="s">
        <v>484</v>
      </c>
      <c r="H155" s="7">
        <v>44098</v>
      </c>
      <c r="I155" s="6">
        <v>25</v>
      </c>
      <c r="J155" s="6" t="s">
        <v>26</v>
      </c>
      <c r="K155" s="6" t="s">
        <v>485</v>
      </c>
      <c r="L155" s="6" t="s">
        <v>486</v>
      </c>
      <c r="M155" s="6">
        <v>1</v>
      </c>
      <c r="N155" s="8">
        <v>41135</v>
      </c>
      <c r="O155" s="6" t="s">
        <v>44</v>
      </c>
      <c r="P155" s="6" t="s">
        <v>151</v>
      </c>
      <c r="Q155" s="6" t="s">
        <v>45</v>
      </c>
      <c r="R155" s="6" t="s">
        <v>32</v>
      </c>
      <c r="S155" s="6" t="s">
        <v>33</v>
      </c>
    </row>
    <row r="156" spans="1:19" x14ac:dyDescent="0.3">
      <c r="A156" s="5" t="s">
        <v>19</v>
      </c>
      <c r="B156" s="6" t="s">
        <v>20</v>
      </c>
      <c r="C156" s="6" t="s">
        <v>21</v>
      </c>
      <c r="D156" s="6" t="s">
        <v>22</v>
      </c>
      <c r="E156" s="6">
        <v>50662</v>
      </c>
      <c r="F156" s="6" t="s">
        <v>343</v>
      </c>
      <c r="G156" s="6" t="s">
        <v>488</v>
      </c>
      <c r="H156" s="7">
        <v>44098</v>
      </c>
      <c r="I156" s="6">
        <v>25</v>
      </c>
      <c r="J156" s="6" t="s">
        <v>26</v>
      </c>
      <c r="K156" s="6" t="s">
        <v>489</v>
      </c>
      <c r="L156" s="6" t="s">
        <v>490</v>
      </c>
      <c r="M156" s="6">
        <v>4</v>
      </c>
      <c r="N156" s="8">
        <v>492876</v>
      </c>
      <c r="O156" s="6" t="s">
        <v>33</v>
      </c>
      <c r="P156" s="6" t="s">
        <v>151</v>
      </c>
      <c r="Q156" s="6" t="s">
        <v>45</v>
      </c>
      <c r="R156" s="6" t="s">
        <v>32</v>
      </c>
      <c r="S156" s="6" t="s">
        <v>33</v>
      </c>
    </row>
    <row r="157" spans="1:19" x14ac:dyDescent="0.3">
      <c r="A157" s="5" t="s">
        <v>19</v>
      </c>
      <c r="B157" s="6" t="s">
        <v>20</v>
      </c>
      <c r="C157" s="6" t="s">
        <v>21</v>
      </c>
      <c r="D157" s="6" t="s">
        <v>22</v>
      </c>
      <c r="E157" s="6">
        <v>47652</v>
      </c>
      <c r="F157" s="6" t="s">
        <v>491</v>
      </c>
      <c r="G157" s="6" t="s">
        <v>492</v>
      </c>
      <c r="H157" s="7">
        <v>44098</v>
      </c>
      <c r="I157" s="6">
        <v>25</v>
      </c>
      <c r="J157" s="6" t="s">
        <v>26</v>
      </c>
      <c r="K157" s="6" t="s">
        <v>137</v>
      </c>
      <c r="L157" s="6" t="s">
        <v>138</v>
      </c>
      <c r="M157" s="6">
        <v>8</v>
      </c>
      <c r="N157" s="8">
        <v>274240</v>
      </c>
      <c r="O157" s="6" t="s">
        <v>33</v>
      </c>
      <c r="P157" s="6" t="s">
        <v>151</v>
      </c>
      <c r="Q157" s="6" t="s">
        <v>45</v>
      </c>
      <c r="R157" s="6" t="s">
        <v>39</v>
      </c>
      <c r="S157" s="6" t="s">
        <v>33</v>
      </c>
    </row>
    <row r="158" spans="1:19" x14ac:dyDescent="0.3">
      <c r="A158" s="5" t="s">
        <v>19</v>
      </c>
      <c r="B158" s="6" t="s">
        <v>20</v>
      </c>
      <c r="C158" s="6" t="s">
        <v>21</v>
      </c>
      <c r="D158" s="6" t="s">
        <v>22</v>
      </c>
      <c r="E158" s="6" t="s">
        <v>493</v>
      </c>
      <c r="F158" s="6" t="s">
        <v>494</v>
      </c>
      <c r="G158" s="6" t="s">
        <v>495</v>
      </c>
      <c r="H158" s="7">
        <v>44098</v>
      </c>
      <c r="I158" s="6">
        <v>25</v>
      </c>
      <c r="J158" s="6" t="s">
        <v>26</v>
      </c>
      <c r="K158" s="6" t="s">
        <v>496</v>
      </c>
      <c r="L158" s="6" t="s">
        <v>497</v>
      </c>
      <c r="M158" s="6">
        <v>2</v>
      </c>
      <c r="N158" s="8">
        <v>117630</v>
      </c>
      <c r="O158" s="6" t="s">
        <v>29</v>
      </c>
      <c r="P158" s="6" t="s">
        <v>151</v>
      </c>
      <c r="Q158" s="6" t="s">
        <v>45</v>
      </c>
      <c r="R158" s="6" t="s">
        <v>32</v>
      </c>
      <c r="S158" s="6" t="s">
        <v>33</v>
      </c>
    </row>
    <row r="159" spans="1:19" x14ac:dyDescent="0.3">
      <c r="A159" s="5" t="s">
        <v>19</v>
      </c>
      <c r="B159" s="6" t="s">
        <v>20</v>
      </c>
      <c r="C159" s="6" t="s">
        <v>21</v>
      </c>
      <c r="D159" s="6" t="s">
        <v>22</v>
      </c>
      <c r="E159" s="6">
        <v>50662</v>
      </c>
      <c r="F159" s="6" t="s">
        <v>343</v>
      </c>
      <c r="G159" s="6" t="s">
        <v>498</v>
      </c>
      <c r="H159" s="7">
        <v>44098</v>
      </c>
      <c r="I159" s="6">
        <v>25</v>
      </c>
      <c r="J159" s="6" t="s">
        <v>26</v>
      </c>
      <c r="K159" s="6" t="s">
        <v>499</v>
      </c>
      <c r="L159" s="6" t="s">
        <v>500</v>
      </c>
      <c r="M159" s="6">
        <v>10</v>
      </c>
      <c r="N159" s="8">
        <v>1219080</v>
      </c>
      <c r="O159" s="6" t="s">
        <v>33</v>
      </c>
      <c r="P159" s="6" t="s">
        <v>151</v>
      </c>
      <c r="Q159" s="6" t="s">
        <v>45</v>
      </c>
      <c r="R159" s="6" t="s">
        <v>39</v>
      </c>
      <c r="S159" s="6" t="s">
        <v>33</v>
      </c>
    </row>
    <row r="160" spans="1:19" x14ac:dyDescent="0.3">
      <c r="A160" s="5" t="s">
        <v>19</v>
      </c>
      <c r="B160" s="6" t="s">
        <v>20</v>
      </c>
      <c r="C160" s="6" t="s">
        <v>21</v>
      </c>
      <c r="D160" s="6" t="s">
        <v>22</v>
      </c>
      <c r="E160" s="6">
        <v>50662</v>
      </c>
      <c r="F160" s="6" t="s">
        <v>343</v>
      </c>
      <c r="G160" s="6" t="s">
        <v>501</v>
      </c>
      <c r="H160" s="7">
        <v>44098</v>
      </c>
      <c r="I160" s="6">
        <v>25</v>
      </c>
      <c r="J160" s="6" t="s">
        <v>26</v>
      </c>
      <c r="K160" s="6" t="s">
        <v>502</v>
      </c>
      <c r="L160" s="6" t="s">
        <v>503</v>
      </c>
      <c r="M160" s="6">
        <v>2</v>
      </c>
      <c r="N160" s="8">
        <v>246438</v>
      </c>
      <c r="O160" s="6" t="s">
        <v>33</v>
      </c>
      <c r="P160" s="6" t="s">
        <v>151</v>
      </c>
      <c r="Q160" s="6" t="s">
        <v>45</v>
      </c>
      <c r="R160" s="6" t="s">
        <v>32</v>
      </c>
      <c r="S160" s="6" t="s">
        <v>33</v>
      </c>
    </row>
    <row r="161" spans="1:19" x14ac:dyDescent="0.3">
      <c r="A161" s="5" t="s">
        <v>19</v>
      </c>
      <c r="B161" s="6" t="s">
        <v>20</v>
      </c>
      <c r="C161" s="6" t="s">
        <v>21</v>
      </c>
      <c r="D161" s="6" t="s">
        <v>22</v>
      </c>
      <c r="E161" s="6">
        <v>50857</v>
      </c>
      <c r="F161" s="6" t="s">
        <v>504</v>
      </c>
      <c r="G161" s="6" t="s">
        <v>505</v>
      </c>
      <c r="H161" s="7">
        <v>44099</v>
      </c>
      <c r="I161" s="6">
        <v>25</v>
      </c>
      <c r="J161" s="6" t="s">
        <v>26</v>
      </c>
      <c r="K161" s="6" t="s">
        <v>288</v>
      </c>
      <c r="L161" s="6" t="s">
        <v>289</v>
      </c>
      <c r="M161" s="6">
        <v>2</v>
      </c>
      <c r="N161" s="8">
        <v>153228</v>
      </c>
      <c r="O161" s="6" t="s">
        <v>33</v>
      </c>
      <c r="P161" s="6" t="s">
        <v>151</v>
      </c>
      <c r="Q161" s="6" t="s">
        <v>45</v>
      </c>
      <c r="R161" s="6" t="s">
        <v>32</v>
      </c>
      <c r="S161" s="6" t="s">
        <v>33</v>
      </c>
    </row>
    <row r="162" spans="1:19" x14ac:dyDescent="0.3">
      <c r="A162" s="5" t="s">
        <v>19</v>
      </c>
      <c r="B162" s="6" t="s">
        <v>20</v>
      </c>
      <c r="C162" s="6" t="s">
        <v>21</v>
      </c>
      <c r="D162" s="6" t="s">
        <v>22</v>
      </c>
      <c r="E162" s="6">
        <v>50657</v>
      </c>
      <c r="F162" s="6" t="s">
        <v>101</v>
      </c>
      <c r="G162" s="6" t="s">
        <v>506</v>
      </c>
      <c r="H162" s="7">
        <v>44099</v>
      </c>
      <c r="I162" s="6">
        <v>25</v>
      </c>
      <c r="J162" s="6" t="s">
        <v>26</v>
      </c>
      <c r="K162" s="6" t="s">
        <v>507</v>
      </c>
      <c r="L162" s="6" t="s">
        <v>508</v>
      </c>
      <c r="M162" s="6">
        <v>1</v>
      </c>
      <c r="N162" s="8">
        <v>110076</v>
      </c>
      <c r="O162" s="6" t="s">
        <v>33</v>
      </c>
      <c r="P162" s="6" t="s">
        <v>151</v>
      </c>
      <c r="Q162" s="6" t="s">
        <v>45</v>
      </c>
      <c r="R162" s="6" t="s">
        <v>32</v>
      </c>
      <c r="S162" s="6" t="s">
        <v>33</v>
      </c>
    </row>
    <row r="163" spans="1:19" x14ac:dyDescent="0.3">
      <c r="A163" s="5" t="s">
        <v>19</v>
      </c>
      <c r="B163" s="6" t="s">
        <v>20</v>
      </c>
      <c r="C163" s="6" t="s">
        <v>21</v>
      </c>
      <c r="D163" s="6" t="s">
        <v>22</v>
      </c>
      <c r="E163" s="6">
        <v>50657</v>
      </c>
      <c r="F163" s="6" t="s">
        <v>101</v>
      </c>
      <c r="G163" s="6" t="s">
        <v>509</v>
      </c>
      <c r="H163" s="7">
        <v>44099</v>
      </c>
      <c r="I163" s="6">
        <v>25</v>
      </c>
      <c r="J163" s="6" t="s">
        <v>26</v>
      </c>
      <c r="K163" s="6" t="s">
        <v>507</v>
      </c>
      <c r="L163" s="6" t="s">
        <v>508</v>
      </c>
      <c r="M163" s="6">
        <v>2</v>
      </c>
      <c r="N163" s="8">
        <v>220152</v>
      </c>
      <c r="O163" s="6" t="s">
        <v>33</v>
      </c>
      <c r="P163" s="6" t="s">
        <v>151</v>
      </c>
      <c r="Q163" s="6" t="s">
        <v>45</v>
      </c>
      <c r="R163" s="6" t="s">
        <v>32</v>
      </c>
      <c r="S163" s="6" t="s">
        <v>33</v>
      </c>
    </row>
    <row r="164" spans="1:19" x14ac:dyDescent="0.3">
      <c r="A164" s="5" t="s">
        <v>19</v>
      </c>
      <c r="B164" s="6" t="s">
        <v>20</v>
      </c>
      <c r="C164" s="6" t="s">
        <v>21</v>
      </c>
      <c r="D164" s="6" t="s">
        <v>22</v>
      </c>
      <c r="E164" s="6">
        <v>208</v>
      </c>
      <c r="F164" s="6" t="s">
        <v>510</v>
      </c>
      <c r="G164" s="6" t="s">
        <v>511</v>
      </c>
      <c r="H164" s="7">
        <v>44099</v>
      </c>
      <c r="I164" s="6">
        <v>25</v>
      </c>
      <c r="J164" s="6" t="s">
        <v>26</v>
      </c>
      <c r="K164" s="6" t="s">
        <v>512</v>
      </c>
      <c r="L164" s="6" t="s">
        <v>513</v>
      </c>
      <c r="M164" s="6">
        <v>3</v>
      </c>
      <c r="N164" s="8">
        <v>277287</v>
      </c>
      <c r="O164" s="6" t="s">
        <v>44</v>
      </c>
      <c r="P164" s="6" t="s">
        <v>151</v>
      </c>
      <c r="Q164" s="6" t="s">
        <v>45</v>
      </c>
      <c r="R164" s="6" t="s">
        <v>32</v>
      </c>
      <c r="S164" s="6" t="s">
        <v>33</v>
      </c>
    </row>
    <row r="165" spans="1:19" x14ac:dyDescent="0.3">
      <c r="A165" s="5" t="s">
        <v>19</v>
      </c>
      <c r="B165" s="6" t="s">
        <v>20</v>
      </c>
      <c r="C165" s="6" t="s">
        <v>21</v>
      </c>
      <c r="D165" s="6" t="s">
        <v>22</v>
      </c>
      <c r="E165" s="6">
        <v>47531</v>
      </c>
      <c r="F165" s="6" t="s">
        <v>227</v>
      </c>
      <c r="G165" s="6" t="s">
        <v>514</v>
      </c>
      <c r="H165" s="7">
        <v>44099</v>
      </c>
      <c r="I165" s="6">
        <v>25</v>
      </c>
      <c r="J165" s="6" t="s">
        <v>26</v>
      </c>
      <c r="K165" s="6" t="s">
        <v>515</v>
      </c>
      <c r="L165" s="6" t="s">
        <v>516</v>
      </c>
      <c r="M165" s="6">
        <v>4</v>
      </c>
      <c r="N165" s="8">
        <v>504168</v>
      </c>
      <c r="O165" s="6" t="s">
        <v>33</v>
      </c>
      <c r="P165" s="6" t="s">
        <v>151</v>
      </c>
      <c r="Q165" s="6" t="s">
        <v>45</v>
      </c>
      <c r="R165" s="6" t="s">
        <v>32</v>
      </c>
      <c r="S165" s="6" t="s">
        <v>33</v>
      </c>
    </row>
    <row r="166" spans="1:19" x14ac:dyDescent="0.3">
      <c r="A166" s="5" t="s">
        <v>19</v>
      </c>
      <c r="B166" s="6" t="s">
        <v>20</v>
      </c>
      <c r="C166" s="6" t="s">
        <v>21</v>
      </c>
      <c r="D166" s="6" t="s">
        <v>22</v>
      </c>
      <c r="E166" s="6">
        <v>55069</v>
      </c>
      <c r="F166" s="6" t="s">
        <v>517</v>
      </c>
      <c r="G166" s="6" t="s">
        <v>518</v>
      </c>
      <c r="H166" s="7">
        <v>44099</v>
      </c>
      <c r="I166" s="6">
        <v>25</v>
      </c>
      <c r="J166" s="6" t="s">
        <v>26</v>
      </c>
      <c r="K166" s="6" t="s">
        <v>149</v>
      </c>
      <c r="L166" s="6" t="s">
        <v>150</v>
      </c>
      <c r="M166" s="6">
        <v>6</v>
      </c>
      <c r="N166" s="8">
        <v>10032</v>
      </c>
      <c r="O166" s="6" t="s">
        <v>29</v>
      </c>
      <c r="P166" s="6" t="s">
        <v>151</v>
      </c>
      <c r="Q166" s="6" t="s">
        <v>45</v>
      </c>
      <c r="R166" s="6" t="s">
        <v>32</v>
      </c>
      <c r="S166" s="6" t="s">
        <v>29</v>
      </c>
    </row>
    <row r="167" spans="1:19" x14ac:dyDescent="0.3">
      <c r="A167" s="5" t="s">
        <v>19</v>
      </c>
      <c r="B167" s="6" t="s">
        <v>20</v>
      </c>
      <c r="C167" s="6" t="s">
        <v>21</v>
      </c>
      <c r="D167" s="6" t="s">
        <v>22</v>
      </c>
      <c r="E167" s="6">
        <v>83009</v>
      </c>
      <c r="F167" s="6" t="s">
        <v>519</v>
      </c>
      <c r="G167" s="6" t="s">
        <v>518</v>
      </c>
      <c r="H167" s="7">
        <v>44099</v>
      </c>
      <c r="I167" s="6">
        <v>25</v>
      </c>
      <c r="J167" s="6" t="s">
        <v>26</v>
      </c>
      <c r="K167" s="6" t="s">
        <v>149</v>
      </c>
      <c r="L167" s="6" t="s">
        <v>150</v>
      </c>
      <c r="M167" s="6">
        <v>6</v>
      </c>
      <c r="N167" s="8">
        <v>2166</v>
      </c>
      <c r="O167" s="6" t="s">
        <v>29</v>
      </c>
      <c r="P167" s="6" t="s">
        <v>151</v>
      </c>
      <c r="Q167" s="6" t="s">
        <v>45</v>
      </c>
      <c r="R167" s="6" t="s">
        <v>32</v>
      </c>
      <c r="S167" s="6" t="s">
        <v>29</v>
      </c>
    </row>
    <row r="168" spans="1:19" x14ac:dyDescent="0.3">
      <c r="A168" s="5" t="s">
        <v>19</v>
      </c>
      <c r="B168" s="6" t="s">
        <v>20</v>
      </c>
      <c r="C168" s="6" t="s">
        <v>21</v>
      </c>
      <c r="D168" s="6" t="s">
        <v>22</v>
      </c>
      <c r="E168" s="6">
        <v>4248</v>
      </c>
      <c r="F168" s="6" t="s">
        <v>520</v>
      </c>
      <c r="G168" s="6" t="s">
        <v>521</v>
      </c>
      <c r="H168" s="7">
        <v>44099</v>
      </c>
      <c r="I168" s="6">
        <v>25</v>
      </c>
      <c r="J168" s="6" t="s">
        <v>26</v>
      </c>
      <c r="K168" s="6" t="s">
        <v>522</v>
      </c>
      <c r="L168" s="6" t="s">
        <v>523</v>
      </c>
      <c r="M168" s="6">
        <v>1</v>
      </c>
      <c r="N168" s="8">
        <v>325202</v>
      </c>
      <c r="O168" s="6" t="s">
        <v>44</v>
      </c>
      <c r="P168" s="6" t="s">
        <v>151</v>
      </c>
      <c r="Q168" s="6" t="s">
        <v>45</v>
      </c>
      <c r="R168" s="6" t="s">
        <v>32</v>
      </c>
      <c r="S168" s="6" t="s">
        <v>33</v>
      </c>
    </row>
    <row r="169" spans="1:19" x14ac:dyDescent="0.3">
      <c r="A169" s="5" t="s">
        <v>19</v>
      </c>
      <c r="B169" s="6" t="s">
        <v>20</v>
      </c>
      <c r="C169" s="6" t="s">
        <v>21</v>
      </c>
      <c r="D169" s="6" t="s">
        <v>22</v>
      </c>
      <c r="E169" s="6">
        <v>45622</v>
      </c>
      <c r="F169" s="6" t="s">
        <v>223</v>
      </c>
      <c r="G169" s="6" t="s">
        <v>524</v>
      </c>
      <c r="H169" s="7">
        <v>44099</v>
      </c>
      <c r="I169" s="6">
        <v>25</v>
      </c>
      <c r="J169" s="6" t="s">
        <v>26</v>
      </c>
      <c r="K169" s="6" t="s">
        <v>525</v>
      </c>
      <c r="L169" s="6" t="s">
        <v>526</v>
      </c>
      <c r="M169" s="6">
        <v>2</v>
      </c>
      <c r="N169" s="8">
        <v>385464</v>
      </c>
      <c r="O169" s="6" t="s">
        <v>33</v>
      </c>
      <c r="P169" s="6" t="s">
        <v>151</v>
      </c>
      <c r="Q169" s="6" t="s">
        <v>45</v>
      </c>
      <c r="R169" s="6" t="s">
        <v>32</v>
      </c>
      <c r="S169" s="6" t="s">
        <v>33</v>
      </c>
    </row>
    <row r="170" spans="1:19" x14ac:dyDescent="0.3">
      <c r="A170" s="5" t="s">
        <v>19</v>
      </c>
      <c r="B170" s="6" t="s">
        <v>20</v>
      </c>
      <c r="C170" s="6" t="s">
        <v>21</v>
      </c>
      <c r="D170" s="6" t="s">
        <v>22</v>
      </c>
      <c r="E170" s="6">
        <v>40497</v>
      </c>
      <c r="F170" s="6" t="s">
        <v>527</v>
      </c>
      <c r="G170" s="6" t="s">
        <v>524</v>
      </c>
      <c r="H170" s="7">
        <v>44099</v>
      </c>
      <c r="I170" s="6">
        <v>25</v>
      </c>
      <c r="J170" s="6" t="s">
        <v>26</v>
      </c>
      <c r="K170" s="6" t="s">
        <v>525</v>
      </c>
      <c r="L170" s="6" t="s">
        <v>526</v>
      </c>
      <c r="M170" s="6">
        <v>2</v>
      </c>
      <c r="N170" s="8">
        <v>466036</v>
      </c>
      <c r="O170" s="6" t="s">
        <v>33</v>
      </c>
      <c r="P170" s="6" t="s">
        <v>151</v>
      </c>
      <c r="Q170" s="6" t="s">
        <v>45</v>
      </c>
      <c r="R170" s="6" t="s">
        <v>32</v>
      </c>
      <c r="S170" s="6" t="s">
        <v>33</v>
      </c>
    </row>
    <row r="171" spans="1:19" x14ac:dyDescent="0.3">
      <c r="A171" s="5" t="s">
        <v>19</v>
      </c>
      <c r="B171" s="6" t="s">
        <v>20</v>
      </c>
      <c r="C171" s="6" t="s">
        <v>21</v>
      </c>
      <c r="D171" s="6" t="s">
        <v>22</v>
      </c>
      <c r="E171" s="6" t="s">
        <v>457</v>
      </c>
      <c r="F171" s="6" t="s">
        <v>458</v>
      </c>
      <c r="G171" s="6" t="s">
        <v>528</v>
      </c>
      <c r="H171" s="7">
        <v>44099</v>
      </c>
      <c r="I171" s="6">
        <v>25</v>
      </c>
      <c r="J171" s="6" t="s">
        <v>26</v>
      </c>
      <c r="K171" s="6" t="s">
        <v>61</v>
      </c>
      <c r="L171" s="6" t="s">
        <v>62</v>
      </c>
      <c r="M171" s="6">
        <v>1</v>
      </c>
      <c r="N171" s="8">
        <v>71421</v>
      </c>
      <c r="O171" s="6" t="s">
        <v>29</v>
      </c>
      <c r="P171" s="6" t="s">
        <v>151</v>
      </c>
      <c r="Q171" s="6" t="s">
        <v>45</v>
      </c>
      <c r="R171" s="6" t="s">
        <v>32</v>
      </c>
      <c r="S171" s="6" t="s">
        <v>29</v>
      </c>
    </row>
    <row r="172" spans="1:19" x14ac:dyDescent="0.3">
      <c r="A172" s="5" t="s">
        <v>19</v>
      </c>
      <c r="B172" s="6" t="s">
        <v>20</v>
      </c>
      <c r="C172" s="6" t="s">
        <v>21</v>
      </c>
      <c r="D172" s="6" t="s">
        <v>22</v>
      </c>
      <c r="E172" s="6">
        <v>36021</v>
      </c>
      <c r="F172" s="6" t="s">
        <v>290</v>
      </c>
      <c r="G172" s="6" t="s">
        <v>529</v>
      </c>
      <c r="H172" s="7">
        <v>44099</v>
      </c>
      <c r="I172" s="6">
        <v>25</v>
      </c>
      <c r="J172" s="6" t="s">
        <v>26</v>
      </c>
      <c r="K172" s="6" t="s">
        <v>530</v>
      </c>
      <c r="L172" s="6" t="s">
        <v>531</v>
      </c>
      <c r="M172" s="6">
        <v>10</v>
      </c>
      <c r="N172" s="8">
        <v>378070</v>
      </c>
      <c r="O172" s="6" t="s">
        <v>33</v>
      </c>
      <c r="P172" s="6" t="s">
        <v>151</v>
      </c>
      <c r="Q172" s="6" t="s">
        <v>45</v>
      </c>
      <c r="R172" s="6" t="s">
        <v>32</v>
      </c>
      <c r="S172" s="6" t="s">
        <v>33</v>
      </c>
    </row>
    <row r="173" spans="1:19" x14ac:dyDescent="0.3">
      <c r="A173" s="5" t="s">
        <v>19</v>
      </c>
      <c r="B173" s="6" t="s">
        <v>20</v>
      </c>
      <c r="C173" s="6" t="s">
        <v>21</v>
      </c>
      <c r="D173" s="6" t="s">
        <v>22</v>
      </c>
      <c r="E173" s="6" t="s">
        <v>532</v>
      </c>
      <c r="F173" s="6" t="s">
        <v>533</v>
      </c>
      <c r="G173" s="6" t="s">
        <v>534</v>
      </c>
      <c r="H173" s="7">
        <v>44099</v>
      </c>
      <c r="I173" s="6">
        <v>25</v>
      </c>
      <c r="J173" s="6" t="s">
        <v>26</v>
      </c>
      <c r="K173" s="6" t="s">
        <v>496</v>
      </c>
      <c r="L173" s="6" t="s">
        <v>497</v>
      </c>
      <c r="M173" s="6">
        <v>1</v>
      </c>
      <c r="N173" s="8">
        <v>97471</v>
      </c>
      <c r="O173" s="6" t="s">
        <v>29</v>
      </c>
      <c r="P173" s="6" t="s">
        <v>151</v>
      </c>
      <c r="Q173" s="6" t="s">
        <v>45</v>
      </c>
      <c r="R173" s="6" t="s">
        <v>32</v>
      </c>
      <c r="S173" s="6" t="s">
        <v>29</v>
      </c>
    </row>
    <row r="174" spans="1:19" x14ac:dyDescent="0.3">
      <c r="A174" s="5" t="s">
        <v>19</v>
      </c>
      <c r="B174" s="6" t="s">
        <v>20</v>
      </c>
      <c r="C174" s="6" t="s">
        <v>21</v>
      </c>
      <c r="D174" s="6" t="s">
        <v>22</v>
      </c>
      <c r="E174" s="6">
        <v>40049</v>
      </c>
      <c r="F174" s="6" t="s">
        <v>214</v>
      </c>
      <c r="G174" s="6" t="s">
        <v>535</v>
      </c>
      <c r="H174" s="7">
        <v>44102</v>
      </c>
      <c r="I174" s="6">
        <v>25</v>
      </c>
      <c r="J174" s="6" t="s">
        <v>26</v>
      </c>
      <c r="K174" s="6" t="s">
        <v>536</v>
      </c>
      <c r="L174" s="6" t="s">
        <v>537</v>
      </c>
      <c r="M174" s="6">
        <v>8</v>
      </c>
      <c r="N174" s="8">
        <v>1236904</v>
      </c>
      <c r="O174" s="6" t="s">
        <v>33</v>
      </c>
      <c r="P174" s="6" t="s">
        <v>151</v>
      </c>
      <c r="Q174" s="6" t="s">
        <v>45</v>
      </c>
      <c r="R174" s="6" t="s">
        <v>32</v>
      </c>
      <c r="S174" s="6" t="s">
        <v>33</v>
      </c>
    </row>
    <row r="175" spans="1:19" x14ac:dyDescent="0.3">
      <c r="A175" s="5" t="s">
        <v>19</v>
      </c>
      <c r="B175" s="6" t="s">
        <v>20</v>
      </c>
      <c r="C175" s="6" t="s">
        <v>21</v>
      </c>
      <c r="D175" s="6" t="s">
        <v>22</v>
      </c>
      <c r="E175" s="6">
        <v>45621</v>
      </c>
      <c r="F175" s="6" t="s">
        <v>538</v>
      </c>
      <c r="G175" s="6" t="s">
        <v>539</v>
      </c>
      <c r="H175" s="7">
        <v>44102</v>
      </c>
      <c r="I175" s="6">
        <v>25</v>
      </c>
      <c r="J175" s="6" t="s">
        <v>26</v>
      </c>
      <c r="K175" s="6" t="s">
        <v>218</v>
      </c>
      <c r="L175" s="6" t="s">
        <v>219</v>
      </c>
      <c r="M175" s="6">
        <v>8</v>
      </c>
      <c r="N175" s="8">
        <v>1236904</v>
      </c>
      <c r="O175" s="6" t="s">
        <v>33</v>
      </c>
      <c r="P175" s="6" t="s">
        <v>151</v>
      </c>
      <c r="Q175" s="6" t="s">
        <v>45</v>
      </c>
      <c r="R175" s="6" t="s">
        <v>32</v>
      </c>
      <c r="S175" s="6" t="s">
        <v>33</v>
      </c>
    </row>
    <row r="176" spans="1:19" x14ac:dyDescent="0.3">
      <c r="A176" s="5" t="s">
        <v>19</v>
      </c>
      <c r="B176" s="6" t="s">
        <v>20</v>
      </c>
      <c r="C176" s="6" t="s">
        <v>21</v>
      </c>
      <c r="D176" s="6" t="s">
        <v>22</v>
      </c>
      <c r="E176" s="6" t="s">
        <v>540</v>
      </c>
      <c r="F176" s="6" t="s">
        <v>541</v>
      </c>
      <c r="G176" s="6" t="s">
        <v>542</v>
      </c>
      <c r="H176" s="7">
        <v>44102</v>
      </c>
      <c r="I176" s="6">
        <v>25</v>
      </c>
      <c r="J176" s="6" t="s">
        <v>26</v>
      </c>
      <c r="K176" s="6" t="s">
        <v>61</v>
      </c>
      <c r="L176" s="6" t="s">
        <v>62</v>
      </c>
      <c r="M176" s="6">
        <v>1</v>
      </c>
      <c r="N176" s="8">
        <v>8950</v>
      </c>
      <c r="O176" s="6" t="s">
        <v>29</v>
      </c>
      <c r="P176" s="6" t="s">
        <v>151</v>
      </c>
      <c r="Q176" s="6" t="s">
        <v>45</v>
      </c>
      <c r="R176" s="6" t="s">
        <v>32</v>
      </c>
      <c r="S176" s="6" t="s">
        <v>29</v>
      </c>
    </row>
    <row r="177" spans="1:19" x14ac:dyDescent="0.3">
      <c r="A177" s="5" t="s">
        <v>19</v>
      </c>
      <c r="B177" s="6" t="s">
        <v>20</v>
      </c>
      <c r="C177" s="6" t="s">
        <v>21</v>
      </c>
      <c r="D177" s="6" t="s">
        <v>22</v>
      </c>
      <c r="E177" s="6">
        <v>51374</v>
      </c>
      <c r="F177" s="6" t="s">
        <v>543</v>
      </c>
      <c r="G177" s="6" t="s">
        <v>544</v>
      </c>
      <c r="H177" s="7">
        <v>44102</v>
      </c>
      <c r="I177" s="6">
        <v>25</v>
      </c>
      <c r="J177" s="6" t="s">
        <v>26</v>
      </c>
      <c r="K177" s="6" t="s">
        <v>176</v>
      </c>
      <c r="L177" s="6" t="s">
        <v>177</v>
      </c>
      <c r="M177" s="6">
        <v>2</v>
      </c>
      <c r="N177" s="8">
        <v>189564</v>
      </c>
      <c r="O177" s="6" t="s">
        <v>33</v>
      </c>
      <c r="P177" s="6" t="s">
        <v>151</v>
      </c>
      <c r="Q177" s="6" t="s">
        <v>45</v>
      </c>
      <c r="R177" s="6" t="s">
        <v>32</v>
      </c>
      <c r="S177" s="6" t="s">
        <v>33</v>
      </c>
    </row>
    <row r="178" spans="1:19" x14ac:dyDescent="0.3">
      <c r="A178" s="5" t="s">
        <v>19</v>
      </c>
      <c r="B178" s="6" t="s">
        <v>20</v>
      </c>
      <c r="C178" s="6" t="s">
        <v>21</v>
      </c>
      <c r="D178" s="6" t="s">
        <v>22</v>
      </c>
      <c r="E178" s="6">
        <v>4295</v>
      </c>
      <c r="F178" s="6" t="s">
        <v>545</v>
      </c>
      <c r="G178" s="6" t="s">
        <v>546</v>
      </c>
      <c r="H178" s="7">
        <v>44102</v>
      </c>
      <c r="I178" s="6">
        <v>25</v>
      </c>
      <c r="J178" s="6" t="s">
        <v>26</v>
      </c>
      <c r="K178" s="6" t="s">
        <v>405</v>
      </c>
      <c r="L178" s="6" t="s">
        <v>406</v>
      </c>
      <c r="M178" s="6">
        <v>1</v>
      </c>
      <c r="N178" s="8">
        <v>35286</v>
      </c>
      <c r="O178" s="6" t="s">
        <v>44</v>
      </c>
      <c r="P178" s="6" t="s">
        <v>151</v>
      </c>
      <c r="Q178" s="6" t="s">
        <v>45</v>
      </c>
      <c r="R178" s="6" t="s">
        <v>32</v>
      </c>
      <c r="S178" s="6" t="s">
        <v>33</v>
      </c>
    </row>
    <row r="179" spans="1:19" x14ac:dyDescent="0.3">
      <c r="A179" s="5" t="s">
        <v>19</v>
      </c>
      <c r="B179" s="6" t="s">
        <v>20</v>
      </c>
      <c r="C179" s="6" t="s">
        <v>21</v>
      </c>
      <c r="D179" s="6" t="s">
        <v>22</v>
      </c>
      <c r="E179" s="6">
        <v>68019</v>
      </c>
      <c r="F179" s="6" t="s">
        <v>179</v>
      </c>
      <c r="G179" s="6" t="s">
        <v>547</v>
      </c>
      <c r="H179" s="7">
        <v>44102</v>
      </c>
      <c r="I179" s="6">
        <v>25</v>
      </c>
      <c r="J179" s="6" t="s">
        <v>26</v>
      </c>
      <c r="K179" s="6" t="s">
        <v>181</v>
      </c>
      <c r="L179" s="6" t="s">
        <v>182</v>
      </c>
      <c r="M179" s="6">
        <v>1</v>
      </c>
      <c r="N179" s="8">
        <v>13655</v>
      </c>
      <c r="O179" s="6" t="s">
        <v>29</v>
      </c>
      <c r="P179" s="6" t="s">
        <v>151</v>
      </c>
      <c r="Q179" s="6" t="s">
        <v>45</v>
      </c>
      <c r="R179" s="6" t="s">
        <v>32</v>
      </c>
      <c r="S179" s="6" t="s">
        <v>29</v>
      </c>
    </row>
    <row r="180" spans="1:19" x14ac:dyDescent="0.3">
      <c r="A180" s="5" t="s">
        <v>19</v>
      </c>
      <c r="B180" s="6" t="s">
        <v>20</v>
      </c>
      <c r="C180" s="6" t="s">
        <v>21</v>
      </c>
      <c r="D180" s="6" t="s">
        <v>22</v>
      </c>
      <c r="E180" s="6">
        <v>50907</v>
      </c>
      <c r="F180" s="6" t="s">
        <v>548</v>
      </c>
      <c r="G180" s="6" t="s">
        <v>549</v>
      </c>
      <c r="H180" s="7">
        <v>44102</v>
      </c>
      <c r="I180" s="6">
        <v>25</v>
      </c>
      <c r="J180" s="6" t="s">
        <v>26</v>
      </c>
      <c r="K180" s="6" t="s">
        <v>550</v>
      </c>
      <c r="L180" s="6" t="s">
        <v>551</v>
      </c>
      <c r="M180" s="6">
        <v>4</v>
      </c>
      <c r="N180" s="8">
        <v>663496</v>
      </c>
      <c r="O180" s="6" t="s">
        <v>33</v>
      </c>
      <c r="P180" s="6" t="s">
        <v>151</v>
      </c>
      <c r="Q180" s="6" t="s">
        <v>45</v>
      </c>
      <c r="R180" s="6" t="s">
        <v>32</v>
      </c>
      <c r="S180" s="6" t="s">
        <v>33</v>
      </c>
    </row>
    <row r="181" spans="1:19" x14ac:dyDescent="0.3">
      <c r="A181" s="5" t="s">
        <v>19</v>
      </c>
      <c r="B181" s="6" t="s">
        <v>20</v>
      </c>
      <c r="C181" s="6" t="s">
        <v>21</v>
      </c>
      <c r="D181" s="6" t="s">
        <v>22</v>
      </c>
      <c r="E181" s="6">
        <v>50911</v>
      </c>
      <c r="F181" s="6" t="s">
        <v>552</v>
      </c>
      <c r="G181" s="6" t="s">
        <v>549</v>
      </c>
      <c r="H181" s="7">
        <v>44102</v>
      </c>
      <c r="I181" s="6">
        <v>25</v>
      </c>
      <c r="J181" s="6" t="s">
        <v>26</v>
      </c>
      <c r="K181" s="6" t="s">
        <v>550</v>
      </c>
      <c r="L181" s="6" t="s">
        <v>551</v>
      </c>
      <c r="M181" s="6">
        <v>2</v>
      </c>
      <c r="N181" s="8">
        <v>315950</v>
      </c>
      <c r="O181" s="6" t="s">
        <v>33</v>
      </c>
      <c r="P181" s="6" t="s">
        <v>151</v>
      </c>
      <c r="Q181" s="6" t="s">
        <v>45</v>
      </c>
      <c r="R181" s="6" t="s">
        <v>32</v>
      </c>
      <c r="S181" s="6" t="s">
        <v>33</v>
      </c>
    </row>
    <row r="182" spans="1:19" x14ac:dyDescent="0.3">
      <c r="A182" s="5" t="s">
        <v>19</v>
      </c>
      <c r="B182" s="6" t="s">
        <v>20</v>
      </c>
      <c r="C182" s="6" t="s">
        <v>21</v>
      </c>
      <c r="D182" s="6" t="s">
        <v>22</v>
      </c>
      <c r="E182" s="6" t="s">
        <v>258</v>
      </c>
      <c r="F182" s="6" t="s">
        <v>259</v>
      </c>
      <c r="G182" s="6" t="s">
        <v>553</v>
      </c>
      <c r="H182" s="7">
        <v>44102</v>
      </c>
      <c r="I182" s="6">
        <v>25</v>
      </c>
      <c r="J182" s="6" t="s">
        <v>26</v>
      </c>
      <c r="K182" s="6" t="s">
        <v>550</v>
      </c>
      <c r="L182" s="6" t="s">
        <v>551</v>
      </c>
      <c r="M182" s="6">
        <v>1</v>
      </c>
      <c r="N182" s="8">
        <v>5874</v>
      </c>
      <c r="O182" s="6" t="s">
        <v>29</v>
      </c>
      <c r="P182" s="6" t="s">
        <v>151</v>
      </c>
      <c r="Q182" s="6" t="s">
        <v>45</v>
      </c>
      <c r="R182" s="6" t="s">
        <v>32</v>
      </c>
      <c r="S182" s="6" t="s">
        <v>33</v>
      </c>
    </row>
    <row r="183" spans="1:19" x14ac:dyDescent="0.3">
      <c r="A183" s="5" t="s">
        <v>19</v>
      </c>
      <c r="B183" s="6" t="s">
        <v>20</v>
      </c>
      <c r="C183" s="6" t="s">
        <v>21</v>
      </c>
      <c r="D183" s="6" t="s">
        <v>22</v>
      </c>
      <c r="E183" s="6">
        <v>3828</v>
      </c>
      <c r="F183" s="6" t="s">
        <v>407</v>
      </c>
      <c r="G183" s="6" t="s">
        <v>554</v>
      </c>
      <c r="H183" s="7">
        <v>44102</v>
      </c>
      <c r="I183" s="6">
        <v>25</v>
      </c>
      <c r="J183" s="6" t="s">
        <v>26</v>
      </c>
      <c r="K183" s="6" t="s">
        <v>555</v>
      </c>
      <c r="L183" s="6" t="s">
        <v>556</v>
      </c>
      <c r="M183" s="6">
        <v>2</v>
      </c>
      <c r="N183" s="8">
        <v>74202</v>
      </c>
      <c r="O183" s="6" t="s">
        <v>44</v>
      </c>
      <c r="P183" s="6" t="s">
        <v>151</v>
      </c>
      <c r="Q183" s="6" t="s">
        <v>45</v>
      </c>
      <c r="R183" s="6" t="s">
        <v>32</v>
      </c>
      <c r="S183" s="6" t="s">
        <v>33</v>
      </c>
    </row>
    <row r="184" spans="1:19" x14ac:dyDescent="0.3">
      <c r="A184" s="5" t="s">
        <v>19</v>
      </c>
      <c r="B184" s="6" t="s">
        <v>20</v>
      </c>
      <c r="C184" s="6" t="s">
        <v>21</v>
      </c>
      <c r="D184" s="6" t="s">
        <v>22</v>
      </c>
      <c r="E184" s="6">
        <v>85</v>
      </c>
      <c r="F184" s="6" t="s">
        <v>557</v>
      </c>
      <c r="G184" s="6" t="s">
        <v>554</v>
      </c>
      <c r="H184" s="7">
        <v>44102</v>
      </c>
      <c r="I184" s="6">
        <v>25</v>
      </c>
      <c r="J184" s="6" t="s">
        <v>26</v>
      </c>
      <c r="K184" s="6" t="s">
        <v>555</v>
      </c>
      <c r="L184" s="6" t="s">
        <v>556</v>
      </c>
      <c r="M184" s="6">
        <v>3</v>
      </c>
      <c r="N184" s="8">
        <v>111303</v>
      </c>
      <c r="O184" s="6" t="s">
        <v>44</v>
      </c>
      <c r="P184" s="6" t="s">
        <v>151</v>
      </c>
      <c r="Q184" s="6" t="s">
        <v>45</v>
      </c>
      <c r="R184" s="6" t="s">
        <v>32</v>
      </c>
      <c r="S184" s="6" t="s">
        <v>33</v>
      </c>
    </row>
    <row r="185" spans="1:19" x14ac:dyDescent="0.3">
      <c r="A185" s="5" t="s">
        <v>19</v>
      </c>
      <c r="B185" s="6" t="s">
        <v>20</v>
      </c>
      <c r="C185" s="6" t="s">
        <v>21</v>
      </c>
      <c r="D185" s="6" t="s">
        <v>22</v>
      </c>
      <c r="E185" s="6" t="s">
        <v>558</v>
      </c>
      <c r="F185" s="6" t="s">
        <v>559</v>
      </c>
      <c r="G185" s="6" t="s">
        <v>560</v>
      </c>
      <c r="H185" s="7">
        <v>44102</v>
      </c>
      <c r="I185" s="6">
        <v>25</v>
      </c>
      <c r="J185" s="6" t="s">
        <v>26</v>
      </c>
      <c r="K185" s="6" t="s">
        <v>561</v>
      </c>
      <c r="L185" s="6" t="s">
        <v>562</v>
      </c>
      <c r="M185" s="6">
        <v>1</v>
      </c>
      <c r="N185" s="8">
        <v>24715</v>
      </c>
      <c r="O185" s="6" t="s">
        <v>29</v>
      </c>
      <c r="P185" s="6" t="s">
        <v>151</v>
      </c>
      <c r="Q185" s="6" t="s">
        <v>45</v>
      </c>
      <c r="R185" s="6" t="s">
        <v>32</v>
      </c>
      <c r="S185" s="6" t="s">
        <v>29</v>
      </c>
    </row>
    <row r="186" spans="1:19" x14ac:dyDescent="0.3">
      <c r="A186" s="5" t="s">
        <v>19</v>
      </c>
      <c r="B186" s="6" t="s">
        <v>20</v>
      </c>
      <c r="C186" s="6" t="s">
        <v>21</v>
      </c>
      <c r="D186" s="6" t="s">
        <v>22</v>
      </c>
      <c r="E186" s="6">
        <v>4242</v>
      </c>
      <c r="F186" s="6" t="s">
        <v>232</v>
      </c>
      <c r="G186" s="6" t="s">
        <v>563</v>
      </c>
      <c r="H186" s="7">
        <v>44103</v>
      </c>
      <c r="I186" s="6">
        <v>25</v>
      </c>
      <c r="J186" s="6" t="s">
        <v>26</v>
      </c>
      <c r="K186" s="6" t="s">
        <v>311</v>
      </c>
      <c r="L186" s="6" t="s">
        <v>312</v>
      </c>
      <c r="M186" s="6">
        <v>1</v>
      </c>
      <c r="N186" s="8">
        <v>27723</v>
      </c>
      <c r="O186" s="6" t="s">
        <v>44</v>
      </c>
      <c r="P186" s="6" t="s">
        <v>151</v>
      </c>
      <c r="Q186" s="6" t="s">
        <v>45</v>
      </c>
      <c r="R186" s="6" t="s">
        <v>32</v>
      </c>
      <c r="S186" s="6" t="s">
        <v>33</v>
      </c>
    </row>
    <row r="187" spans="1:19" x14ac:dyDescent="0.3">
      <c r="A187" s="5" t="s">
        <v>19</v>
      </c>
      <c r="B187" s="6" t="s">
        <v>20</v>
      </c>
      <c r="C187" s="6" t="s">
        <v>21</v>
      </c>
      <c r="D187" s="6" t="s">
        <v>22</v>
      </c>
      <c r="E187" s="6">
        <v>3200</v>
      </c>
      <c r="F187" s="6" t="s">
        <v>40</v>
      </c>
      <c r="G187" s="6" t="s">
        <v>563</v>
      </c>
      <c r="H187" s="7">
        <v>44103</v>
      </c>
      <c r="I187" s="6">
        <v>25</v>
      </c>
      <c r="J187" s="6" t="s">
        <v>26</v>
      </c>
      <c r="K187" s="6" t="s">
        <v>311</v>
      </c>
      <c r="L187" s="6" t="s">
        <v>312</v>
      </c>
      <c r="M187" s="6">
        <v>1</v>
      </c>
      <c r="N187" s="8">
        <v>34445</v>
      </c>
      <c r="O187" s="6" t="s">
        <v>44</v>
      </c>
      <c r="P187" s="6" t="s">
        <v>151</v>
      </c>
      <c r="Q187" s="6" t="s">
        <v>45</v>
      </c>
      <c r="R187" s="6" t="s">
        <v>32</v>
      </c>
      <c r="S187" s="6" t="s">
        <v>33</v>
      </c>
    </row>
    <row r="188" spans="1:19" x14ac:dyDescent="0.3">
      <c r="A188" s="5" t="s">
        <v>19</v>
      </c>
      <c r="B188" s="6" t="s">
        <v>20</v>
      </c>
      <c r="C188" s="6" t="s">
        <v>21</v>
      </c>
      <c r="D188" s="6" t="s">
        <v>22</v>
      </c>
      <c r="E188" s="6">
        <v>47418</v>
      </c>
      <c r="F188" s="6" t="s">
        <v>564</v>
      </c>
      <c r="G188" s="6" t="s">
        <v>565</v>
      </c>
      <c r="H188" s="7">
        <v>44103</v>
      </c>
      <c r="I188" s="6">
        <v>25</v>
      </c>
      <c r="J188" s="6" t="s">
        <v>26</v>
      </c>
      <c r="K188" s="6" t="s">
        <v>566</v>
      </c>
      <c r="L188" s="6" t="s">
        <v>567</v>
      </c>
      <c r="M188" s="6">
        <v>2</v>
      </c>
      <c r="N188" s="8">
        <v>434000</v>
      </c>
      <c r="O188" s="6" t="s">
        <v>33</v>
      </c>
      <c r="P188" s="6" t="s">
        <v>151</v>
      </c>
      <c r="Q188" s="6" t="s">
        <v>45</v>
      </c>
      <c r="R188" s="6" t="s">
        <v>32</v>
      </c>
      <c r="S188" s="6" t="s">
        <v>33</v>
      </c>
    </row>
    <row r="189" spans="1:19" x14ac:dyDescent="0.3">
      <c r="A189" s="5" t="s">
        <v>19</v>
      </c>
      <c r="B189" s="6" t="s">
        <v>20</v>
      </c>
      <c r="C189" s="6" t="s">
        <v>21</v>
      </c>
      <c r="D189" s="6" t="s">
        <v>22</v>
      </c>
      <c r="E189" s="6">
        <v>51149</v>
      </c>
      <c r="F189" s="6" t="s">
        <v>568</v>
      </c>
      <c r="G189" s="6" t="s">
        <v>569</v>
      </c>
      <c r="H189" s="7">
        <v>44103</v>
      </c>
      <c r="I189" s="6">
        <v>25</v>
      </c>
      <c r="J189" s="6" t="s">
        <v>26</v>
      </c>
      <c r="K189" s="6" t="s">
        <v>570</v>
      </c>
      <c r="L189" s="6" t="s">
        <v>571</v>
      </c>
      <c r="M189" s="6">
        <v>2</v>
      </c>
      <c r="N189" s="8">
        <v>723548</v>
      </c>
      <c r="O189" s="6" t="s">
        <v>33</v>
      </c>
      <c r="P189" s="6" t="s">
        <v>151</v>
      </c>
      <c r="Q189" s="6" t="s">
        <v>45</v>
      </c>
      <c r="R189" s="6" t="s">
        <v>39</v>
      </c>
      <c r="S189" s="6" t="s">
        <v>33</v>
      </c>
    </row>
    <row r="190" spans="1:19" x14ac:dyDescent="0.3">
      <c r="A190" s="5" t="s">
        <v>19</v>
      </c>
      <c r="B190" s="6" t="s">
        <v>20</v>
      </c>
      <c r="C190" s="6" t="s">
        <v>21</v>
      </c>
      <c r="D190" s="6" t="s">
        <v>22</v>
      </c>
      <c r="E190" s="6">
        <v>40494</v>
      </c>
      <c r="F190" s="6" t="s">
        <v>572</v>
      </c>
      <c r="G190" s="6" t="s">
        <v>569</v>
      </c>
      <c r="H190" s="7">
        <v>44103</v>
      </c>
      <c r="I190" s="6">
        <v>25</v>
      </c>
      <c r="J190" s="6" t="s">
        <v>26</v>
      </c>
      <c r="K190" s="6" t="s">
        <v>570</v>
      </c>
      <c r="L190" s="6" t="s">
        <v>571</v>
      </c>
      <c r="M190" s="6">
        <v>1</v>
      </c>
      <c r="N190" s="8">
        <v>157975</v>
      </c>
      <c r="O190" s="6" t="s">
        <v>33</v>
      </c>
      <c r="P190" s="6" t="s">
        <v>151</v>
      </c>
      <c r="Q190" s="6" t="s">
        <v>45</v>
      </c>
      <c r="R190" s="6" t="s">
        <v>39</v>
      </c>
      <c r="S190" s="6" t="s">
        <v>33</v>
      </c>
    </row>
    <row r="191" spans="1:19" x14ac:dyDescent="0.3">
      <c r="A191" s="5" t="s">
        <v>19</v>
      </c>
      <c r="B191" s="6" t="s">
        <v>20</v>
      </c>
      <c r="C191" s="6" t="s">
        <v>21</v>
      </c>
      <c r="D191" s="6" t="s">
        <v>22</v>
      </c>
      <c r="E191" s="6" t="s">
        <v>258</v>
      </c>
      <c r="F191" s="6" t="s">
        <v>259</v>
      </c>
      <c r="G191" s="6" t="s">
        <v>573</v>
      </c>
      <c r="H191" s="7">
        <v>44103</v>
      </c>
      <c r="I191" s="6">
        <v>25</v>
      </c>
      <c r="J191" s="6" t="s">
        <v>26</v>
      </c>
      <c r="K191" s="6" t="s">
        <v>574</v>
      </c>
      <c r="L191" s="6" t="s">
        <v>575</v>
      </c>
      <c r="M191" s="6">
        <v>10</v>
      </c>
      <c r="N191" s="8">
        <v>58740</v>
      </c>
      <c r="O191" s="6" t="s">
        <v>29</v>
      </c>
      <c r="P191" s="6" t="s">
        <v>151</v>
      </c>
      <c r="Q191" s="6" t="s">
        <v>45</v>
      </c>
      <c r="R191" s="6" t="s">
        <v>32</v>
      </c>
      <c r="S191" s="6" t="s">
        <v>33</v>
      </c>
    </row>
    <row r="192" spans="1:19" x14ac:dyDescent="0.3">
      <c r="A192" s="5" t="s">
        <v>19</v>
      </c>
      <c r="B192" s="6" t="s">
        <v>20</v>
      </c>
      <c r="C192" s="6" t="s">
        <v>21</v>
      </c>
      <c r="D192" s="6" t="s">
        <v>22</v>
      </c>
      <c r="E192" s="6">
        <v>40497</v>
      </c>
      <c r="F192" s="6" t="s">
        <v>527</v>
      </c>
      <c r="G192" s="6" t="s">
        <v>576</v>
      </c>
      <c r="H192" s="7">
        <v>44103</v>
      </c>
      <c r="I192" s="6">
        <v>25</v>
      </c>
      <c r="J192" s="6" t="s">
        <v>26</v>
      </c>
      <c r="K192" s="6" t="s">
        <v>577</v>
      </c>
      <c r="L192" s="6" t="s">
        <v>578</v>
      </c>
      <c r="M192" s="6">
        <v>4</v>
      </c>
      <c r="N192" s="8">
        <v>932072</v>
      </c>
      <c r="O192" s="6" t="s">
        <v>33</v>
      </c>
      <c r="P192" s="6" t="s">
        <v>151</v>
      </c>
      <c r="Q192" s="6" t="s">
        <v>45</v>
      </c>
      <c r="R192" s="6" t="s">
        <v>32</v>
      </c>
      <c r="S192" s="6" t="s">
        <v>33</v>
      </c>
    </row>
    <row r="193" spans="1:19" x14ac:dyDescent="0.3">
      <c r="A193" s="5" t="s">
        <v>19</v>
      </c>
      <c r="B193" s="6" t="s">
        <v>20</v>
      </c>
      <c r="C193" s="6" t="s">
        <v>21</v>
      </c>
      <c r="D193" s="6" t="s">
        <v>22</v>
      </c>
      <c r="E193" s="6">
        <v>36022</v>
      </c>
      <c r="F193" s="6" t="s">
        <v>313</v>
      </c>
      <c r="G193" s="6" t="s">
        <v>579</v>
      </c>
      <c r="H193" s="7">
        <v>44103</v>
      </c>
      <c r="I193" s="6">
        <v>25</v>
      </c>
      <c r="J193" s="6" t="s">
        <v>26</v>
      </c>
      <c r="K193" s="6" t="s">
        <v>477</v>
      </c>
      <c r="L193" s="6" t="s">
        <v>478</v>
      </c>
      <c r="M193" s="6">
        <v>1</v>
      </c>
      <c r="N193" s="8">
        <v>29403</v>
      </c>
      <c r="O193" s="6" t="s">
        <v>33</v>
      </c>
      <c r="P193" s="6" t="s">
        <v>151</v>
      </c>
      <c r="Q193" s="6" t="s">
        <v>45</v>
      </c>
      <c r="R193" s="6" t="s">
        <v>32</v>
      </c>
      <c r="S193" s="6" t="s">
        <v>33</v>
      </c>
    </row>
    <row r="194" spans="1:19" x14ac:dyDescent="0.3">
      <c r="A194" s="5" t="s">
        <v>19</v>
      </c>
      <c r="B194" s="6" t="s">
        <v>20</v>
      </c>
      <c r="C194" s="6" t="s">
        <v>21</v>
      </c>
      <c r="D194" s="6" t="s">
        <v>22</v>
      </c>
      <c r="E194" s="6" t="s">
        <v>258</v>
      </c>
      <c r="F194" s="6" t="s">
        <v>259</v>
      </c>
      <c r="G194" s="6" t="s">
        <v>580</v>
      </c>
      <c r="H194" s="7">
        <v>44104</v>
      </c>
      <c r="I194" s="6">
        <v>25</v>
      </c>
      <c r="J194" s="6" t="s">
        <v>26</v>
      </c>
      <c r="K194" s="6" t="s">
        <v>581</v>
      </c>
      <c r="L194" s="6" t="s">
        <v>582</v>
      </c>
      <c r="M194" s="6">
        <v>8</v>
      </c>
      <c r="N194" s="8">
        <v>46992</v>
      </c>
      <c r="O194" s="6" t="s">
        <v>29</v>
      </c>
      <c r="P194" s="6" t="s">
        <v>151</v>
      </c>
      <c r="Q194" s="6" t="s">
        <v>45</v>
      </c>
      <c r="R194" s="6" t="s">
        <v>32</v>
      </c>
      <c r="S194" s="6" t="s">
        <v>33</v>
      </c>
    </row>
    <row r="195" spans="1:19" x14ac:dyDescent="0.3">
      <c r="A195" s="5" t="s">
        <v>19</v>
      </c>
      <c r="B195" s="6" t="s">
        <v>20</v>
      </c>
      <c r="C195" s="6" t="s">
        <v>21</v>
      </c>
      <c r="D195" s="6" t="s">
        <v>22</v>
      </c>
      <c r="E195" s="6">
        <v>10429</v>
      </c>
      <c r="F195" s="6" t="s">
        <v>196</v>
      </c>
      <c r="G195" s="6" t="s">
        <v>583</v>
      </c>
      <c r="H195" s="7">
        <v>44104</v>
      </c>
      <c r="I195" s="6">
        <v>25</v>
      </c>
      <c r="J195" s="6" t="s">
        <v>26</v>
      </c>
      <c r="K195" s="6" t="s">
        <v>198</v>
      </c>
      <c r="L195" s="6" t="s">
        <v>199</v>
      </c>
      <c r="M195" s="6">
        <v>40</v>
      </c>
      <c r="N195" s="8">
        <v>671920</v>
      </c>
      <c r="O195" s="6" t="s">
        <v>29</v>
      </c>
      <c r="P195" s="6" t="s">
        <v>151</v>
      </c>
      <c r="Q195" s="6" t="s">
        <v>45</v>
      </c>
      <c r="R195" s="6" t="s">
        <v>39</v>
      </c>
      <c r="S195" s="6" t="s">
        <v>29</v>
      </c>
    </row>
    <row r="196" spans="1:19" x14ac:dyDescent="0.3">
      <c r="A196" s="5" t="s">
        <v>19</v>
      </c>
      <c r="B196" s="6" t="s">
        <v>20</v>
      </c>
      <c r="C196" s="6" t="s">
        <v>21</v>
      </c>
      <c r="D196" s="6" t="s">
        <v>22</v>
      </c>
      <c r="E196" s="6">
        <v>10541</v>
      </c>
      <c r="F196" s="6" t="s">
        <v>584</v>
      </c>
      <c r="G196" s="6" t="s">
        <v>585</v>
      </c>
      <c r="H196" s="7">
        <v>44104</v>
      </c>
      <c r="I196" s="6">
        <v>25</v>
      </c>
      <c r="J196" s="6" t="s">
        <v>26</v>
      </c>
      <c r="K196" s="6" t="s">
        <v>586</v>
      </c>
      <c r="L196" s="6" t="s">
        <v>587</v>
      </c>
      <c r="M196" s="6">
        <v>1</v>
      </c>
      <c r="N196" s="8">
        <v>4731</v>
      </c>
      <c r="O196" s="6" t="s">
        <v>29</v>
      </c>
      <c r="P196" s="6" t="s">
        <v>151</v>
      </c>
      <c r="Q196" s="6" t="s">
        <v>45</v>
      </c>
      <c r="R196" s="6" t="s">
        <v>32</v>
      </c>
      <c r="S196" s="6" t="s">
        <v>29</v>
      </c>
    </row>
    <row r="197" spans="1:19" x14ac:dyDescent="0.3">
      <c r="A197" s="5" t="s">
        <v>19</v>
      </c>
      <c r="B197" s="6" t="s">
        <v>20</v>
      </c>
      <c r="C197" s="6" t="s">
        <v>21</v>
      </c>
      <c r="D197" s="6" t="s">
        <v>22</v>
      </c>
      <c r="E197" s="6">
        <v>10514</v>
      </c>
      <c r="F197" s="6" t="s">
        <v>584</v>
      </c>
      <c r="G197" s="6" t="s">
        <v>585</v>
      </c>
      <c r="H197" s="7">
        <v>44104</v>
      </c>
      <c r="I197" s="6">
        <v>25</v>
      </c>
      <c r="J197" s="6" t="s">
        <v>26</v>
      </c>
      <c r="K197" s="6" t="s">
        <v>586</v>
      </c>
      <c r="L197" s="6" t="s">
        <v>587</v>
      </c>
      <c r="M197" s="6">
        <v>1</v>
      </c>
      <c r="N197" s="8">
        <v>4193</v>
      </c>
      <c r="O197" s="6" t="s">
        <v>29</v>
      </c>
      <c r="P197" s="6" t="s">
        <v>151</v>
      </c>
      <c r="Q197" s="6" t="s">
        <v>45</v>
      </c>
      <c r="R197" s="6" t="s">
        <v>32</v>
      </c>
      <c r="S197" s="6" t="s">
        <v>29</v>
      </c>
    </row>
    <row r="198" spans="1:19" x14ac:dyDescent="0.3">
      <c r="A198" s="5" t="s">
        <v>19</v>
      </c>
      <c r="B198" s="6" t="s">
        <v>20</v>
      </c>
      <c r="C198" s="6" t="s">
        <v>21</v>
      </c>
      <c r="D198" s="6" t="s">
        <v>22</v>
      </c>
      <c r="E198" s="6">
        <v>36021</v>
      </c>
      <c r="F198" s="6" t="s">
        <v>290</v>
      </c>
      <c r="G198" s="6" t="s">
        <v>588</v>
      </c>
      <c r="H198" s="7">
        <v>44104</v>
      </c>
      <c r="I198" s="6">
        <v>25</v>
      </c>
      <c r="J198" s="6" t="s">
        <v>26</v>
      </c>
      <c r="K198" s="6" t="s">
        <v>589</v>
      </c>
      <c r="L198" s="6" t="s">
        <v>590</v>
      </c>
      <c r="M198" s="6">
        <v>2</v>
      </c>
      <c r="N198" s="8">
        <v>75614</v>
      </c>
      <c r="O198" s="6" t="s">
        <v>33</v>
      </c>
      <c r="P198" s="6" t="s">
        <v>151</v>
      </c>
      <c r="Q198" s="6" t="s">
        <v>45</v>
      </c>
      <c r="R198" s="6" t="s">
        <v>32</v>
      </c>
      <c r="S198" s="6" t="s">
        <v>33</v>
      </c>
    </row>
    <row r="199" spans="1:19" x14ac:dyDescent="0.3">
      <c r="A199" s="5" t="s">
        <v>19</v>
      </c>
      <c r="B199" s="6" t="s">
        <v>20</v>
      </c>
      <c r="C199" s="6" t="s">
        <v>21</v>
      </c>
      <c r="D199" s="6" t="s">
        <v>22</v>
      </c>
      <c r="E199" s="6">
        <v>4276</v>
      </c>
      <c r="F199" s="6" t="s">
        <v>591</v>
      </c>
      <c r="G199" s="6" t="s">
        <v>592</v>
      </c>
      <c r="H199" s="7">
        <v>44104</v>
      </c>
      <c r="I199" s="6">
        <v>25</v>
      </c>
      <c r="J199" s="6" t="s">
        <v>26</v>
      </c>
      <c r="K199" s="6" t="s">
        <v>593</v>
      </c>
      <c r="L199" s="6" t="s">
        <v>594</v>
      </c>
      <c r="M199" s="6">
        <v>1</v>
      </c>
      <c r="N199" s="8">
        <v>35286</v>
      </c>
      <c r="O199" s="6" t="s">
        <v>44</v>
      </c>
      <c r="P199" s="6" t="s">
        <v>151</v>
      </c>
      <c r="Q199" s="6" t="s">
        <v>45</v>
      </c>
      <c r="R199" s="6" t="s">
        <v>32</v>
      </c>
      <c r="S199" s="6" t="s">
        <v>33</v>
      </c>
    </row>
    <row r="200" spans="1:19" x14ac:dyDescent="0.3">
      <c r="A200" s="5" t="s">
        <v>19</v>
      </c>
      <c r="B200" s="6" t="s">
        <v>20</v>
      </c>
      <c r="C200" s="6" t="s">
        <v>21</v>
      </c>
      <c r="D200" s="6" t="s">
        <v>22</v>
      </c>
      <c r="E200" s="6">
        <v>4298</v>
      </c>
      <c r="F200" s="6" t="s">
        <v>595</v>
      </c>
      <c r="G200" s="6" t="s">
        <v>592</v>
      </c>
      <c r="H200" s="7">
        <v>44104</v>
      </c>
      <c r="I200" s="6">
        <v>25</v>
      </c>
      <c r="J200" s="6" t="s">
        <v>26</v>
      </c>
      <c r="K200" s="6" t="s">
        <v>593</v>
      </c>
      <c r="L200" s="6" t="s">
        <v>594</v>
      </c>
      <c r="M200" s="6">
        <v>1</v>
      </c>
      <c r="N200" s="8">
        <v>40328</v>
      </c>
      <c r="O200" s="6" t="s">
        <v>44</v>
      </c>
      <c r="P200" s="6" t="s">
        <v>151</v>
      </c>
      <c r="Q200" s="6" t="s">
        <v>45</v>
      </c>
      <c r="R200" s="6" t="s">
        <v>32</v>
      </c>
      <c r="S200" s="6" t="s">
        <v>33</v>
      </c>
    </row>
    <row r="201" spans="1:19" x14ac:dyDescent="0.3">
      <c r="A201" s="5" t="s">
        <v>19</v>
      </c>
      <c r="B201" s="6" t="s">
        <v>20</v>
      </c>
      <c r="C201" s="6" t="s">
        <v>21</v>
      </c>
      <c r="D201" s="6" t="s">
        <v>22</v>
      </c>
      <c r="E201" s="6">
        <v>60</v>
      </c>
      <c r="F201" s="6" t="s">
        <v>237</v>
      </c>
      <c r="G201" s="6" t="s">
        <v>596</v>
      </c>
      <c r="H201" s="7">
        <v>44104</v>
      </c>
      <c r="I201" s="6">
        <v>25</v>
      </c>
      <c r="J201" s="6" t="s">
        <v>26</v>
      </c>
      <c r="K201" s="6" t="s">
        <v>597</v>
      </c>
      <c r="L201" s="6" t="s">
        <v>598</v>
      </c>
      <c r="M201" s="6">
        <v>1</v>
      </c>
      <c r="N201" s="8">
        <v>39487</v>
      </c>
      <c r="O201" s="6" t="s">
        <v>44</v>
      </c>
      <c r="P201" s="6" t="s">
        <v>151</v>
      </c>
      <c r="Q201" s="6" t="s">
        <v>45</v>
      </c>
      <c r="R201" s="6" t="s">
        <v>32</v>
      </c>
      <c r="S201" s="6" t="s">
        <v>33</v>
      </c>
    </row>
    <row r="202" spans="1:19" x14ac:dyDescent="0.3">
      <c r="A202" s="5" t="s">
        <v>19</v>
      </c>
      <c r="B202" s="6" t="s">
        <v>20</v>
      </c>
      <c r="C202" s="6" t="s">
        <v>21</v>
      </c>
      <c r="D202" s="6" t="s">
        <v>22</v>
      </c>
      <c r="E202" s="6">
        <v>50657</v>
      </c>
      <c r="F202" s="6" t="s">
        <v>101</v>
      </c>
      <c r="G202" s="6" t="s">
        <v>599</v>
      </c>
      <c r="H202" s="7">
        <v>44104</v>
      </c>
      <c r="I202" s="6">
        <v>25</v>
      </c>
      <c r="J202" s="6" t="s">
        <v>26</v>
      </c>
      <c r="K202" s="6" t="s">
        <v>600</v>
      </c>
      <c r="L202" s="6" t="s">
        <v>601</v>
      </c>
      <c r="M202" s="6">
        <v>4</v>
      </c>
      <c r="N202" s="8">
        <v>440304</v>
      </c>
      <c r="O202" s="6" t="s">
        <v>33</v>
      </c>
      <c r="P202" s="6" t="s">
        <v>151</v>
      </c>
      <c r="Q202" s="6" t="s">
        <v>45</v>
      </c>
      <c r="R202" s="6" t="s">
        <v>32</v>
      </c>
      <c r="S202" s="6" t="s">
        <v>33</v>
      </c>
    </row>
    <row r="203" spans="1:19" x14ac:dyDescent="0.3">
      <c r="A203" s="5" t="s">
        <v>19</v>
      </c>
      <c r="B203" s="6" t="s">
        <v>20</v>
      </c>
      <c r="C203" s="6" t="s">
        <v>21</v>
      </c>
      <c r="D203" s="6" t="s">
        <v>22</v>
      </c>
      <c r="E203" s="6">
        <v>57084</v>
      </c>
      <c r="F203" s="6" t="s">
        <v>602</v>
      </c>
      <c r="G203" s="6" t="s">
        <v>603</v>
      </c>
      <c r="H203" s="7">
        <v>44104</v>
      </c>
      <c r="I203" s="6">
        <v>25</v>
      </c>
      <c r="J203" s="6" t="s">
        <v>26</v>
      </c>
      <c r="K203" s="6" t="s">
        <v>53</v>
      </c>
      <c r="L203" s="6" t="s">
        <v>54</v>
      </c>
      <c r="M203" s="6">
        <v>100</v>
      </c>
      <c r="N203" s="8">
        <v>201000</v>
      </c>
      <c r="O203" s="6" t="s">
        <v>29</v>
      </c>
      <c r="P203" s="6" t="s">
        <v>151</v>
      </c>
      <c r="Q203" s="6" t="s">
        <v>45</v>
      </c>
      <c r="R203" s="6" t="s">
        <v>39</v>
      </c>
      <c r="S203" s="6" t="s">
        <v>29</v>
      </c>
    </row>
    <row r="204" spans="1:19" x14ac:dyDescent="0.3">
      <c r="A204" s="5" t="s">
        <v>19</v>
      </c>
      <c r="B204" s="6" t="s">
        <v>20</v>
      </c>
      <c r="C204" s="6" t="s">
        <v>21</v>
      </c>
      <c r="D204" s="6" t="s">
        <v>22</v>
      </c>
      <c r="E204" s="6">
        <v>4295</v>
      </c>
      <c r="F204" s="6" t="s">
        <v>545</v>
      </c>
      <c r="G204" s="6" t="s">
        <v>604</v>
      </c>
      <c r="H204" s="7">
        <v>44104</v>
      </c>
      <c r="I204" s="6">
        <v>25</v>
      </c>
      <c r="J204" s="6" t="s">
        <v>26</v>
      </c>
      <c r="K204" s="6" t="s">
        <v>605</v>
      </c>
      <c r="L204" s="6" t="s">
        <v>606</v>
      </c>
      <c r="M204" s="6">
        <v>2</v>
      </c>
      <c r="N204" s="8">
        <v>70572</v>
      </c>
      <c r="O204" s="6" t="s">
        <v>44</v>
      </c>
      <c r="P204" s="6" t="s">
        <v>151</v>
      </c>
      <c r="Q204" s="6" t="s">
        <v>45</v>
      </c>
      <c r="R204" s="6" t="s">
        <v>32</v>
      </c>
      <c r="S204" s="6" t="s">
        <v>33</v>
      </c>
    </row>
    <row r="205" spans="1:19" x14ac:dyDescent="0.3">
      <c r="A205" s="5" t="s">
        <v>19</v>
      </c>
      <c r="B205" s="6" t="s">
        <v>20</v>
      </c>
      <c r="C205" s="6" t="s">
        <v>21</v>
      </c>
      <c r="D205" s="6" t="s">
        <v>22</v>
      </c>
      <c r="E205" s="6" t="s">
        <v>607</v>
      </c>
      <c r="F205" s="6" t="s">
        <v>608</v>
      </c>
      <c r="G205" s="6" t="s">
        <v>604</v>
      </c>
      <c r="H205" s="7">
        <v>44104</v>
      </c>
      <c r="I205" s="6">
        <v>25</v>
      </c>
      <c r="J205" s="6" t="s">
        <v>26</v>
      </c>
      <c r="K205" s="6" t="s">
        <v>605</v>
      </c>
      <c r="L205" s="6" t="s">
        <v>606</v>
      </c>
      <c r="M205" s="6">
        <v>1</v>
      </c>
      <c r="N205" s="8">
        <v>9170</v>
      </c>
      <c r="O205" s="6" t="s">
        <v>29</v>
      </c>
      <c r="P205" s="6" t="s">
        <v>151</v>
      </c>
      <c r="Q205" s="6" t="s">
        <v>45</v>
      </c>
      <c r="R205" s="6" t="s">
        <v>32</v>
      </c>
      <c r="S205" s="6" t="s">
        <v>29</v>
      </c>
    </row>
    <row r="206" spans="1:19" x14ac:dyDescent="0.3">
      <c r="A206" s="5" t="s">
        <v>19</v>
      </c>
      <c r="B206" s="6" t="s">
        <v>20</v>
      </c>
      <c r="C206" s="6" t="s">
        <v>21</v>
      </c>
      <c r="D206" s="6" t="s">
        <v>22</v>
      </c>
      <c r="E206" s="6">
        <v>53033</v>
      </c>
      <c r="F206" s="6" t="s">
        <v>609</v>
      </c>
      <c r="G206" s="6" t="s">
        <v>610</v>
      </c>
      <c r="H206" s="7">
        <v>44104</v>
      </c>
      <c r="I206" s="6">
        <v>25</v>
      </c>
      <c r="J206" s="6" t="s">
        <v>26</v>
      </c>
      <c r="K206" s="6" t="s">
        <v>611</v>
      </c>
      <c r="L206" s="6" t="s">
        <v>612</v>
      </c>
      <c r="M206" s="6">
        <v>1</v>
      </c>
      <c r="N206" s="8">
        <v>136143</v>
      </c>
      <c r="O206" s="6" t="s">
        <v>29</v>
      </c>
      <c r="P206" s="6" t="s">
        <v>151</v>
      </c>
      <c r="Q206" s="6" t="s">
        <v>45</v>
      </c>
      <c r="R206" s="6" t="s">
        <v>32</v>
      </c>
      <c r="S206" s="6" t="s">
        <v>29</v>
      </c>
    </row>
    <row r="207" spans="1:19" x14ac:dyDescent="0.3">
      <c r="A207" s="5" t="s">
        <v>19</v>
      </c>
      <c r="B207" s="6" t="s">
        <v>20</v>
      </c>
      <c r="C207" s="6" t="s">
        <v>21</v>
      </c>
      <c r="D207" s="6" t="s">
        <v>22</v>
      </c>
      <c r="E207" s="6">
        <v>17035</v>
      </c>
      <c r="F207" s="6" t="s">
        <v>613</v>
      </c>
      <c r="G207" s="6" t="s">
        <v>610</v>
      </c>
      <c r="H207" s="7">
        <v>44104</v>
      </c>
      <c r="I207" s="6">
        <v>25</v>
      </c>
      <c r="J207" s="6" t="s">
        <v>26</v>
      </c>
      <c r="K207" s="6" t="s">
        <v>611</v>
      </c>
      <c r="L207" s="6" t="s">
        <v>612</v>
      </c>
      <c r="M207" s="6">
        <v>1</v>
      </c>
      <c r="N207" s="8">
        <v>92914</v>
      </c>
      <c r="O207" s="6" t="s">
        <v>29</v>
      </c>
      <c r="P207" s="6" t="s">
        <v>151</v>
      </c>
      <c r="Q207" s="6" t="s">
        <v>45</v>
      </c>
      <c r="R207" s="6" t="s">
        <v>32</v>
      </c>
      <c r="S207" s="6" t="s">
        <v>29</v>
      </c>
    </row>
    <row r="208" spans="1:19" x14ac:dyDescent="0.3">
      <c r="A208" s="5" t="s">
        <v>19</v>
      </c>
      <c r="B208" s="6" t="s">
        <v>20</v>
      </c>
      <c r="C208" s="6" t="s">
        <v>21</v>
      </c>
      <c r="D208" s="6" t="s">
        <v>22</v>
      </c>
      <c r="E208" s="6" t="s">
        <v>614</v>
      </c>
      <c r="F208" s="6" t="s">
        <v>615</v>
      </c>
      <c r="G208" s="6" t="s">
        <v>616</v>
      </c>
      <c r="H208" s="7">
        <v>44104</v>
      </c>
      <c r="I208" s="6">
        <v>25</v>
      </c>
      <c r="J208" s="6" t="s">
        <v>26</v>
      </c>
      <c r="K208" s="6" t="s">
        <v>605</v>
      </c>
      <c r="L208" s="6" t="s">
        <v>606</v>
      </c>
      <c r="M208" s="6">
        <v>1</v>
      </c>
      <c r="N208" s="8">
        <v>1008737</v>
      </c>
      <c r="O208" s="6" t="s">
        <v>29</v>
      </c>
      <c r="P208" s="6" t="s">
        <v>151</v>
      </c>
      <c r="Q208" s="6" t="s">
        <v>45</v>
      </c>
      <c r="R208" s="6" t="s">
        <v>32</v>
      </c>
      <c r="S208" s="6" t="s">
        <v>29</v>
      </c>
    </row>
    <row r="209" spans="1:19" x14ac:dyDescent="0.3">
      <c r="A209" s="5" t="s">
        <v>19</v>
      </c>
      <c r="B209" s="6" t="s">
        <v>20</v>
      </c>
      <c r="C209" s="6" t="s">
        <v>21</v>
      </c>
      <c r="D209" s="6" t="s">
        <v>22</v>
      </c>
      <c r="E209" s="6" t="s">
        <v>617</v>
      </c>
      <c r="F209" s="6" t="s">
        <v>618</v>
      </c>
      <c r="G209" s="6" t="s">
        <v>616</v>
      </c>
      <c r="H209" s="7">
        <v>44104</v>
      </c>
      <c r="I209" s="6">
        <v>25</v>
      </c>
      <c r="J209" s="6" t="s">
        <v>26</v>
      </c>
      <c r="K209" s="6" t="s">
        <v>605</v>
      </c>
      <c r="L209" s="6" t="s">
        <v>606</v>
      </c>
      <c r="M209" s="6">
        <v>1</v>
      </c>
      <c r="N209" s="8">
        <v>43084</v>
      </c>
      <c r="O209" s="6" t="s">
        <v>29</v>
      </c>
      <c r="P209" s="6" t="s">
        <v>151</v>
      </c>
      <c r="Q209" s="6" t="s">
        <v>45</v>
      </c>
      <c r="R209" s="6" t="s">
        <v>32</v>
      </c>
      <c r="S209" s="6" t="s">
        <v>29</v>
      </c>
    </row>
    <row r="210" spans="1:19" x14ac:dyDescent="0.3">
      <c r="A210" s="5" t="s">
        <v>19</v>
      </c>
      <c r="B210" s="6" t="s">
        <v>20</v>
      </c>
      <c r="C210" s="6" t="s">
        <v>21</v>
      </c>
      <c r="D210" s="6" t="s">
        <v>22</v>
      </c>
      <c r="E210" s="6" t="s">
        <v>619</v>
      </c>
      <c r="F210" s="6" t="s">
        <v>620</v>
      </c>
      <c r="G210" s="6" t="s">
        <v>616</v>
      </c>
      <c r="H210" s="7">
        <v>44104</v>
      </c>
      <c r="I210" s="6">
        <v>25</v>
      </c>
      <c r="J210" s="6" t="s">
        <v>26</v>
      </c>
      <c r="K210" s="6" t="s">
        <v>605</v>
      </c>
      <c r="L210" s="6" t="s">
        <v>606</v>
      </c>
      <c r="M210" s="6">
        <v>1</v>
      </c>
      <c r="N210" s="8">
        <v>31652</v>
      </c>
      <c r="O210" s="6" t="s">
        <v>29</v>
      </c>
      <c r="P210" s="6" t="s">
        <v>151</v>
      </c>
      <c r="Q210" s="6" t="s">
        <v>45</v>
      </c>
      <c r="R210" s="6" t="s">
        <v>32</v>
      </c>
      <c r="S210" s="6" t="s">
        <v>29</v>
      </c>
    </row>
    <row r="211" spans="1:19" x14ac:dyDescent="0.3">
      <c r="A211" s="5" t="s">
        <v>19</v>
      </c>
      <c r="B211" s="6" t="s">
        <v>20</v>
      </c>
      <c r="C211" s="6" t="s">
        <v>21</v>
      </c>
      <c r="D211" s="6" t="s">
        <v>22</v>
      </c>
      <c r="E211" s="6" t="s">
        <v>621</v>
      </c>
      <c r="F211" s="6" t="s">
        <v>622</v>
      </c>
      <c r="G211" s="6" t="s">
        <v>616</v>
      </c>
      <c r="H211" s="7">
        <v>44104</v>
      </c>
      <c r="I211" s="6">
        <v>25</v>
      </c>
      <c r="J211" s="6" t="s">
        <v>26</v>
      </c>
      <c r="K211" s="6" t="s">
        <v>605</v>
      </c>
      <c r="L211" s="6" t="s">
        <v>606</v>
      </c>
      <c r="M211" s="6">
        <v>1</v>
      </c>
      <c r="N211" s="8">
        <v>15958</v>
      </c>
      <c r="O211" s="6" t="s">
        <v>29</v>
      </c>
      <c r="P211" s="6" t="s">
        <v>151</v>
      </c>
      <c r="Q211" s="6" t="s">
        <v>45</v>
      </c>
      <c r="R211" s="6" t="s">
        <v>32</v>
      </c>
      <c r="S211" s="6" t="s">
        <v>29</v>
      </c>
    </row>
    <row r="212" spans="1:19" x14ac:dyDescent="0.3">
      <c r="A212" s="5" t="s">
        <v>19</v>
      </c>
      <c r="B212" s="6" t="s">
        <v>20</v>
      </c>
      <c r="C212" s="6" t="s">
        <v>21</v>
      </c>
      <c r="D212" s="6" t="s">
        <v>22</v>
      </c>
      <c r="E212" s="6" t="s">
        <v>623</v>
      </c>
      <c r="F212" s="6" t="s">
        <v>624</v>
      </c>
      <c r="G212" s="6" t="s">
        <v>616</v>
      </c>
      <c r="H212" s="7">
        <v>44104</v>
      </c>
      <c r="I212" s="6">
        <v>25</v>
      </c>
      <c r="J212" s="6" t="s">
        <v>26</v>
      </c>
      <c r="K212" s="6" t="s">
        <v>605</v>
      </c>
      <c r="L212" s="6" t="s">
        <v>606</v>
      </c>
      <c r="M212" s="6">
        <v>8</v>
      </c>
      <c r="N212" s="8">
        <v>139432</v>
      </c>
      <c r="O212" s="6" t="s">
        <v>29</v>
      </c>
      <c r="P212" s="6" t="s">
        <v>151</v>
      </c>
      <c r="Q212" s="6" t="s">
        <v>45</v>
      </c>
      <c r="R212" s="6" t="s">
        <v>32</v>
      </c>
      <c r="S212" s="6" t="s">
        <v>29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2020_10_09522003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2020-10-30T01:13:55Z</dcterms:created>
  <dcterms:modified xsi:type="dcterms:W3CDTF">2020-10-30T01:13:56Z</dcterms:modified>
</cp:coreProperties>
</file>