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BA4EB366-BA6A-4C46-9310-59E20D22A680}" xr6:coauthVersionLast="45" xr6:coauthVersionMax="45" xr10:uidLastSave="{00000000-0000-0000-0000-000000000000}"/>
  <bookViews>
    <workbookView xWindow="-108" yWindow="-108" windowWidth="23256" windowHeight="12576" xr2:uid="{CCA9D8CE-5996-45C8-BD40-C372E8BE0482}"/>
  </bookViews>
  <sheets>
    <sheet name="2020_10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<sst xmlns="http://schemas.openxmlformats.org/spreadsheetml/2006/main" count="3070" uniqueCount="400">
  <si>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</si>
  <si>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</si>
  <si>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</si>
  <si>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</si>
  <si>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</si>
  <si>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</si>
  <si>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</si>
  <si>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</si>
  <si>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</si>
  <si>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</si>
  <si>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</si>
  <si>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</si>
  <si>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</si>
  <si>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</si>
  <si>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</si>
  <si>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</si>
  <si>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</si>
  <si>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</si>
  <si>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</si>
  <si>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2020_10_11376107</t>
  </si>
  <si>
    <t>AMPUERO CERDA OSCAR FERNANDO</t>
  </si>
  <si>
    <t>OA</t>
  </si>
  <si>
    <t>11376107-5</t>
  </si>
  <si>
    <t xml:space="preserve">C5658 </t>
  </si>
  <si>
    <t>LLANTA ALUMINIO 8.25X22.5 DISCO AMERICAN</t>
  </si>
  <si>
    <t>CV-A-0000-00220949</t>
  </si>
  <si>
    <t xml:space="preserve">ANTOFAGASTA REPUESTOS </t>
  </si>
  <si>
    <t>0078057000-8-0</t>
  </si>
  <si>
    <t xml:space="preserve">SOTRASER S.A. </t>
  </si>
  <si>
    <t>Neumaticos</t>
  </si>
  <si>
    <t>Otros meses</t>
  </si>
  <si>
    <t>Nota Crédito</t>
  </si>
  <si>
    <t>Venta Normal</t>
  </si>
  <si>
    <t xml:space="preserve">225/60R18 100H SU318 GOODRIDE </t>
  </si>
  <si>
    <t>CV-A-0000-00225131</t>
  </si>
  <si>
    <t>0052005412-K-0</t>
  </si>
  <si>
    <t xml:space="preserve">RICARDO FUENTES ROCHA ING.CIVIL Y CONSTR </t>
  </si>
  <si>
    <t xml:space="preserve">AMPOLLETA 24V 100/90W H4 P43T </t>
  </si>
  <si>
    <t>CV-A-0000-00225312</t>
  </si>
  <si>
    <t>0078781590-1-0</t>
  </si>
  <si>
    <t xml:space="preserve">TRANSPORTES RATKO V. Y CIA.LTDA. </t>
  </si>
  <si>
    <t>Repuestos</t>
  </si>
  <si>
    <t>Nombre</t>
  </si>
  <si>
    <t xml:space="preserve">C3001 </t>
  </si>
  <si>
    <t>CABLE ESPIRAL ELECTRICO 7 CONT C/ENCHUFE</t>
  </si>
  <si>
    <t>FV-A-0000-02145962</t>
  </si>
  <si>
    <t>0079740770-4-0</t>
  </si>
  <si>
    <t xml:space="preserve">SERVICIOS DE TRANSPORTE INTEGRADOS LTDA. </t>
  </si>
  <si>
    <t>Factura</t>
  </si>
  <si>
    <t>Venta Pendiente</t>
  </si>
  <si>
    <t>Cod Vendedor</t>
  </si>
  <si>
    <t>FV-A-0000-02146011</t>
  </si>
  <si>
    <t>Rut</t>
  </si>
  <si>
    <t>FV-A-0000-02183792</t>
  </si>
  <si>
    <t>Mes Pago</t>
  </si>
  <si>
    <t xml:space="preserve">265/65R17 112S SL369 GOODR </t>
  </si>
  <si>
    <t>FV-A-0000-02198964</t>
  </si>
  <si>
    <t>0076976580-8-0</t>
  </si>
  <si>
    <t xml:space="preserve">SOCIEDAD COMERCIAL GRANDLEASING CHILE LT </t>
  </si>
  <si>
    <t>FV-A-0000-02199034</t>
  </si>
  <si>
    <t xml:space="preserve">325/95R24 (1200R24) 162/160K HSC1 CONTI </t>
  </si>
  <si>
    <t>FV-A-0000-02211693</t>
  </si>
  <si>
    <t>0076061486-6-0</t>
  </si>
  <si>
    <t xml:space="preserve">ARRIENDO DE EQUIPOS Y MAQUINARIAS S.A </t>
  </si>
  <si>
    <t>COMISION REPUESTOS</t>
  </si>
  <si>
    <t>Tabla de Cumplimiento Repuestos</t>
  </si>
  <si>
    <t xml:space="preserve">12.00-24 TR78A CAMARAS H.G. </t>
  </si>
  <si>
    <t>VENTA TOTAL PERIODO ACTUAL</t>
  </si>
  <si>
    <t>Ventas</t>
  </si>
  <si>
    <t>% Comisión</t>
  </si>
  <si>
    <t xml:space="preserve">12.00-24 S/I CUBRE CAMARAS </t>
  </si>
  <si>
    <t>VENTA NORMAL</t>
  </si>
  <si>
    <t>Desde</t>
  </si>
  <si>
    <t>Hasta</t>
  </si>
  <si>
    <t xml:space="preserve">ASPA VENTILADOR 750 M/M S/VISCO </t>
  </si>
  <si>
    <t>FV-A-0000-02215415</t>
  </si>
  <si>
    <t>0076327820-4-0</t>
  </si>
  <si>
    <t xml:space="preserve">MAQUINARIAS INDUSTRIALES ASTUDILLO HNOS </t>
  </si>
  <si>
    <t>COMISION NORMAL (%)</t>
  </si>
  <si>
    <t>o mas</t>
  </si>
  <si>
    <t xml:space="preserve">275/65R18 10PR 123/120Q SL369 GOODR </t>
  </si>
  <si>
    <t>FV-A-0000-02218923</t>
  </si>
  <si>
    <t>COMISION NORMAL ($)</t>
  </si>
  <si>
    <t>FV-A-0000-02246256</t>
  </si>
  <si>
    <t>TOTAL COMISION REPUESTOS</t>
  </si>
  <si>
    <t>VENTA POR DOCUMENTAR  A LA FECHA DE CORTE</t>
  </si>
  <si>
    <t xml:space="preserve">295/80R22.5 18PR 152/149M AT115 AUSTO </t>
  </si>
  <si>
    <t>FV-A-0000-02246793</t>
  </si>
  <si>
    <t xml:space="preserve">S8556 </t>
  </si>
  <si>
    <t xml:space="preserve">VISCOSO ELECTROMAGNETICO S/ASPA </t>
  </si>
  <si>
    <t>FV-A-0000-02252284</t>
  </si>
  <si>
    <t xml:space="preserve">SECADOR AIRE APU KNORR </t>
  </si>
  <si>
    <t>FV-A-0000-02253718</t>
  </si>
  <si>
    <t>COMISION NEUMATICOS, LUBRICANTES, BATERIAS Y REMOLQUE</t>
  </si>
  <si>
    <t>Tabla de Cumplimiento Neumaticos, Lubricantes, Baterias y Remolques</t>
  </si>
  <si>
    <t xml:space="preserve">255/70R16 111T GIANTSAVER MAZZI </t>
  </si>
  <si>
    <t>FV-A-0000-02253932</t>
  </si>
  <si>
    <t>0076305505-1-0</t>
  </si>
  <si>
    <t xml:space="preserve">VENTA DE REPUESTOS LUIS ALBERTO VERAGUA </t>
  </si>
  <si>
    <t xml:space="preserve">235/75R15 8PR 110/107S GIANTSAVER MAZZI </t>
  </si>
  <si>
    <t>FV-A-0000-02254290</t>
  </si>
  <si>
    <t xml:space="preserve">225/75R16 10PR 115/112Q SL369 GOODR </t>
  </si>
  <si>
    <t>FV-A-0000-02254690</t>
  </si>
  <si>
    <t>0006721996-1-0</t>
  </si>
  <si>
    <t xml:space="preserve">RODRIGUEZ GODOY JUAN PABLO </t>
  </si>
  <si>
    <t xml:space="preserve">C2551 </t>
  </si>
  <si>
    <t xml:space="preserve">LLANTA 8.25X22.5 10H TUB. DISCO AMERICA </t>
  </si>
  <si>
    <t>FV-A-0000-02255557</t>
  </si>
  <si>
    <t xml:space="preserve">C1498 </t>
  </si>
  <si>
    <t xml:space="preserve">HUINCHA REFLECTANTE ROJO/BLANCO X ROLLO </t>
  </si>
  <si>
    <t>FV-A-0000-02255634</t>
  </si>
  <si>
    <t xml:space="preserve">C5659 </t>
  </si>
  <si>
    <t xml:space="preserve">LLANTA ALUMINIO 8.25X22.5 DISCO EUROPEA </t>
  </si>
  <si>
    <t>FV-A-0000-02255686</t>
  </si>
  <si>
    <t>0076781320-1-0</t>
  </si>
  <si>
    <t xml:space="preserve">JORGE IVAN BERMUDEZ CORDERO SS DE TRAMSP </t>
  </si>
  <si>
    <t>TOTAL COMISION NEU / LUB / BAT / REM</t>
  </si>
  <si>
    <t xml:space="preserve">295/80R22.5 154/149M FUEL MAX GOODYEAR </t>
  </si>
  <si>
    <t xml:space="preserve">LLANTA 17.5X6.00 (6 HOYOS) </t>
  </si>
  <si>
    <t xml:space="preserve">215/75R17.5 16PR MD738 GOODR </t>
  </si>
  <si>
    <t>FV-A-0000-02255920</t>
  </si>
  <si>
    <t>0077545580-2-0</t>
  </si>
  <si>
    <t xml:space="preserve">INVERSIONES TREKTRADING LTDA. </t>
  </si>
  <si>
    <t xml:space="preserve">11R22.5 16PR 148/145J CB972W GOODR </t>
  </si>
  <si>
    <t>FV-A-0000-02255924</t>
  </si>
  <si>
    <t>COMISION SERVICIOS</t>
  </si>
  <si>
    <t>Tabla de Cumplimiento Servicios</t>
  </si>
  <si>
    <t>FV-A-0000-02258293</t>
  </si>
  <si>
    <t>Comisión</t>
  </si>
  <si>
    <t>245/75R16 10PR 120/116S GIANTSAVER MAZZI</t>
  </si>
  <si>
    <t>FV-A-0000-02258297</t>
  </si>
  <si>
    <t>TOTAL VARIABLE</t>
  </si>
  <si>
    <t>FV-A-0000-02258546</t>
  </si>
  <si>
    <t>FV-A-0000-02258812</t>
  </si>
  <si>
    <t xml:space="preserve">11R22.5 16PR 148/145M CR926DW GOODR </t>
  </si>
  <si>
    <t>FV-A-0000-02258959</t>
  </si>
  <si>
    <t>0076053940-6-0</t>
  </si>
  <si>
    <t xml:space="preserve">IKA SERVICIOS INDUSTRIALES SPA </t>
  </si>
  <si>
    <t>TOTAL COMISION SERVICIOS</t>
  </si>
  <si>
    <t xml:space="preserve">215/75R17.5 16PR 135/133J CR976A GOODR </t>
  </si>
  <si>
    <t>FV-A-0000-02259081</t>
  </si>
  <si>
    <t>FV-A-0000-02259190</t>
  </si>
  <si>
    <t>COMISION IMPULSO</t>
  </si>
  <si>
    <t xml:space="preserve">225/70R17 108S SL369 GOODR </t>
  </si>
  <si>
    <t>FV-A-0000-02259880</t>
  </si>
  <si>
    <t xml:space="preserve">245/75R16 10PR 120/116Q SL369 GOODR </t>
  </si>
  <si>
    <t>FV-A-0000-02260184</t>
  </si>
  <si>
    <t>FV-A-0000-02260232</t>
  </si>
  <si>
    <t xml:space="preserve">175/70R14 84T RP28 GOODR </t>
  </si>
  <si>
    <t>FV-A-0000-02260553</t>
  </si>
  <si>
    <t xml:space="preserve">185/60R14 82H RP28 GOODR </t>
  </si>
  <si>
    <t>FV-A-0000-02260881</t>
  </si>
  <si>
    <t xml:space="preserve">185/70R14 88T RP28 GOODR </t>
  </si>
  <si>
    <t xml:space="preserve">155R13C 8PR 90/88S SL305 GOODR </t>
  </si>
  <si>
    <t xml:space="preserve">245/70R16 10PR 118/115Q SL369 GOODR </t>
  </si>
  <si>
    <t>FV-A-0000-02261881</t>
  </si>
  <si>
    <t xml:space="preserve">1200R24 18PR 158/155F SET CB972 GOODR </t>
  </si>
  <si>
    <t>FV-A-0000-02262411</t>
  </si>
  <si>
    <t xml:space="preserve">215/60R16 95H RP28 GOODR </t>
  </si>
  <si>
    <t>FV-A-0000-02262876</t>
  </si>
  <si>
    <t xml:space="preserve">225/50R17 98W SA57 GOODR </t>
  </si>
  <si>
    <t>FV-A-0000-02262877</t>
  </si>
  <si>
    <t xml:space="preserve">500R12C 8PR 83/82P CR868 GOODR </t>
  </si>
  <si>
    <t>FV-A-0000-02262981</t>
  </si>
  <si>
    <t xml:space="preserve">195/75R16C 8PR 107/105R H188 GOODR </t>
  </si>
  <si>
    <t xml:space="preserve">165/65R13 77T RP28 GOODR </t>
  </si>
  <si>
    <t>FV-A-0000-02262993</t>
  </si>
  <si>
    <t xml:space="preserve">225/55R17 101W SA57 GOODR </t>
  </si>
  <si>
    <t xml:space="preserve">185/65R14 86H RP28 GOODR </t>
  </si>
  <si>
    <t>FV-A-0000-02263001</t>
  </si>
  <si>
    <t>FV-A-0000-02263079</t>
  </si>
  <si>
    <t xml:space="preserve">165/60R14 75H RP28 GOODR </t>
  </si>
  <si>
    <t>FV-A-0000-02263091</t>
  </si>
  <si>
    <t xml:space="preserve">175/70R13 82T RP28 GOODR </t>
  </si>
  <si>
    <t xml:space="preserve">225/40ZR18 92W SA07 GOODR </t>
  </si>
  <si>
    <t xml:space="preserve">1200R24 18PR 158/155F SET CB972E GOODR </t>
  </si>
  <si>
    <t>FV-A-0000-02263311</t>
  </si>
  <si>
    <t xml:space="preserve">1200R24 20PR 160/157K SET CR926B GOODR </t>
  </si>
  <si>
    <t>FV-A-0000-02265472</t>
  </si>
  <si>
    <t xml:space="preserve">295/80R22.5 152/148M HS3 CONTI </t>
  </si>
  <si>
    <t>FV-A-0000-02267641</t>
  </si>
  <si>
    <t>0076003385-5-0</t>
  </si>
  <si>
    <t xml:space="preserve">EMP. DE TRANSPORTES Y SERV. PEDEMONTE LT </t>
  </si>
  <si>
    <t xml:space="preserve">C1574 </t>
  </si>
  <si>
    <t>CINTA C/RATCHET 2" FORESTAL EXTRA RESIST</t>
  </si>
  <si>
    <t>FV-A-0000-02267936</t>
  </si>
  <si>
    <t xml:space="preserve">295/80R22.5 18PR 152/149L CR926D GOODR </t>
  </si>
  <si>
    <t>FV-A-0000-02268609</t>
  </si>
  <si>
    <t>FV-A-0000-02270083</t>
  </si>
  <si>
    <t xml:space="preserve">11R22.5 16PR 148/145M AT27S AUSTO </t>
  </si>
  <si>
    <t>FV-A-0000-02270138</t>
  </si>
  <si>
    <t>0076484031-3-0</t>
  </si>
  <si>
    <t xml:space="preserve">TRANSPORTES MARILEN TORRES ZAMORA EIRL </t>
  </si>
  <si>
    <t xml:space="preserve">GRASA FEDERAL MOLY GREASE EP2 16 KG </t>
  </si>
  <si>
    <t>Lubricantes</t>
  </si>
  <si>
    <t xml:space="preserve">ADBLUE BY ADQUIM TAMBOR 208 LTS </t>
  </si>
  <si>
    <t xml:space="preserve">C5206 </t>
  </si>
  <si>
    <t xml:space="preserve">GUARDAFANGO PLASTICO ENVOLVENTE 5 MM </t>
  </si>
  <si>
    <t xml:space="preserve">295/80R22.5 18PR 152/149L MD777 GOODR </t>
  </si>
  <si>
    <t>FV-A-0000-02270167</t>
  </si>
  <si>
    <t xml:space="preserve">245/70R17 10PR 119/116Q SL366 GOODR </t>
  </si>
  <si>
    <t>FV-A-0000-02270440</t>
  </si>
  <si>
    <t xml:space="preserve">195R15C 8PR 106/104R H188 GOODR </t>
  </si>
  <si>
    <t>FV-A-0000-02270620</t>
  </si>
  <si>
    <t xml:space="preserve">185R14C 8PR 102/100Q H188 GOODR </t>
  </si>
  <si>
    <t>FV-A-0000-02270621</t>
  </si>
  <si>
    <t>FV-A-0000-02270622</t>
  </si>
  <si>
    <t>FV-A-0000-02270641</t>
  </si>
  <si>
    <t xml:space="preserve">205/70R15C 8PR 106/104R H188 GOODR </t>
  </si>
  <si>
    <t>FV-A-0000-02270823</t>
  </si>
  <si>
    <t xml:space="preserve">265/70R17 10PR 121/118Q SL366 GOODR </t>
  </si>
  <si>
    <t>FV-A-0000-02271534</t>
  </si>
  <si>
    <t xml:space="preserve">245/65R17 107S SL369 GOODR </t>
  </si>
  <si>
    <t>FV-A-0000-02272191</t>
  </si>
  <si>
    <t xml:space="preserve">FAROL TRASERO IZQUIERDO NUEVA VERSION </t>
  </si>
  <si>
    <t>FV-A-0000-02272464</t>
  </si>
  <si>
    <t>FV-A-0000-02272507</t>
  </si>
  <si>
    <t>FV-A-0000-02272511</t>
  </si>
  <si>
    <t>FV-A-0000-02272637</t>
  </si>
  <si>
    <t xml:space="preserve">195/60R15 88H RP28 GOODR </t>
  </si>
  <si>
    <t xml:space="preserve">185/65R15 88H RP28 GOODR </t>
  </si>
  <si>
    <t xml:space="preserve">165R13C 8PR 94/92Q H188 GOODR </t>
  </si>
  <si>
    <t>FV-A-0000-02272638</t>
  </si>
  <si>
    <t xml:space="preserve">195/60R14 86H RP28 GOODR </t>
  </si>
  <si>
    <t>FV-A-0000-02272868</t>
  </si>
  <si>
    <t xml:space="preserve">165/70R14 81T RP28 GOODR </t>
  </si>
  <si>
    <t xml:space="preserve">185/60R15 84H RP28 GOODR </t>
  </si>
  <si>
    <t>FV-A-0000-02272869</t>
  </si>
  <si>
    <t>CV-A-0000-00225543</t>
  </si>
  <si>
    <t>Actual</t>
  </si>
  <si>
    <t>CV-A-0000-00225791</t>
  </si>
  <si>
    <t>CV-A-0000-00226215</t>
  </si>
  <si>
    <t xml:space="preserve">S3758 </t>
  </si>
  <si>
    <t xml:space="preserve">RADIADOR AGUA 860X712X43 </t>
  </si>
  <si>
    <t>CV-A-0000-00226790</t>
  </si>
  <si>
    <t>FV-A-0000-02273193</t>
  </si>
  <si>
    <t>FV-A-0000-02273302</t>
  </si>
  <si>
    <t>0096927990-8-0</t>
  </si>
  <si>
    <t xml:space="preserve">TRANSPORTES ESPEJO SA </t>
  </si>
  <si>
    <t>FV-A-0000-02273306</t>
  </si>
  <si>
    <t>LLANTA 8.25X22.5 10H TUB.LISO DISCO EURO</t>
  </si>
  <si>
    <t>FV-A-0000-02273334</t>
  </si>
  <si>
    <t xml:space="preserve">C5074 </t>
  </si>
  <si>
    <t>CINTA C/RATCHET 2" C/GANCHO TIPO JJ 9MTS</t>
  </si>
  <si>
    <t xml:space="preserve">C1536 </t>
  </si>
  <si>
    <t xml:space="preserve">CUNA POLIURETANO 20 TONS. (CAMION) </t>
  </si>
  <si>
    <t>FV-A-0000-02273355</t>
  </si>
  <si>
    <t xml:space="preserve">11R22.5 16PR 148/145M AT35S AUSTO </t>
  </si>
  <si>
    <t>FV-A-0000-02273377</t>
  </si>
  <si>
    <t>0005095923-6-0</t>
  </si>
  <si>
    <t xml:space="preserve">PACHAO AVALOS HUGO ENRIQUE </t>
  </si>
  <si>
    <t>FV-A-0000-02273664</t>
  </si>
  <si>
    <t>0022808237-6-0</t>
  </si>
  <si>
    <t xml:space="preserve">MARTHA VICTORIA ARCO CANCHARI </t>
  </si>
  <si>
    <t xml:space="preserve">175/65R14 82H RP28 GOODR </t>
  </si>
  <si>
    <t>FV-A-0000-02273665</t>
  </si>
  <si>
    <t xml:space="preserve">700R16 14PR CR926 SET GOODR </t>
  </si>
  <si>
    <t>FV-A-0000-02273668</t>
  </si>
  <si>
    <t xml:space="preserve">215/75R15 100S SL369 GOODR </t>
  </si>
  <si>
    <t xml:space="preserve">265/60R18 GOODRIDE SA57 110V </t>
  </si>
  <si>
    <t xml:space="preserve">205/55R16 91V RP28 GOODR </t>
  </si>
  <si>
    <t>FV-A-0000-02273779</t>
  </si>
  <si>
    <t xml:space="preserve">235/65R17 104T SU318 GOODR </t>
  </si>
  <si>
    <t>FV-A-0000-02274041</t>
  </si>
  <si>
    <t>FV-A-0000-02274076</t>
  </si>
  <si>
    <t>FV-A-0000-02274652</t>
  </si>
  <si>
    <t>FV-A-0000-02274801</t>
  </si>
  <si>
    <t xml:space="preserve">155/70R13 75T RP28 GOODR </t>
  </si>
  <si>
    <t xml:space="preserve">A0000 </t>
  </si>
  <si>
    <t xml:space="preserve">KIT EMBRAGUE (15-1 / 2 "X 2") 4 PALETAS </t>
  </si>
  <si>
    <t>FV-A-0000-02275058</t>
  </si>
  <si>
    <t>0076814108-8-0</t>
  </si>
  <si>
    <t xml:space="preserve">PAWER DIESEL SPA </t>
  </si>
  <si>
    <t xml:space="preserve">S3086 </t>
  </si>
  <si>
    <t xml:space="preserve">COMPRESOR KNORR LK4951 2 PISTONES 720CC </t>
  </si>
  <si>
    <t>FV-A-0000-02275961</t>
  </si>
  <si>
    <t xml:space="preserve">215/70R16C 6PR 108/106T SC328 GOODR </t>
  </si>
  <si>
    <t>FV-A-0000-02276159</t>
  </si>
  <si>
    <t>FV-A-0000-02276250</t>
  </si>
  <si>
    <t>FV-A-0000-02276486</t>
  </si>
  <si>
    <t xml:space="preserve">T0029 </t>
  </si>
  <si>
    <t xml:space="preserve">DESPACHO CLIENTE </t>
  </si>
  <si>
    <t>FV-A-0000-02276812</t>
  </si>
  <si>
    <t>FV-A-0000-02276816</t>
  </si>
  <si>
    <t>FV-A-0000-02277170</t>
  </si>
  <si>
    <t>FV-A-0000-02278082</t>
  </si>
  <si>
    <t>0076616293-2-0</t>
  </si>
  <si>
    <t xml:space="preserve">GREGORIO TORRES MANTENCION MECANICA E IN </t>
  </si>
  <si>
    <t>FV-A-0000-02278226</t>
  </si>
  <si>
    <t xml:space="preserve">HK090 </t>
  </si>
  <si>
    <t xml:space="preserve">BATERIA 90 AMP 750 CCA HANKOOK </t>
  </si>
  <si>
    <t>FV-A-0000-02278234</t>
  </si>
  <si>
    <t>0076331264-K-0</t>
  </si>
  <si>
    <t xml:space="preserve">TRANSPORTES SEGUNDO ALEJANDRO POBLETE ES </t>
  </si>
  <si>
    <t>FV-A-0000-02278357</t>
  </si>
  <si>
    <t xml:space="preserve">NE150 </t>
  </si>
  <si>
    <t xml:space="preserve">BATERIA 150 AMP 840 CCA NEXBAT </t>
  </si>
  <si>
    <t>FV-A-0000-02278359</t>
  </si>
  <si>
    <t>FV-A-0000-02278361</t>
  </si>
  <si>
    <t>FV-A-0000-02278363</t>
  </si>
  <si>
    <t>FV-A-0000-02278531</t>
  </si>
  <si>
    <t>0077111766-K-0</t>
  </si>
  <si>
    <t xml:space="preserve">METALMECANICA TECMETAL SPA </t>
  </si>
  <si>
    <t>FV-A-0000-02278574</t>
  </si>
  <si>
    <t xml:space="preserve">205R16 8PR CROSSWIND M/T </t>
  </si>
  <si>
    <t>FV-A-0000-02278733</t>
  </si>
  <si>
    <t xml:space="preserve">S3375 </t>
  </si>
  <si>
    <t xml:space="preserve">FILTRO COMBUSTIBLE TECFIL </t>
  </si>
  <si>
    <t>FV-A-0000-02278948</t>
  </si>
  <si>
    <t>0076664187-3-0</t>
  </si>
  <si>
    <t xml:space="preserve">PETRILLO Y SAUD SERVICIOS GASTRONOMICOS </t>
  </si>
  <si>
    <t xml:space="preserve">DESC.FILTRO SEPARADOR DONALDSON </t>
  </si>
  <si>
    <t xml:space="preserve">FILTRO LUBRICANTE C/CAMBIOS/DIFERENCIAL </t>
  </si>
  <si>
    <t xml:space="preserve">EURODIESEL E-4 15W40 CI-4 BL 19 LT </t>
  </si>
  <si>
    <t xml:space="preserve">S1076 </t>
  </si>
  <si>
    <t xml:space="preserve">SECADOR AIRE WABCO </t>
  </si>
  <si>
    <t>FV-A-0000-02279266</t>
  </si>
  <si>
    <t>0077055681-3-0</t>
  </si>
  <si>
    <t xml:space="preserve">TRANSPORTES Y SERVICIOS ATLAS SPA </t>
  </si>
  <si>
    <t>FV-A-0000-02279771</t>
  </si>
  <si>
    <t>FV-A-0000-02280096</t>
  </si>
  <si>
    <t>FV-A-0000-02280134</t>
  </si>
  <si>
    <t>FV-A-0000-02280560</t>
  </si>
  <si>
    <t>FV-A-0000-02280626</t>
  </si>
  <si>
    <t>FV-A-0000-02280943</t>
  </si>
  <si>
    <t>FV-A-0000-02281509</t>
  </si>
  <si>
    <t xml:space="preserve">BT035 </t>
  </si>
  <si>
    <t xml:space="preserve">BAT. DARK BEAR 200 AMP (- +) 1040 CCA </t>
  </si>
  <si>
    <t>FV-A-0000-02281704</t>
  </si>
  <si>
    <t>FV-A-0000-02281998</t>
  </si>
  <si>
    <t xml:space="preserve">215/75R16C 8PR 113/111Q H188 GOODR </t>
  </si>
  <si>
    <t>FV-A-0000-02282040</t>
  </si>
  <si>
    <t>FV-A-0000-02282224</t>
  </si>
  <si>
    <t xml:space="preserve">31X10.50R15 6PR 109Q SL369 GOODR </t>
  </si>
  <si>
    <t>FV-A-0000-02282612</t>
  </si>
  <si>
    <t>FV-A-0000-02282769</t>
  </si>
  <si>
    <t xml:space="preserve">195/50R15 82V RP28 GOODR </t>
  </si>
  <si>
    <t>FV-A-0000-02282879</t>
  </si>
  <si>
    <t xml:space="preserve">195/70R15C 8PR 104/102R H188 GOODR </t>
  </si>
  <si>
    <t>FV-A-0000-02283728</t>
  </si>
  <si>
    <t>FV-A-0000-02283868</t>
  </si>
  <si>
    <t>FV-A-0000-02284775</t>
  </si>
  <si>
    <t xml:space="preserve">1400R24 G2 TB536 TRIANGLE </t>
  </si>
  <si>
    <t>FV-A-0000-02284881</t>
  </si>
  <si>
    <t>0095207000-2-0</t>
  </si>
  <si>
    <t xml:space="preserve">BECHTEL CHILE LTDA. </t>
  </si>
  <si>
    <t>FV-A-0000-02284997</t>
  </si>
  <si>
    <t xml:space="preserve">FILTRO AIRE TECFIL </t>
  </si>
  <si>
    <t>FV-A-0000-02285107</t>
  </si>
  <si>
    <t>0078137530-6-0</t>
  </si>
  <si>
    <t xml:space="preserve">LUBRICANTES ARAVENA LTDA </t>
  </si>
  <si>
    <t>FV-A-0000-02285505</t>
  </si>
  <si>
    <t xml:space="preserve">215/80R16 XL 107S SL369 GOODR </t>
  </si>
  <si>
    <t>FV-A-0000-02285981</t>
  </si>
  <si>
    <t>0010973278-8-0</t>
  </si>
  <si>
    <t xml:space="preserve">LAURY GAJARDO PEDRO HUGO </t>
  </si>
  <si>
    <t xml:space="preserve">HK150 </t>
  </si>
  <si>
    <t xml:space="preserve">BATERIA 150 AMP 1000 CCA HANKOOK </t>
  </si>
  <si>
    <t>FV-A-0000-02286056</t>
  </si>
  <si>
    <t>FV-A-0000-02287763</t>
  </si>
  <si>
    <t>FV-A-0000-02287768</t>
  </si>
  <si>
    <t>FV-A-0000-02287770</t>
  </si>
  <si>
    <t xml:space="preserve">245/70R16 111T GIANTSAVER MAZZINI </t>
  </si>
  <si>
    <t>FV-A-0000-02287787</t>
  </si>
  <si>
    <t xml:space="preserve">155/65R13 73T RP28 GOODR </t>
  </si>
  <si>
    <t xml:space="preserve">245/60R18 105T SU318 GOODR </t>
  </si>
  <si>
    <t xml:space="preserve">315/70R17 GOODRIDE SL369 121/118R </t>
  </si>
  <si>
    <t xml:space="preserve">ADBLUE BY ADQUIM BIDON 20 LTS </t>
  </si>
  <si>
    <t>FV-A-0000-02288320</t>
  </si>
  <si>
    <t>0076123500-1-0</t>
  </si>
  <si>
    <t xml:space="preserve">COMERCIAL BRUNO KEVRIC Y COMPANIA LTDA </t>
  </si>
  <si>
    <t>FV-A-0000-02288791</t>
  </si>
  <si>
    <t>FV-A-0000-02288928</t>
  </si>
  <si>
    <t>FV-A-0000-02289342</t>
  </si>
  <si>
    <t>FV-A-0000-02290255</t>
  </si>
  <si>
    <t>FV-A-0000-02290309</t>
  </si>
  <si>
    <t>FV-A-0000-02290613</t>
  </si>
  <si>
    <t xml:space="preserve">265/70R16 112S SL369 GOODR </t>
  </si>
  <si>
    <t>FV-A-0000-02290982</t>
  </si>
  <si>
    <t>FV-A-0000-02291041</t>
  </si>
  <si>
    <t>FV-A-0000-02291083</t>
  </si>
  <si>
    <t xml:space="preserve">205/65R16C 107/105T VC 100 CONTI </t>
  </si>
  <si>
    <t>FV-A-0000-02291127</t>
  </si>
  <si>
    <t>FV-A-0000-02291133</t>
  </si>
  <si>
    <t xml:space="preserve">235/65R16C 121/119N VFS CONTI </t>
  </si>
  <si>
    <t>FV-A-0000-02291140</t>
  </si>
  <si>
    <t xml:space="preserve">215/75R17.5 12PR TL CHS3 CONTINENTAL </t>
  </si>
  <si>
    <t>FV-A-0000-02291292</t>
  </si>
  <si>
    <t xml:space="preserve">205/75R16C 110/108R VC 100 CONTI </t>
  </si>
  <si>
    <t xml:space="preserve">205/75R16C 8PR 110/108Q H188 GOODR </t>
  </si>
  <si>
    <t>FV-A-0000-02291447</t>
  </si>
  <si>
    <t>0083547100-4-0</t>
  </si>
  <si>
    <t xml:space="preserve">AUTORENTAS DEL PACIFICO SPA </t>
  </si>
  <si>
    <t xml:space="preserve">295/80R22.5 18PR 152/149L AZ676 GOODR </t>
  </si>
  <si>
    <t>FV-A-0000-02291480</t>
  </si>
  <si>
    <t>0078555800-6-0</t>
  </si>
  <si>
    <t xml:space="preserve">ASTUDILLO Y ASTUDILLO LTDA </t>
  </si>
  <si>
    <t xml:space="preserve">295/80R22.5 18PR 152/149L MD738W GOODR </t>
  </si>
  <si>
    <t>FV-A-0000-02291799</t>
  </si>
  <si>
    <t>FV-A-0000-02291838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</si>
</sst>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6255-56CF-4A09-B8EC-F02D5E6B18A8}">
  <sheetPr codeName="Hoja18">
    <tabColor rgb="FFFF0000"/>
  </sheetPr>
  <dimension ref="A1:Z213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2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29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43962</v>
      </c>
      <c r="I2" s="6">
        <v>28</v>
      </c>
      <c r="J2" s="6" t="s">
        <v>26</v>
      </c>
      <c r="K2" s="6" t="s">
        <v>27</v>
      </c>
      <c r="L2" s="6" t="s">
        <v>28</v>
      </c>
      <c r="M2" s="6">
        <v>-2</v>
      </c>
      <c r="N2" s="8">
        <v>-235278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51271</v>
      </c>
      <c r="F3" s="6" t="s">
        <v>33</v>
      </c>
      <c r="G3" s="6" t="s">
        <v>34</v>
      </c>
      <c r="H3" s="7">
        <v>44064</v>
      </c>
      <c r="I3" s="6">
        <v>28</v>
      </c>
      <c r="J3" s="6" t="s">
        <v>26</v>
      </c>
      <c r="K3" s="6" t="s">
        <v>35</v>
      </c>
      <c r="L3" s="6" t="s">
        <v>36</v>
      </c>
      <c r="M3" s="6">
        <v>-4</v>
      </c>
      <c r="N3" s="8">
        <v>-198836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3281</v>
      </c>
      <c r="F4" s="6" t="s">
        <v>37</v>
      </c>
      <c r="G4" s="6" t="s">
        <v>38</v>
      </c>
      <c r="H4" s="7">
        <v>44069</v>
      </c>
      <c r="I4" s="6">
        <v>28</v>
      </c>
      <c r="J4" s="6" t="s">
        <v>26</v>
      </c>
      <c r="K4" s="6" t="s">
        <v>39</v>
      </c>
      <c r="L4" s="6" t="s">
        <v>40</v>
      </c>
      <c r="M4" s="6">
        <v>-10</v>
      </c>
      <c r="N4" s="8">
        <v>-33290</v>
      </c>
      <c r="O4" s="6" t="s">
        <v>41</v>
      </c>
      <c r="P4" s="6" t="s">
        <v>30</v>
      </c>
      <c r="Q4" s="6" t="s">
        <v>31</v>
      </c>
      <c r="R4" s="6" t="s">
        <v>32</v>
      </c>
      <c r="S4" s="6" t="s">
        <v>41</v>
      </c>
      <c r="U4" s="9" t="s">
        <v>42</v>
      </c>
      <c r="V4" s="9" t="str">
        <f>+$B$2</f>
        <v>AMPUERO CERDA OSCAR FERNANDO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43889</v>
      </c>
      <c r="I5" s="6">
        <v>28</v>
      </c>
      <c r="J5" s="6" t="s">
        <v>26</v>
      </c>
      <c r="K5" s="6" t="s">
        <v>46</v>
      </c>
      <c r="L5" s="6" t="s">
        <v>47</v>
      </c>
      <c r="M5" s="6">
        <v>2</v>
      </c>
      <c r="N5" s="8">
        <v>62168</v>
      </c>
      <c r="O5" s="6" t="s">
        <v>41</v>
      </c>
      <c r="P5" s="6" t="s">
        <v>30</v>
      </c>
      <c r="Q5" s="6" t="s">
        <v>48</v>
      </c>
      <c r="R5" s="6" t="s">
        <v>49</v>
      </c>
      <c r="S5" s="6" t="s">
        <v>29</v>
      </c>
      <c r="U5" s="9" t="s">
        <v>50</v>
      </c>
      <c r="V5" s="9" t="str">
        <f>+$C$2</f>
        <v>OA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43</v>
      </c>
      <c r="F6" s="6" t="s">
        <v>44</v>
      </c>
      <c r="G6" s="6" t="s">
        <v>51</v>
      </c>
      <c r="H6" s="7">
        <v>43889</v>
      </c>
      <c r="I6" s="6">
        <v>28</v>
      </c>
      <c r="J6" s="6" t="s">
        <v>26</v>
      </c>
      <c r="K6" s="6" t="s">
        <v>46</v>
      </c>
      <c r="L6" s="6" t="s">
        <v>47</v>
      </c>
      <c r="M6" s="6">
        <v>2</v>
      </c>
      <c r="N6" s="8">
        <v>62168</v>
      </c>
      <c r="O6" s="6" t="s">
        <v>41</v>
      </c>
      <c r="P6" s="6" t="s">
        <v>30</v>
      </c>
      <c r="Q6" s="6" t="s">
        <v>48</v>
      </c>
      <c r="R6" s="6" t="s">
        <v>49</v>
      </c>
      <c r="S6" s="6" t="s">
        <v>29</v>
      </c>
      <c r="U6" s="9" t="s">
        <v>52</v>
      </c>
      <c r="V6" s="11" t="str">
        <f>+$D$2</f>
        <v>11376107-5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23</v>
      </c>
      <c r="F7" s="6" t="s">
        <v>24</v>
      </c>
      <c r="G7" s="6" t="s">
        <v>53</v>
      </c>
      <c r="H7" s="7">
        <v>43958</v>
      </c>
      <c r="I7" s="6">
        <v>28</v>
      </c>
      <c r="J7" s="6" t="s">
        <v>26</v>
      </c>
      <c r="K7" s="6" t="s">
        <v>27</v>
      </c>
      <c r="L7" s="6" t="s">
        <v>28</v>
      </c>
      <c r="M7" s="6">
        <v>2</v>
      </c>
      <c r="N7" s="8">
        <v>235278</v>
      </c>
      <c r="O7" s="6" t="s">
        <v>29</v>
      </c>
      <c r="P7" s="6" t="s">
        <v>30</v>
      </c>
      <c r="Q7" s="6" t="s">
        <v>48</v>
      </c>
      <c r="R7" s="6" t="s">
        <v>32</v>
      </c>
      <c r="S7" s="6" t="s">
        <v>29</v>
      </c>
      <c r="U7" s="9" t="s">
        <v>54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47241</v>
      </c>
      <c r="F8" s="6" t="s">
        <v>55</v>
      </c>
      <c r="G8" s="6" t="s">
        <v>56</v>
      </c>
      <c r="H8" s="7">
        <v>43985</v>
      </c>
      <c r="I8" s="6">
        <v>28</v>
      </c>
      <c r="J8" s="6" t="s">
        <v>26</v>
      </c>
      <c r="K8" s="6" t="s">
        <v>57</v>
      </c>
      <c r="L8" s="6" t="s">
        <v>58</v>
      </c>
      <c r="M8" s="6">
        <v>4</v>
      </c>
      <c r="N8" s="8">
        <v>249120</v>
      </c>
      <c r="O8" s="6" t="s">
        <v>29</v>
      </c>
      <c r="P8" s="6" t="s">
        <v>30</v>
      </c>
      <c r="Q8" s="6" t="s">
        <v>48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47241</v>
      </c>
      <c r="F9" s="6" t="s">
        <v>55</v>
      </c>
      <c r="G9" s="6" t="s">
        <v>59</v>
      </c>
      <c r="H9" s="7">
        <v>43985</v>
      </c>
      <c r="I9" s="6">
        <v>28</v>
      </c>
      <c r="J9" s="6" t="s">
        <v>26</v>
      </c>
      <c r="K9" s="6" t="s">
        <v>57</v>
      </c>
      <c r="L9" s="6" t="s">
        <v>58</v>
      </c>
      <c r="M9" s="6">
        <v>1</v>
      </c>
      <c r="N9" s="8">
        <v>62280</v>
      </c>
      <c r="O9" s="6" t="s">
        <v>29</v>
      </c>
      <c r="P9" s="6" t="s">
        <v>30</v>
      </c>
      <c r="Q9" s="6" t="s">
        <v>48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47676</v>
      </c>
      <c r="F10" s="6" t="s">
        <v>60</v>
      </c>
      <c r="G10" s="6" t="s">
        <v>61</v>
      </c>
      <c r="H10" s="7">
        <v>44007</v>
      </c>
      <c r="I10" s="6">
        <v>28</v>
      </c>
      <c r="J10" s="6" t="s">
        <v>26</v>
      </c>
      <c r="K10" s="6" t="s">
        <v>62</v>
      </c>
      <c r="L10" s="6" t="s">
        <v>63</v>
      </c>
      <c r="M10" s="6">
        <v>1</v>
      </c>
      <c r="N10" s="8">
        <v>314614</v>
      </c>
      <c r="O10" s="6" t="s">
        <v>29</v>
      </c>
      <c r="P10" s="6" t="s">
        <v>30</v>
      </c>
      <c r="Q10" s="6" t="s">
        <v>48</v>
      </c>
      <c r="R10" s="6" t="s">
        <v>32</v>
      </c>
      <c r="S10" s="6" t="s">
        <v>29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40087</v>
      </c>
      <c r="F11" s="6" t="s">
        <v>66</v>
      </c>
      <c r="G11" s="6" t="s">
        <v>61</v>
      </c>
      <c r="H11" s="7">
        <v>44007</v>
      </c>
      <c r="I11" s="6">
        <v>28</v>
      </c>
      <c r="J11" s="6" t="s">
        <v>26</v>
      </c>
      <c r="K11" s="6" t="s">
        <v>62</v>
      </c>
      <c r="L11" s="6" t="s">
        <v>63</v>
      </c>
      <c r="M11" s="6">
        <v>1</v>
      </c>
      <c r="N11" s="8">
        <v>19580</v>
      </c>
      <c r="O11" s="6" t="s">
        <v>29</v>
      </c>
      <c r="P11" s="6" t="s">
        <v>30</v>
      </c>
      <c r="Q11" s="6" t="s">
        <v>48</v>
      </c>
      <c r="R11" s="6" t="s">
        <v>32</v>
      </c>
      <c r="S11" s="6" t="s">
        <v>29</v>
      </c>
      <c r="U11" s="20" t="s">
        <v>67</v>
      </c>
      <c r="V11" s="21">
        <f>IF(SUMIFS(N2:N20000,S2:S20000,"Repuestos",P2:P20000,"Actual")&lt;0,0,SUMIFS(N2:N20000,S2:S20000,"Repuestos",P2:P20000,"Actual"))</f>
        <v>2323015</v>
      </c>
      <c r="W11" s="5"/>
      <c r="X11" s="17" t="s">
        <v>68</v>
      </c>
      <c r="Y11" s="19"/>
      <c r="Z11" s="22" t="s">
        <v>69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40167</v>
      </c>
      <c r="F12" s="6" t="s">
        <v>70</v>
      </c>
      <c r="G12" s="6" t="s">
        <v>61</v>
      </c>
      <c r="H12" s="7">
        <v>44007</v>
      </c>
      <c r="I12" s="6">
        <v>28</v>
      </c>
      <c r="J12" s="6" t="s">
        <v>26</v>
      </c>
      <c r="K12" s="6" t="s">
        <v>62</v>
      </c>
      <c r="L12" s="6" t="s">
        <v>63</v>
      </c>
      <c r="M12" s="6">
        <v>1</v>
      </c>
      <c r="N12" s="8">
        <v>11092</v>
      </c>
      <c r="O12" s="6" t="s">
        <v>29</v>
      </c>
      <c r="P12" s="6" t="s">
        <v>30</v>
      </c>
      <c r="Q12" s="6" t="s">
        <v>48</v>
      </c>
      <c r="R12" s="6" t="s">
        <v>32</v>
      </c>
      <c r="S12" s="6" t="s">
        <v>29</v>
      </c>
      <c r="U12" s="20" t="s">
        <v>71</v>
      </c>
      <c r="V12" s="21">
        <f>IF(SUMIFS(N2:N20000,S2:S20000,"Repuestos",R2:R20000,"Venta Normal")&lt;0,0,SUMIFS(N2:N20000,S2:S20000,"Repuestos",R2:R20000,"Venta Normal"))</f>
        <v>1407334</v>
      </c>
      <c r="W12" s="5"/>
      <c r="X12" s="23" t="s">
        <v>72</v>
      </c>
      <c r="Y12" s="23" t="s">
        <v>73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2056</v>
      </c>
      <c r="F13" s="6" t="s">
        <v>74</v>
      </c>
      <c r="G13" s="6" t="s">
        <v>75</v>
      </c>
      <c r="H13" s="7">
        <v>44015</v>
      </c>
      <c r="I13" s="6">
        <v>28</v>
      </c>
      <c r="J13" s="6" t="s">
        <v>26</v>
      </c>
      <c r="K13" s="6" t="s">
        <v>76</v>
      </c>
      <c r="L13" s="6" t="s">
        <v>77</v>
      </c>
      <c r="M13" s="6">
        <v>1</v>
      </c>
      <c r="N13" s="8">
        <v>83724</v>
      </c>
      <c r="O13" s="6" t="s">
        <v>41</v>
      </c>
      <c r="P13" s="6" t="s">
        <v>30</v>
      </c>
      <c r="Q13" s="6" t="s">
        <v>48</v>
      </c>
      <c r="R13" s="6" t="s">
        <v>32</v>
      </c>
      <c r="S13" s="6" t="s">
        <v>41</v>
      </c>
      <c r="U13" s="20" t="s">
        <v>78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45610</v>
      </c>
      <c r="F14" s="6" t="s">
        <v>80</v>
      </c>
      <c r="G14" s="6" t="s">
        <v>81</v>
      </c>
      <c r="H14" s="7">
        <v>44021</v>
      </c>
      <c r="I14" s="6">
        <v>28</v>
      </c>
      <c r="J14" s="6" t="s">
        <v>26</v>
      </c>
      <c r="K14" s="6" t="s">
        <v>57</v>
      </c>
      <c r="L14" s="6" t="s">
        <v>58</v>
      </c>
      <c r="M14" s="6">
        <v>3</v>
      </c>
      <c r="N14" s="8">
        <v>279411</v>
      </c>
      <c r="O14" s="6" t="s">
        <v>29</v>
      </c>
      <c r="P14" s="6" t="s">
        <v>30</v>
      </c>
      <c r="Q14" s="6" t="s">
        <v>48</v>
      </c>
      <c r="R14" s="6" t="s">
        <v>49</v>
      </c>
      <c r="S14" s="6" t="s">
        <v>29</v>
      </c>
      <c r="U14" s="20" t="s">
        <v>82</v>
      </c>
      <c r="V14" s="21">
        <f>+V12*V13</f>
        <v>24628.345000000001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47676</v>
      </c>
      <c r="F15" s="6" t="s">
        <v>60</v>
      </c>
      <c r="G15" s="6" t="s">
        <v>83</v>
      </c>
      <c r="H15" s="7">
        <v>44036</v>
      </c>
      <c r="I15" s="6">
        <v>28</v>
      </c>
      <c r="J15" s="6" t="s">
        <v>26</v>
      </c>
      <c r="K15" s="6" t="s">
        <v>62</v>
      </c>
      <c r="L15" s="6" t="s">
        <v>63</v>
      </c>
      <c r="M15" s="6">
        <v>1</v>
      </c>
      <c r="N15" s="8">
        <v>321169</v>
      </c>
      <c r="O15" s="6" t="s">
        <v>29</v>
      </c>
      <c r="P15" s="6" t="s">
        <v>30</v>
      </c>
      <c r="Q15" s="6" t="s">
        <v>48</v>
      </c>
      <c r="R15" s="6" t="s">
        <v>32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40087</v>
      </c>
      <c r="F16" s="6" t="s">
        <v>66</v>
      </c>
      <c r="G16" s="6" t="s">
        <v>83</v>
      </c>
      <c r="H16" s="7">
        <v>44036</v>
      </c>
      <c r="I16" s="6">
        <v>28</v>
      </c>
      <c r="J16" s="6" t="s">
        <v>26</v>
      </c>
      <c r="K16" s="6" t="s">
        <v>62</v>
      </c>
      <c r="L16" s="6" t="s">
        <v>63</v>
      </c>
      <c r="M16" s="6">
        <v>1</v>
      </c>
      <c r="N16" s="8">
        <v>19580</v>
      </c>
      <c r="O16" s="6" t="s">
        <v>29</v>
      </c>
      <c r="P16" s="6" t="s">
        <v>30</v>
      </c>
      <c r="Q16" s="6" t="s">
        <v>48</v>
      </c>
      <c r="R16" s="6" t="s">
        <v>32</v>
      </c>
      <c r="S16" s="6" t="s">
        <v>29</v>
      </c>
      <c r="U16" s="34" t="s">
        <v>84</v>
      </c>
      <c r="V16" s="35">
        <f>+V14</f>
        <v>24628.345000000001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40167</v>
      </c>
      <c r="F17" s="6" t="s">
        <v>70</v>
      </c>
      <c r="G17" s="6" t="s">
        <v>83</v>
      </c>
      <c r="H17" s="7">
        <v>44036</v>
      </c>
      <c r="I17" s="6">
        <v>28</v>
      </c>
      <c r="J17" s="6" t="s">
        <v>26</v>
      </c>
      <c r="K17" s="6" t="s">
        <v>62</v>
      </c>
      <c r="L17" s="6" t="s">
        <v>63</v>
      </c>
      <c r="M17" s="6">
        <v>1</v>
      </c>
      <c r="N17" s="8">
        <v>11092</v>
      </c>
      <c r="O17" s="6" t="s">
        <v>29</v>
      </c>
      <c r="P17" s="6" t="s">
        <v>30</v>
      </c>
      <c r="Q17" s="6" t="s">
        <v>48</v>
      </c>
      <c r="R17" s="6" t="s">
        <v>32</v>
      </c>
      <c r="S17" s="6" t="s">
        <v>29</v>
      </c>
      <c r="U17" s="20" t="s">
        <v>85</v>
      </c>
      <c r="V17" s="21">
        <f>IF(SUMIFS(N2:N20000,S2:S20000,"Repuestos",R2:R20000,"Venta Pendiente")&lt;0,0,SUMIFS(N2:N20000,S2:S20000,"Repuestos",R2:R20000,"Venta Pendiente"))</f>
        <v>1974191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50662</v>
      </c>
      <c r="F18" s="6" t="s">
        <v>86</v>
      </c>
      <c r="G18" s="6" t="s">
        <v>87</v>
      </c>
      <c r="H18" s="7">
        <v>44036</v>
      </c>
      <c r="I18" s="6">
        <v>28</v>
      </c>
      <c r="J18" s="6" t="s">
        <v>26</v>
      </c>
      <c r="K18" s="6" t="s">
        <v>76</v>
      </c>
      <c r="L18" s="6" t="s">
        <v>77</v>
      </c>
      <c r="M18" s="6">
        <v>12</v>
      </c>
      <c r="N18" s="8">
        <v>1415712</v>
      </c>
      <c r="O18" s="6" t="s">
        <v>29</v>
      </c>
      <c r="P18" s="6" t="s">
        <v>30</v>
      </c>
      <c r="Q18" s="6" t="s">
        <v>48</v>
      </c>
      <c r="R18" s="6" t="s">
        <v>32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88</v>
      </c>
      <c r="F19" s="6" t="s">
        <v>89</v>
      </c>
      <c r="G19" s="6" t="s">
        <v>90</v>
      </c>
      <c r="H19" s="7">
        <v>44043</v>
      </c>
      <c r="I19" s="6">
        <v>28</v>
      </c>
      <c r="J19" s="6" t="s">
        <v>26</v>
      </c>
      <c r="K19" s="6" t="s">
        <v>76</v>
      </c>
      <c r="L19" s="6" t="s">
        <v>77</v>
      </c>
      <c r="M19" s="6">
        <v>1</v>
      </c>
      <c r="N19" s="8">
        <v>301714</v>
      </c>
      <c r="O19" s="6" t="s">
        <v>41</v>
      </c>
      <c r="P19" s="6" t="s">
        <v>30</v>
      </c>
      <c r="Q19" s="6" t="s">
        <v>48</v>
      </c>
      <c r="R19" s="6" t="s">
        <v>32</v>
      </c>
      <c r="S19" s="6" t="s">
        <v>41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86281</v>
      </c>
      <c r="F20" s="6" t="s">
        <v>91</v>
      </c>
      <c r="G20" s="6" t="s">
        <v>92</v>
      </c>
      <c r="H20" s="7">
        <v>44046</v>
      </c>
      <c r="I20" s="6">
        <v>28</v>
      </c>
      <c r="J20" s="6" t="s">
        <v>26</v>
      </c>
      <c r="K20" s="6" t="s">
        <v>27</v>
      </c>
      <c r="L20" s="6" t="s">
        <v>28</v>
      </c>
      <c r="M20" s="6">
        <v>1</v>
      </c>
      <c r="N20" s="8">
        <v>180000</v>
      </c>
      <c r="O20" s="6" t="s">
        <v>41</v>
      </c>
      <c r="P20" s="6" t="s">
        <v>30</v>
      </c>
      <c r="Q20" s="6" t="s">
        <v>48</v>
      </c>
      <c r="R20" s="6" t="s">
        <v>32</v>
      </c>
      <c r="S20" s="6" t="s">
        <v>41</v>
      </c>
      <c r="U20" s="15" t="s">
        <v>93</v>
      </c>
      <c r="V20" s="16"/>
      <c r="W20" s="6"/>
      <c r="X20" s="17" t="s">
        <v>94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47702</v>
      </c>
      <c r="F21" s="6" t="s">
        <v>95</v>
      </c>
      <c r="G21" s="6" t="s">
        <v>96</v>
      </c>
      <c r="H21" s="7">
        <v>44046</v>
      </c>
      <c r="I21" s="6">
        <v>28</v>
      </c>
      <c r="J21" s="6" t="s">
        <v>26</v>
      </c>
      <c r="K21" s="6" t="s">
        <v>97</v>
      </c>
      <c r="L21" s="6" t="s">
        <v>98</v>
      </c>
      <c r="M21" s="6">
        <v>1</v>
      </c>
      <c r="N21" s="8">
        <v>53708</v>
      </c>
      <c r="O21" s="6" t="s">
        <v>29</v>
      </c>
      <c r="P21" s="6" t="s">
        <v>30</v>
      </c>
      <c r="Q21" s="6" t="s">
        <v>48</v>
      </c>
      <c r="R21" s="6" t="s">
        <v>32</v>
      </c>
      <c r="S21" s="6" t="s">
        <v>29</v>
      </c>
      <c r="U21" s="20" t="s">
        <v>67</v>
      </c>
      <c r="V21" s="21">
        <f>IF(SUMIFS(N2:N20000,S2:S20000,"Neumaticos",P2:P20000,"Actual")&lt;0,0,SUMIFS(N2:N20000,S2:S20000,"Neumaticos",P2:P20000,"Actual"))</f>
        <v>46293680</v>
      </c>
      <c r="W21" s="5"/>
      <c r="X21" s="42" t="s">
        <v>68</v>
      </c>
      <c r="Y21" s="43"/>
      <c r="Z21" s="22" t="s">
        <v>69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45603</v>
      </c>
      <c r="F22" s="6" t="s">
        <v>99</v>
      </c>
      <c r="G22" s="6" t="s">
        <v>100</v>
      </c>
      <c r="H22" s="7">
        <v>44046</v>
      </c>
      <c r="I22" s="6">
        <v>28</v>
      </c>
      <c r="J22" s="6" t="s">
        <v>26</v>
      </c>
      <c r="K22" s="6" t="s">
        <v>97</v>
      </c>
      <c r="L22" s="6" t="s">
        <v>98</v>
      </c>
      <c r="M22" s="6">
        <v>8</v>
      </c>
      <c r="N22" s="8">
        <v>342816</v>
      </c>
      <c r="O22" s="6" t="s">
        <v>29</v>
      </c>
      <c r="P22" s="6" t="s">
        <v>30</v>
      </c>
      <c r="Q22" s="6" t="s">
        <v>48</v>
      </c>
      <c r="R22" s="6" t="s">
        <v>32</v>
      </c>
      <c r="S22" s="6" t="s">
        <v>29</v>
      </c>
      <c r="U22" s="20" t="s">
        <v>71</v>
      </c>
      <c r="V22" s="21">
        <f>IF(SUMIFS(N2:N20000,S2:S20000,"Neumaticos",R2:R20000,"Venta Normal")&lt;0,0,SUMIFS(N2:N20000,S2:S20000,"Neumaticos",R2:R20000,"Venta Normal"))</f>
        <v>45060681</v>
      </c>
      <c r="W22" s="5"/>
      <c r="X22" s="23" t="s">
        <v>72</v>
      </c>
      <c r="Y22" s="23" t="s">
        <v>73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40490</v>
      </c>
      <c r="F23" s="6" t="s">
        <v>101</v>
      </c>
      <c r="G23" s="6" t="s">
        <v>102</v>
      </c>
      <c r="H23" s="7">
        <v>44047</v>
      </c>
      <c r="I23" s="6">
        <v>28</v>
      </c>
      <c r="J23" s="6" t="s">
        <v>26</v>
      </c>
      <c r="K23" s="6" t="s">
        <v>103</v>
      </c>
      <c r="L23" s="6" t="s">
        <v>104</v>
      </c>
      <c r="M23" s="6">
        <v>12</v>
      </c>
      <c r="N23" s="8">
        <v>733644</v>
      </c>
      <c r="O23" s="6" t="s">
        <v>29</v>
      </c>
      <c r="P23" s="6" t="s">
        <v>30</v>
      </c>
      <c r="Q23" s="6" t="s">
        <v>48</v>
      </c>
      <c r="R23" s="6" t="s">
        <v>32</v>
      </c>
      <c r="S23" s="6" t="s">
        <v>29</v>
      </c>
      <c r="U23" s="20" t="s">
        <v>78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105</v>
      </c>
      <c r="F24" s="6" t="s">
        <v>106</v>
      </c>
      <c r="G24" s="6" t="s">
        <v>107</v>
      </c>
      <c r="H24" s="7">
        <v>44048</v>
      </c>
      <c r="I24" s="6">
        <v>28</v>
      </c>
      <c r="J24" s="6" t="s">
        <v>26</v>
      </c>
      <c r="K24" s="6" t="s">
        <v>103</v>
      </c>
      <c r="L24" s="6" t="s">
        <v>104</v>
      </c>
      <c r="M24" s="6">
        <v>2</v>
      </c>
      <c r="N24" s="8">
        <v>96382</v>
      </c>
      <c r="O24" s="6" t="s">
        <v>29</v>
      </c>
      <c r="P24" s="6" t="s">
        <v>30</v>
      </c>
      <c r="Q24" s="6" t="s">
        <v>48</v>
      </c>
      <c r="R24" s="6" t="s">
        <v>32</v>
      </c>
      <c r="S24" s="6" t="s">
        <v>29</v>
      </c>
      <c r="U24" s="20" t="s">
        <v>82</v>
      </c>
      <c r="V24" s="21">
        <f>+V22*V23</f>
        <v>1103986.6845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108</v>
      </c>
      <c r="F25" s="6" t="s">
        <v>109</v>
      </c>
      <c r="G25" s="6" t="s">
        <v>110</v>
      </c>
      <c r="H25" s="7">
        <v>44048</v>
      </c>
      <c r="I25" s="6">
        <v>28</v>
      </c>
      <c r="J25" s="6" t="s">
        <v>26</v>
      </c>
      <c r="K25" s="6" t="s">
        <v>39</v>
      </c>
      <c r="L25" s="6" t="s">
        <v>40</v>
      </c>
      <c r="M25" s="6">
        <v>2</v>
      </c>
      <c r="N25" s="8">
        <v>57126</v>
      </c>
      <c r="O25" s="6" t="s">
        <v>41</v>
      </c>
      <c r="P25" s="6" t="s">
        <v>30</v>
      </c>
      <c r="Q25" s="6" t="s">
        <v>48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111</v>
      </c>
      <c r="F26" s="6" t="s">
        <v>112</v>
      </c>
      <c r="G26" s="6" t="s">
        <v>113</v>
      </c>
      <c r="H26" s="7">
        <v>44048</v>
      </c>
      <c r="I26" s="6">
        <v>28</v>
      </c>
      <c r="J26" s="6" t="s">
        <v>26</v>
      </c>
      <c r="K26" s="6" t="s">
        <v>114</v>
      </c>
      <c r="L26" s="6" t="s">
        <v>115</v>
      </c>
      <c r="M26" s="6">
        <v>1</v>
      </c>
      <c r="N26" s="8">
        <v>139487</v>
      </c>
      <c r="O26" s="6" t="s">
        <v>29</v>
      </c>
      <c r="P26" s="6" t="s">
        <v>30</v>
      </c>
      <c r="Q26" s="6" t="s">
        <v>48</v>
      </c>
      <c r="R26" s="6" t="s">
        <v>32</v>
      </c>
      <c r="S26" s="6" t="s">
        <v>29</v>
      </c>
      <c r="U26" s="34" t="s">
        <v>116</v>
      </c>
      <c r="V26" s="35">
        <f>+V24</f>
        <v>1103986.6845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47575</v>
      </c>
      <c r="F27" s="6" t="s">
        <v>117</v>
      </c>
      <c r="G27" s="6" t="s">
        <v>113</v>
      </c>
      <c r="H27" s="7">
        <v>44048</v>
      </c>
      <c r="I27" s="6">
        <v>28</v>
      </c>
      <c r="J27" s="6" t="s">
        <v>26</v>
      </c>
      <c r="K27" s="6" t="s">
        <v>114</v>
      </c>
      <c r="L27" s="6" t="s">
        <v>115</v>
      </c>
      <c r="M27" s="6">
        <v>1</v>
      </c>
      <c r="N27" s="8">
        <v>226882</v>
      </c>
      <c r="O27" s="6" t="s">
        <v>29</v>
      </c>
      <c r="P27" s="6" t="s">
        <v>30</v>
      </c>
      <c r="Q27" s="6" t="s">
        <v>48</v>
      </c>
      <c r="R27" s="6" t="s">
        <v>32</v>
      </c>
      <c r="S27" s="6" t="s">
        <v>29</v>
      </c>
      <c r="U27" s="20" t="s">
        <v>85</v>
      </c>
      <c r="V27" s="21">
        <f>IF(SUMIFS(N2:N20000,S2:S20000,"Neumaticos",R2:R20000,"Venta Pendiente")&lt;0,0,SUMIFS(N2:N20000,S2:S20000,"Neumaticos",R2:R20000,"Venta Pendiente"))</f>
        <v>37524303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36000</v>
      </c>
      <c r="F28" s="6" t="s">
        <v>118</v>
      </c>
      <c r="G28" s="6" t="s">
        <v>113</v>
      </c>
      <c r="H28" s="7">
        <v>44048</v>
      </c>
      <c r="I28" s="6">
        <v>28</v>
      </c>
      <c r="J28" s="6" t="s">
        <v>26</v>
      </c>
      <c r="K28" s="6" t="s">
        <v>114</v>
      </c>
      <c r="L28" s="6" t="s">
        <v>115</v>
      </c>
      <c r="M28" s="6">
        <v>1</v>
      </c>
      <c r="N28" s="8">
        <v>38647</v>
      </c>
      <c r="O28" s="6" t="s">
        <v>29</v>
      </c>
      <c r="P28" s="6" t="s">
        <v>30</v>
      </c>
      <c r="Q28" s="6" t="s">
        <v>48</v>
      </c>
      <c r="R28" s="6" t="s">
        <v>32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47590</v>
      </c>
      <c r="F29" s="6" t="s">
        <v>119</v>
      </c>
      <c r="G29" s="6" t="s">
        <v>120</v>
      </c>
      <c r="H29" s="7">
        <v>44049</v>
      </c>
      <c r="I29" s="6">
        <v>28</v>
      </c>
      <c r="J29" s="6" t="s">
        <v>26</v>
      </c>
      <c r="K29" s="6" t="s">
        <v>121</v>
      </c>
      <c r="L29" s="6" t="s">
        <v>122</v>
      </c>
      <c r="M29" s="6">
        <v>21</v>
      </c>
      <c r="N29" s="8">
        <v>1744764</v>
      </c>
      <c r="O29" s="6" t="s">
        <v>29</v>
      </c>
      <c r="P29" s="6" t="s">
        <v>30</v>
      </c>
      <c r="Q29" s="6" t="s">
        <v>48</v>
      </c>
      <c r="R29" s="6" t="s">
        <v>49</v>
      </c>
      <c r="S29" s="6" t="s">
        <v>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40038</v>
      </c>
      <c r="F30" s="6" t="s">
        <v>123</v>
      </c>
      <c r="G30" s="6" t="s">
        <v>124</v>
      </c>
      <c r="H30" s="7">
        <v>44049</v>
      </c>
      <c r="I30" s="6">
        <v>28</v>
      </c>
      <c r="J30" s="6" t="s">
        <v>26</v>
      </c>
      <c r="K30" s="6" t="s">
        <v>121</v>
      </c>
      <c r="L30" s="6" t="s">
        <v>122</v>
      </c>
      <c r="M30" s="6">
        <v>4</v>
      </c>
      <c r="N30" s="8">
        <v>571396</v>
      </c>
      <c r="O30" s="6" t="s">
        <v>29</v>
      </c>
      <c r="P30" s="6" t="s">
        <v>30</v>
      </c>
      <c r="Q30" s="6" t="s">
        <v>48</v>
      </c>
      <c r="R30" s="6" t="s">
        <v>49</v>
      </c>
      <c r="S30" s="6" t="s">
        <v>29</v>
      </c>
      <c r="U30" s="15" t="s">
        <v>125</v>
      </c>
      <c r="V30" s="16"/>
      <c r="W30" s="6"/>
      <c r="X30" s="17" t="s">
        <v>126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3281</v>
      </c>
      <c r="F31" s="6" t="s">
        <v>37</v>
      </c>
      <c r="G31" s="6" t="s">
        <v>127</v>
      </c>
      <c r="H31" s="7">
        <v>44053</v>
      </c>
      <c r="I31" s="6">
        <v>28</v>
      </c>
      <c r="J31" s="6" t="s">
        <v>26</v>
      </c>
      <c r="K31" s="6" t="s">
        <v>39</v>
      </c>
      <c r="L31" s="6" t="s">
        <v>40</v>
      </c>
      <c r="M31" s="6">
        <v>10</v>
      </c>
      <c r="N31" s="8">
        <v>33290</v>
      </c>
      <c r="O31" s="6" t="s">
        <v>41</v>
      </c>
      <c r="P31" s="6" t="s">
        <v>30</v>
      </c>
      <c r="Q31" s="6" t="s">
        <v>48</v>
      </c>
      <c r="R31" s="6" t="s">
        <v>32</v>
      </c>
      <c r="S31" s="6" t="s">
        <v>41</v>
      </c>
      <c r="U31" s="20" t="s">
        <v>67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45602</v>
      </c>
      <c r="F32" s="6" t="s">
        <v>129</v>
      </c>
      <c r="G32" s="6" t="s">
        <v>130</v>
      </c>
      <c r="H32" s="7">
        <v>44053</v>
      </c>
      <c r="I32" s="6">
        <v>28</v>
      </c>
      <c r="J32" s="6" t="s">
        <v>26</v>
      </c>
      <c r="K32" s="6" t="s">
        <v>97</v>
      </c>
      <c r="L32" s="6" t="s">
        <v>98</v>
      </c>
      <c r="M32" s="6">
        <v>8</v>
      </c>
      <c r="N32" s="8">
        <v>411384</v>
      </c>
      <c r="O32" s="6" t="s">
        <v>29</v>
      </c>
      <c r="P32" s="6" t="s">
        <v>30</v>
      </c>
      <c r="Q32" s="6" t="s">
        <v>48</v>
      </c>
      <c r="R32" s="6" t="s">
        <v>32</v>
      </c>
      <c r="S32" s="6" t="s">
        <v>29</v>
      </c>
      <c r="U32" s="20" t="s">
        <v>71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45603</v>
      </c>
      <c r="F33" s="6" t="s">
        <v>99</v>
      </c>
      <c r="G33" s="6" t="s">
        <v>130</v>
      </c>
      <c r="H33" s="7">
        <v>44053</v>
      </c>
      <c r="I33" s="6">
        <v>28</v>
      </c>
      <c r="J33" s="6" t="s">
        <v>26</v>
      </c>
      <c r="K33" s="6" t="s">
        <v>97</v>
      </c>
      <c r="L33" s="6" t="s">
        <v>98</v>
      </c>
      <c r="M33" s="6">
        <v>8</v>
      </c>
      <c r="N33" s="8">
        <v>342816</v>
      </c>
      <c r="O33" s="6" t="s">
        <v>29</v>
      </c>
      <c r="P33" s="6" t="s">
        <v>30</v>
      </c>
      <c r="Q33" s="6" t="s">
        <v>48</v>
      </c>
      <c r="R33" s="6" t="s">
        <v>32</v>
      </c>
      <c r="S33" s="6" t="s">
        <v>29</v>
      </c>
      <c r="U33" s="20" t="s">
        <v>78</v>
      </c>
      <c r="V33" s="24">
        <f>+$Y$31</f>
        <v>2.5000000000000001E-2</v>
      </c>
      <c r="W33" s="36"/>
      <c r="X33" s="48" t="s">
        <v>131</v>
      </c>
      <c r="Y33" s="49">
        <f>+$V$16+$V$26+$V$36+$V$45</f>
        <v>1128615.0294999999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43</v>
      </c>
      <c r="F34" s="6" t="s">
        <v>44</v>
      </c>
      <c r="G34" s="6" t="s">
        <v>132</v>
      </c>
      <c r="H34" s="7">
        <v>44053</v>
      </c>
      <c r="I34" s="6">
        <v>28</v>
      </c>
      <c r="J34" s="6" t="s">
        <v>26</v>
      </c>
      <c r="K34" s="6" t="s">
        <v>39</v>
      </c>
      <c r="L34" s="6" t="s">
        <v>40</v>
      </c>
      <c r="M34" s="6">
        <v>2</v>
      </c>
      <c r="N34" s="8">
        <v>62168</v>
      </c>
      <c r="O34" s="6" t="s">
        <v>41</v>
      </c>
      <c r="P34" s="6" t="s">
        <v>30</v>
      </c>
      <c r="Q34" s="6" t="s">
        <v>48</v>
      </c>
      <c r="R34" s="6" t="s">
        <v>32</v>
      </c>
      <c r="S34" s="6" t="s">
        <v>29</v>
      </c>
      <c r="U34" s="20" t="s">
        <v>82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43</v>
      </c>
      <c r="F35" s="6" t="s">
        <v>44</v>
      </c>
      <c r="G35" s="6" t="s">
        <v>133</v>
      </c>
      <c r="H35" s="7">
        <v>44054</v>
      </c>
      <c r="I35" s="6">
        <v>28</v>
      </c>
      <c r="J35" s="6" t="s">
        <v>26</v>
      </c>
      <c r="K35" s="6" t="s">
        <v>46</v>
      </c>
      <c r="L35" s="6" t="s">
        <v>47</v>
      </c>
      <c r="M35" s="6">
        <v>20</v>
      </c>
      <c r="N35" s="8">
        <v>621680</v>
      </c>
      <c r="O35" s="6" t="s">
        <v>41</v>
      </c>
      <c r="P35" s="6" t="s">
        <v>30</v>
      </c>
      <c r="Q35" s="6" t="s">
        <v>48</v>
      </c>
      <c r="R35" s="6" t="s">
        <v>32</v>
      </c>
      <c r="S35" s="6" t="s">
        <v>29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40036</v>
      </c>
      <c r="F36" s="6" t="s">
        <v>134</v>
      </c>
      <c r="G36" s="6" t="s">
        <v>135</v>
      </c>
      <c r="H36" s="7">
        <v>44054</v>
      </c>
      <c r="I36" s="6">
        <v>28</v>
      </c>
      <c r="J36" s="6" t="s">
        <v>26</v>
      </c>
      <c r="K36" s="6" t="s">
        <v>136</v>
      </c>
      <c r="L36" s="6" t="s">
        <v>137</v>
      </c>
      <c r="M36" s="6">
        <v>5</v>
      </c>
      <c r="N36" s="8">
        <v>605000</v>
      </c>
      <c r="O36" s="6" t="s">
        <v>29</v>
      </c>
      <c r="P36" s="6" t="s">
        <v>30</v>
      </c>
      <c r="Q36" s="6" t="s">
        <v>48</v>
      </c>
      <c r="R36" s="6" t="s">
        <v>49</v>
      </c>
      <c r="S36" s="6" t="s">
        <v>29</v>
      </c>
      <c r="U36" s="34" t="s">
        <v>138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47533</v>
      </c>
      <c r="F37" s="6" t="s">
        <v>139</v>
      </c>
      <c r="G37" s="6" t="s">
        <v>140</v>
      </c>
      <c r="H37" s="7">
        <v>44054</v>
      </c>
      <c r="I37" s="6">
        <v>28</v>
      </c>
      <c r="J37" s="6" t="s">
        <v>26</v>
      </c>
      <c r="K37" s="6" t="s">
        <v>121</v>
      </c>
      <c r="L37" s="6" t="s">
        <v>122</v>
      </c>
      <c r="M37" s="6">
        <v>2</v>
      </c>
      <c r="N37" s="8">
        <v>117630</v>
      </c>
      <c r="O37" s="6" t="s">
        <v>29</v>
      </c>
      <c r="P37" s="6" t="s">
        <v>30</v>
      </c>
      <c r="Q37" s="6" t="s">
        <v>48</v>
      </c>
      <c r="R37" s="6" t="s">
        <v>49</v>
      </c>
      <c r="S37" s="6" t="s">
        <v>29</v>
      </c>
      <c r="U37" s="20" t="s">
        <v>85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47590</v>
      </c>
      <c r="F38" s="6" t="s">
        <v>119</v>
      </c>
      <c r="G38" s="6" t="s">
        <v>140</v>
      </c>
      <c r="H38" s="7">
        <v>44054</v>
      </c>
      <c r="I38" s="6">
        <v>28</v>
      </c>
      <c r="J38" s="6" t="s">
        <v>26</v>
      </c>
      <c r="K38" s="6" t="s">
        <v>121</v>
      </c>
      <c r="L38" s="6" t="s">
        <v>122</v>
      </c>
      <c r="M38" s="6">
        <v>4</v>
      </c>
      <c r="N38" s="8">
        <v>332336</v>
      </c>
      <c r="O38" s="6" t="s">
        <v>29</v>
      </c>
      <c r="P38" s="6" t="s">
        <v>30</v>
      </c>
      <c r="Q38" s="6" t="s">
        <v>48</v>
      </c>
      <c r="R38" s="6" t="s">
        <v>49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40036</v>
      </c>
      <c r="F39" s="6" t="s">
        <v>134</v>
      </c>
      <c r="G39" s="6" t="s">
        <v>141</v>
      </c>
      <c r="H39" s="7">
        <v>44054</v>
      </c>
      <c r="I39" s="6">
        <v>28</v>
      </c>
      <c r="J39" s="6" t="s">
        <v>26</v>
      </c>
      <c r="K39" s="6" t="s">
        <v>136</v>
      </c>
      <c r="L39" s="6" t="s">
        <v>137</v>
      </c>
      <c r="M39" s="6">
        <v>35</v>
      </c>
      <c r="N39" s="8">
        <v>4235000</v>
      </c>
      <c r="O39" s="6" t="s">
        <v>29</v>
      </c>
      <c r="P39" s="6" t="s">
        <v>30</v>
      </c>
      <c r="Q39" s="6" t="s">
        <v>48</v>
      </c>
      <c r="R39" s="6" t="s">
        <v>32</v>
      </c>
      <c r="S39" s="6" t="s">
        <v>29</v>
      </c>
      <c r="U39" s="15" t="s">
        <v>142</v>
      </c>
      <c r="V39" s="16"/>
      <c r="W39" s="6"/>
      <c r="X39" s="17" t="s">
        <v>65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50874</v>
      </c>
      <c r="F40" s="6" t="s">
        <v>143</v>
      </c>
      <c r="G40" s="6" t="s">
        <v>144</v>
      </c>
      <c r="H40" s="7">
        <v>44055</v>
      </c>
      <c r="I40" s="6">
        <v>28</v>
      </c>
      <c r="J40" s="6" t="s">
        <v>26</v>
      </c>
      <c r="K40" s="6" t="s">
        <v>97</v>
      </c>
      <c r="L40" s="6" t="s">
        <v>98</v>
      </c>
      <c r="M40" s="6">
        <v>4</v>
      </c>
      <c r="N40" s="8">
        <v>198836</v>
      </c>
      <c r="O40" s="6" t="s">
        <v>29</v>
      </c>
      <c r="P40" s="6" t="s">
        <v>30</v>
      </c>
      <c r="Q40" s="6" t="s">
        <v>48</v>
      </c>
      <c r="R40" s="6" t="s">
        <v>32</v>
      </c>
      <c r="S40" s="6" t="s">
        <v>29</v>
      </c>
      <c r="U40" s="20" t="s">
        <v>67</v>
      </c>
      <c r="V40" s="21">
        <f>IF(SUMIFS(N2:N20000,S2:S20000,"Impulso ",P2:P20000,"Actual")&lt;0,0,SUMIFS(N2:N20000,S2:S20000,"Impulso ",P2:P20000,"Actual"))</f>
        <v>0</v>
      </c>
      <c r="W40" s="6"/>
      <c r="X40" s="17" t="s">
        <v>68</v>
      </c>
      <c r="Y40" s="19"/>
      <c r="Z40" s="22" t="s">
        <v>69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40211</v>
      </c>
      <c r="F41" s="6" t="s">
        <v>145</v>
      </c>
      <c r="G41" s="6" t="s">
        <v>146</v>
      </c>
      <c r="H41" s="7">
        <v>44055</v>
      </c>
      <c r="I41" s="6">
        <v>28</v>
      </c>
      <c r="J41" s="6" t="s">
        <v>26</v>
      </c>
      <c r="K41" s="6" t="s">
        <v>35</v>
      </c>
      <c r="L41" s="6" t="s">
        <v>36</v>
      </c>
      <c r="M41" s="6">
        <v>16</v>
      </c>
      <c r="N41" s="8">
        <v>1097056</v>
      </c>
      <c r="O41" s="6" t="s">
        <v>29</v>
      </c>
      <c r="P41" s="6" t="s">
        <v>30</v>
      </c>
      <c r="Q41" s="6" t="s">
        <v>48</v>
      </c>
      <c r="R41" s="6" t="s">
        <v>32</v>
      </c>
      <c r="S41" s="6" t="s">
        <v>29</v>
      </c>
      <c r="U41" s="20" t="s">
        <v>71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72</v>
      </c>
      <c r="Y41" s="23" t="s">
        <v>73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43</v>
      </c>
      <c r="F42" s="6" t="s">
        <v>44</v>
      </c>
      <c r="G42" s="6" t="s">
        <v>147</v>
      </c>
      <c r="H42" s="7">
        <v>44055</v>
      </c>
      <c r="I42" s="6">
        <v>28</v>
      </c>
      <c r="J42" s="6" t="s">
        <v>26</v>
      </c>
      <c r="K42" s="6" t="s">
        <v>46</v>
      </c>
      <c r="L42" s="6" t="s">
        <v>47</v>
      </c>
      <c r="M42" s="6">
        <v>10</v>
      </c>
      <c r="N42" s="8">
        <v>310840</v>
      </c>
      <c r="O42" s="6" t="s">
        <v>41</v>
      </c>
      <c r="P42" s="6" t="s">
        <v>30</v>
      </c>
      <c r="Q42" s="6" t="s">
        <v>48</v>
      </c>
      <c r="R42" s="6" t="s">
        <v>32</v>
      </c>
      <c r="S42" s="6" t="s">
        <v>29</v>
      </c>
      <c r="U42" s="20" t="s">
        <v>78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47222</v>
      </c>
      <c r="F43" s="6" t="s">
        <v>148</v>
      </c>
      <c r="G43" s="6" t="s">
        <v>149</v>
      </c>
      <c r="H43" s="7">
        <v>44056</v>
      </c>
      <c r="I43" s="6">
        <v>28</v>
      </c>
      <c r="J43" s="6" t="s">
        <v>26</v>
      </c>
      <c r="K43" s="6" t="s">
        <v>97</v>
      </c>
      <c r="L43" s="6" t="s">
        <v>98</v>
      </c>
      <c r="M43" s="6">
        <v>8</v>
      </c>
      <c r="N43" s="8">
        <v>164528</v>
      </c>
      <c r="O43" s="6" t="s">
        <v>29</v>
      </c>
      <c r="P43" s="6" t="s">
        <v>30</v>
      </c>
      <c r="Q43" s="6" t="s">
        <v>48</v>
      </c>
      <c r="R43" s="6" t="s">
        <v>32</v>
      </c>
      <c r="S43" s="6" t="s">
        <v>29</v>
      </c>
      <c r="U43" s="20" t="s">
        <v>82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50876</v>
      </c>
      <c r="F44" s="6" t="s">
        <v>150</v>
      </c>
      <c r="G44" s="6" t="s">
        <v>149</v>
      </c>
      <c r="H44" s="7">
        <v>44056</v>
      </c>
      <c r="I44" s="6">
        <v>28</v>
      </c>
      <c r="J44" s="6" t="s">
        <v>26</v>
      </c>
      <c r="K44" s="6" t="s">
        <v>97</v>
      </c>
      <c r="L44" s="6" t="s">
        <v>98</v>
      </c>
      <c r="M44" s="6">
        <v>4</v>
      </c>
      <c r="N44" s="8">
        <v>86832</v>
      </c>
      <c r="O44" s="6" t="s">
        <v>29</v>
      </c>
      <c r="P44" s="6" t="s">
        <v>30</v>
      </c>
      <c r="Q44" s="6" t="s">
        <v>48</v>
      </c>
      <c r="R44" s="6" t="s">
        <v>32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45602</v>
      </c>
      <c r="F45" s="6" t="s">
        <v>129</v>
      </c>
      <c r="G45" s="6" t="s">
        <v>151</v>
      </c>
      <c r="H45" s="7">
        <v>44056</v>
      </c>
      <c r="I45" s="6">
        <v>28</v>
      </c>
      <c r="J45" s="6" t="s">
        <v>26</v>
      </c>
      <c r="K45" s="6" t="s">
        <v>97</v>
      </c>
      <c r="L45" s="6" t="s">
        <v>98</v>
      </c>
      <c r="M45" s="6">
        <v>8</v>
      </c>
      <c r="N45" s="8">
        <v>411384</v>
      </c>
      <c r="O45" s="6" t="s">
        <v>29</v>
      </c>
      <c r="P45" s="6" t="s">
        <v>30</v>
      </c>
      <c r="Q45" s="6" t="s">
        <v>48</v>
      </c>
      <c r="R45" s="6" t="s">
        <v>32</v>
      </c>
      <c r="S45" s="6" t="s">
        <v>29</v>
      </c>
      <c r="U45" s="34" t="s">
        <v>84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46586</v>
      </c>
      <c r="F46" s="6" t="s">
        <v>152</v>
      </c>
      <c r="G46" s="6" t="s">
        <v>151</v>
      </c>
      <c r="H46" s="7">
        <v>44056</v>
      </c>
      <c r="I46" s="6">
        <v>28</v>
      </c>
      <c r="J46" s="6" t="s">
        <v>26</v>
      </c>
      <c r="K46" s="6" t="s">
        <v>97</v>
      </c>
      <c r="L46" s="6" t="s">
        <v>98</v>
      </c>
      <c r="M46" s="6">
        <v>5</v>
      </c>
      <c r="N46" s="8">
        <v>105685</v>
      </c>
      <c r="O46" s="6" t="s">
        <v>29</v>
      </c>
      <c r="P46" s="6" t="s">
        <v>30</v>
      </c>
      <c r="Q46" s="6" t="s">
        <v>48</v>
      </c>
      <c r="R46" s="6" t="s">
        <v>32</v>
      </c>
      <c r="S46" s="6" t="s">
        <v>29</v>
      </c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47280</v>
      </c>
      <c r="F47" s="6" t="s">
        <v>153</v>
      </c>
      <c r="G47" s="6" t="s">
        <v>151</v>
      </c>
      <c r="H47" s="7">
        <v>44056</v>
      </c>
      <c r="I47" s="6">
        <v>28</v>
      </c>
      <c r="J47" s="6" t="s">
        <v>26</v>
      </c>
      <c r="K47" s="6" t="s">
        <v>97</v>
      </c>
      <c r="L47" s="6" t="s">
        <v>98</v>
      </c>
      <c r="M47" s="6">
        <v>8</v>
      </c>
      <c r="N47" s="8">
        <v>210240</v>
      </c>
      <c r="O47" s="6" t="s">
        <v>29</v>
      </c>
      <c r="P47" s="6" t="s">
        <v>30</v>
      </c>
      <c r="Q47" s="6" t="s">
        <v>48</v>
      </c>
      <c r="R47" s="6" t="s">
        <v>32</v>
      </c>
      <c r="S47" s="6" t="s">
        <v>29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40063</v>
      </c>
      <c r="F48" s="6" t="s">
        <v>154</v>
      </c>
      <c r="G48" s="6" t="s">
        <v>155</v>
      </c>
      <c r="H48" s="7">
        <v>44057</v>
      </c>
      <c r="I48" s="6">
        <v>28</v>
      </c>
      <c r="J48" s="6" t="s">
        <v>26</v>
      </c>
      <c r="K48" s="6" t="s">
        <v>35</v>
      </c>
      <c r="L48" s="6" t="s">
        <v>36</v>
      </c>
      <c r="M48" s="6">
        <v>8</v>
      </c>
      <c r="N48" s="8">
        <v>502816</v>
      </c>
      <c r="O48" s="6" t="s">
        <v>29</v>
      </c>
      <c r="P48" s="6" t="s">
        <v>30</v>
      </c>
      <c r="Q48" s="6" t="s">
        <v>48</v>
      </c>
      <c r="R48" s="6" t="s">
        <v>32</v>
      </c>
      <c r="S48" s="6" t="s">
        <v>29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40055</v>
      </c>
      <c r="F49" s="6" t="s">
        <v>156</v>
      </c>
      <c r="G49" s="6" t="s">
        <v>157</v>
      </c>
      <c r="H49" s="7">
        <v>44060</v>
      </c>
      <c r="I49" s="6">
        <v>28</v>
      </c>
      <c r="J49" s="6" t="s">
        <v>26</v>
      </c>
      <c r="K49" s="6" t="s">
        <v>103</v>
      </c>
      <c r="L49" s="6" t="s">
        <v>104</v>
      </c>
      <c r="M49" s="6">
        <v>8</v>
      </c>
      <c r="N49" s="8">
        <v>1680608</v>
      </c>
      <c r="O49" s="6" t="s">
        <v>29</v>
      </c>
      <c r="P49" s="6" t="s">
        <v>30</v>
      </c>
      <c r="Q49" s="6" t="s">
        <v>48</v>
      </c>
      <c r="R49" s="6" t="s">
        <v>49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40919</v>
      </c>
      <c r="F50" s="6" t="s">
        <v>158</v>
      </c>
      <c r="G50" s="6" t="s">
        <v>159</v>
      </c>
      <c r="H50" s="7">
        <v>44060</v>
      </c>
      <c r="I50" s="6">
        <v>28</v>
      </c>
      <c r="J50" s="6" t="s">
        <v>26</v>
      </c>
      <c r="K50" s="6" t="s">
        <v>35</v>
      </c>
      <c r="L50" s="6" t="s">
        <v>36</v>
      </c>
      <c r="M50" s="6">
        <v>8</v>
      </c>
      <c r="N50" s="8">
        <v>255952</v>
      </c>
      <c r="O50" s="6" t="s">
        <v>29</v>
      </c>
      <c r="P50" s="6" t="s">
        <v>30</v>
      </c>
      <c r="Q50" s="6" t="s">
        <v>48</v>
      </c>
      <c r="R50" s="6" t="s">
        <v>32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51163</v>
      </c>
      <c r="F51" s="6" t="s">
        <v>160</v>
      </c>
      <c r="G51" s="6" t="s">
        <v>161</v>
      </c>
      <c r="H51" s="7">
        <v>44060</v>
      </c>
      <c r="I51" s="6">
        <v>28</v>
      </c>
      <c r="J51" s="6" t="s">
        <v>26</v>
      </c>
      <c r="K51" s="6" t="s">
        <v>35</v>
      </c>
      <c r="L51" s="6" t="s">
        <v>36</v>
      </c>
      <c r="M51" s="6">
        <v>4</v>
      </c>
      <c r="N51" s="8">
        <v>159976</v>
      </c>
      <c r="O51" s="6" t="s">
        <v>29</v>
      </c>
      <c r="P51" s="6" t="s">
        <v>30</v>
      </c>
      <c r="Q51" s="6" t="s">
        <v>48</v>
      </c>
      <c r="R51" s="6" t="s">
        <v>32</v>
      </c>
      <c r="S51" s="6" t="s">
        <v>29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40430</v>
      </c>
      <c r="F52" s="6" t="s">
        <v>162</v>
      </c>
      <c r="G52" s="6" t="s">
        <v>163</v>
      </c>
      <c r="H52" s="7">
        <v>44060</v>
      </c>
      <c r="I52" s="6">
        <v>28</v>
      </c>
      <c r="J52" s="6" t="s">
        <v>26</v>
      </c>
      <c r="K52" s="6" t="s">
        <v>35</v>
      </c>
      <c r="L52" s="6" t="s">
        <v>36</v>
      </c>
      <c r="M52" s="6">
        <v>8</v>
      </c>
      <c r="N52" s="8">
        <v>173664</v>
      </c>
      <c r="O52" s="6" t="s">
        <v>29</v>
      </c>
      <c r="P52" s="6" t="s">
        <v>30</v>
      </c>
      <c r="Q52" s="6" t="s">
        <v>48</v>
      </c>
      <c r="R52" s="6" t="s">
        <v>32</v>
      </c>
      <c r="S52" s="6" t="s">
        <v>29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47653</v>
      </c>
      <c r="F53" s="6" t="s">
        <v>164</v>
      </c>
      <c r="G53" s="6" t="s">
        <v>163</v>
      </c>
      <c r="H53" s="7">
        <v>44060</v>
      </c>
      <c r="I53" s="6">
        <v>28</v>
      </c>
      <c r="J53" s="6" t="s">
        <v>26</v>
      </c>
      <c r="K53" s="6" t="s">
        <v>35</v>
      </c>
      <c r="L53" s="6" t="s">
        <v>36</v>
      </c>
      <c r="M53" s="6">
        <v>6</v>
      </c>
      <c r="N53" s="8">
        <v>270822</v>
      </c>
      <c r="O53" s="6" t="s">
        <v>29</v>
      </c>
      <c r="P53" s="6" t="s">
        <v>30</v>
      </c>
      <c r="Q53" s="6" t="s">
        <v>48</v>
      </c>
      <c r="R53" s="6" t="s">
        <v>32</v>
      </c>
      <c r="S53" s="6" t="s">
        <v>29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51271</v>
      </c>
      <c r="F54" s="6" t="s">
        <v>33</v>
      </c>
      <c r="G54" s="6" t="s">
        <v>163</v>
      </c>
      <c r="H54" s="7">
        <v>44060</v>
      </c>
      <c r="I54" s="6">
        <v>28</v>
      </c>
      <c r="J54" s="6" t="s">
        <v>26</v>
      </c>
      <c r="K54" s="6" t="s">
        <v>35</v>
      </c>
      <c r="L54" s="6" t="s">
        <v>36</v>
      </c>
      <c r="M54" s="6">
        <v>4</v>
      </c>
      <c r="N54" s="8">
        <v>198836</v>
      </c>
      <c r="O54" s="6" t="s">
        <v>29</v>
      </c>
      <c r="P54" s="6" t="s">
        <v>30</v>
      </c>
      <c r="Q54" s="6" t="s">
        <v>48</v>
      </c>
      <c r="R54" s="6" t="s">
        <v>32</v>
      </c>
      <c r="S54" s="6" t="s">
        <v>29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46557</v>
      </c>
      <c r="F55" s="6" t="s">
        <v>165</v>
      </c>
      <c r="G55" s="6" t="s">
        <v>166</v>
      </c>
      <c r="H55" s="7">
        <v>44060</v>
      </c>
      <c r="I55" s="6">
        <v>28</v>
      </c>
      <c r="J55" s="6" t="s">
        <v>26</v>
      </c>
      <c r="K55" s="6" t="s">
        <v>35</v>
      </c>
      <c r="L55" s="6" t="s">
        <v>36</v>
      </c>
      <c r="M55" s="6">
        <v>2</v>
      </c>
      <c r="N55" s="8">
        <v>38846</v>
      </c>
      <c r="O55" s="6" t="s">
        <v>29</v>
      </c>
      <c r="P55" s="6" t="s">
        <v>30</v>
      </c>
      <c r="Q55" s="6" t="s">
        <v>48</v>
      </c>
      <c r="R55" s="6" t="s">
        <v>32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50876</v>
      </c>
      <c r="F56" s="6" t="s">
        <v>150</v>
      </c>
      <c r="G56" s="6" t="s">
        <v>166</v>
      </c>
      <c r="H56" s="7">
        <v>44060</v>
      </c>
      <c r="I56" s="6">
        <v>28</v>
      </c>
      <c r="J56" s="6" t="s">
        <v>26</v>
      </c>
      <c r="K56" s="6" t="s">
        <v>35</v>
      </c>
      <c r="L56" s="6" t="s">
        <v>36</v>
      </c>
      <c r="M56" s="6">
        <v>8</v>
      </c>
      <c r="N56" s="8">
        <v>173664</v>
      </c>
      <c r="O56" s="6" t="s">
        <v>29</v>
      </c>
      <c r="P56" s="6" t="s">
        <v>30</v>
      </c>
      <c r="Q56" s="6" t="s">
        <v>48</v>
      </c>
      <c r="R56" s="6" t="s">
        <v>32</v>
      </c>
      <c r="S56" s="6" t="s">
        <v>29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47653</v>
      </c>
      <c r="F57" s="6" t="s">
        <v>164</v>
      </c>
      <c r="G57" s="6" t="s">
        <v>166</v>
      </c>
      <c r="H57" s="7">
        <v>44060</v>
      </c>
      <c r="I57" s="6">
        <v>28</v>
      </c>
      <c r="J57" s="6" t="s">
        <v>26</v>
      </c>
      <c r="K57" s="6" t="s">
        <v>35</v>
      </c>
      <c r="L57" s="6" t="s">
        <v>36</v>
      </c>
      <c r="M57" s="6">
        <v>2</v>
      </c>
      <c r="N57" s="8">
        <v>90274</v>
      </c>
      <c r="O57" s="6" t="s">
        <v>29</v>
      </c>
      <c r="P57" s="6" t="s">
        <v>30</v>
      </c>
      <c r="Q57" s="6" t="s">
        <v>48</v>
      </c>
      <c r="R57" s="6" t="s">
        <v>32</v>
      </c>
      <c r="S57" s="6" t="s">
        <v>29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45609</v>
      </c>
      <c r="F58" s="6" t="s">
        <v>167</v>
      </c>
      <c r="G58" s="6" t="s">
        <v>166</v>
      </c>
      <c r="H58" s="7">
        <v>44060</v>
      </c>
      <c r="I58" s="6">
        <v>28</v>
      </c>
      <c r="J58" s="6" t="s">
        <v>26</v>
      </c>
      <c r="K58" s="6" t="s">
        <v>35</v>
      </c>
      <c r="L58" s="6" t="s">
        <v>36</v>
      </c>
      <c r="M58" s="6">
        <v>4</v>
      </c>
      <c r="N58" s="8">
        <v>153120</v>
      </c>
      <c r="O58" s="6" t="s">
        <v>29</v>
      </c>
      <c r="P58" s="6" t="s">
        <v>30</v>
      </c>
      <c r="Q58" s="6" t="s">
        <v>48</v>
      </c>
      <c r="R58" s="6" t="s">
        <v>32</v>
      </c>
      <c r="S58" s="6" t="s">
        <v>29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40850</v>
      </c>
      <c r="F59" s="6" t="s">
        <v>168</v>
      </c>
      <c r="G59" s="6" t="s">
        <v>169</v>
      </c>
      <c r="H59" s="7">
        <v>44060</v>
      </c>
      <c r="I59" s="6">
        <v>28</v>
      </c>
      <c r="J59" s="6" t="s">
        <v>26</v>
      </c>
      <c r="K59" s="6" t="s">
        <v>35</v>
      </c>
      <c r="L59" s="6" t="s">
        <v>36</v>
      </c>
      <c r="M59" s="6">
        <v>12</v>
      </c>
      <c r="N59" s="8">
        <v>253644</v>
      </c>
      <c r="O59" s="6" t="s">
        <v>29</v>
      </c>
      <c r="P59" s="6" t="s">
        <v>30</v>
      </c>
      <c r="Q59" s="6" t="s">
        <v>48</v>
      </c>
      <c r="R59" s="6" t="s">
        <v>32</v>
      </c>
      <c r="S59" s="6" t="s">
        <v>29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47222</v>
      </c>
      <c r="F60" s="6" t="s">
        <v>148</v>
      </c>
      <c r="G60" s="6" t="s">
        <v>169</v>
      </c>
      <c r="H60" s="7">
        <v>44060</v>
      </c>
      <c r="I60" s="6">
        <v>28</v>
      </c>
      <c r="J60" s="6" t="s">
        <v>26</v>
      </c>
      <c r="K60" s="6" t="s">
        <v>35</v>
      </c>
      <c r="L60" s="6" t="s">
        <v>36</v>
      </c>
      <c r="M60" s="6">
        <v>12</v>
      </c>
      <c r="N60" s="8">
        <v>246792</v>
      </c>
      <c r="O60" s="6" t="s">
        <v>29</v>
      </c>
      <c r="P60" s="6" t="s">
        <v>30</v>
      </c>
      <c r="Q60" s="6" t="s">
        <v>48</v>
      </c>
      <c r="R60" s="6" t="s">
        <v>32</v>
      </c>
      <c r="S60" s="6" t="s">
        <v>29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46557</v>
      </c>
      <c r="F61" s="6" t="s">
        <v>165</v>
      </c>
      <c r="G61" s="6" t="s">
        <v>169</v>
      </c>
      <c r="H61" s="7">
        <v>44060</v>
      </c>
      <c r="I61" s="6">
        <v>28</v>
      </c>
      <c r="J61" s="6" t="s">
        <v>26</v>
      </c>
      <c r="K61" s="6" t="s">
        <v>35</v>
      </c>
      <c r="L61" s="6" t="s">
        <v>36</v>
      </c>
      <c r="M61" s="6">
        <v>6</v>
      </c>
      <c r="N61" s="8">
        <v>116538</v>
      </c>
      <c r="O61" s="6" t="s">
        <v>29</v>
      </c>
      <c r="P61" s="6" t="s">
        <v>30</v>
      </c>
      <c r="Q61" s="6" t="s">
        <v>48</v>
      </c>
      <c r="R61" s="6" t="s">
        <v>32</v>
      </c>
      <c r="S61" s="6" t="s">
        <v>29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88</v>
      </c>
      <c r="F62" s="6" t="s">
        <v>89</v>
      </c>
      <c r="G62" s="6" t="s">
        <v>170</v>
      </c>
      <c r="H62" s="7">
        <v>44060</v>
      </c>
      <c r="I62" s="6">
        <v>28</v>
      </c>
      <c r="J62" s="6" t="s">
        <v>26</v>
      </c>
      <c r="K62" s="6" t="s">
        <v>76</v>
      </c>
      <c r="L62" s="6" t="s">
        <v>77</v>
      </c>
      <c r="M62" s="6">
        <v>1</v>
      </c>
      <c r="N62" s="8">
        <v>301714</v>
      </c>
      <c r="O62" s="6" t="s">
        <v>41</v>
      </c>
      <c r="P62" s="6" t="s">
        <v>30</v>
      </c>
      <c r="Q62" s="6" t="s">
        <v>48</v>
      </c>
      <c r="R62" s="6" t="s">
        <v>49</v>
      </c>
      <c r="S62" s="6" t="s">
        <v>41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40457</v>
      </c>
      <c r="F63" s="6" t="s">
        <v>171</v>
      </c>
      <c r="G63" s="6" t="s">
        <v>172</v>
      </c>
      <c r="H63" s="7">
        <v>44061</v>
      </c>
      <c r="I63" s="6">
        <v>28</v>
      </c>
      <c r="J63" s="6" t="s">
        <v>26</v>
      </c>
      <c r="K63" s="6" t="s">
        <v>35</v>
      </c>
      <c r="L63" s="6" t="s">
        <v>36</v>
      </c>
      <c r="M63" s="6">
        <v>8</v>
      </c>
      <c r="N63" s="8">
        <v>146240</v>
      </c>
      <c r="O63" s="6" t="s">
        <v>29</v>
      </c>
      <c r="P63" s="6" t="s">
        <v>30</v>
      </c>
      <c r="Q63" s="6" t="s">
        <v>48</v>
      </c>
      <c r="R63" s="6" t="s">
        <v>32</v>
      </c>
      <c r="S63" s="6" t="s">
        <v>29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47628</v>
      </c>
      <c r="F64" s="6" t="s">
        <v>173</v>
      </c>
      <c r="G64" s="6" t="s">
        <v>172</v>
      </c>
      <c r="H64" s="7">
        <v>44061</v>
      </c>
      <c r="I64" s="6">
        <v>28</v>
      </c>
      <c r="J64" s="6" t="s">
        <v>26</v>
      </c>
      <c r="K64" s="6" t="s">
        <v>35</v>
      </c>
      <c r="L64" s="6" t="s">
        <v>36</v>
      </c>
      <c r="M64" s="6">
        <v>12</v>
      </c>
      <c r="N64" s="8">
        <v>205644</v>
      </c>
      <c r="O64" s="6" t="s">
        <v>29</v>
      </c>
      <c r="P64" s="6" t="s">
        <v>30</v>
      </c>
      <c r="Q64" s="6" t="s">
        <v>48</v>
      </c>
      <c r="R64" s="6" t="s">
        <v>32</v>
      </c>
      <c r="S64" s="6" t="s">
        <v>29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50874</v>
      </c>
      <c r="F65" s="6" t="s">
        <v>143</v>
      </c>
      <c r="G65" s="6" t="s">
        <v>172</v>
      </c>
      <c r="H65" s="7">
        <v>44061</v>
      </c>
      <c r="I65" s="6">
        <v>28</v>
      </c>
      <c r="J65" s="6" t="s">
        <v>26</v>
      </c>
      <c r="K65" s="6" t="s">
        <v>35</v>
      </c>
      <c r="L65" s="6" t="s">
        <v>36</v>
      </c>
      <c r="M65" s="6">
        <v>12</v>
      </c>
      <c r="N65" s="8">
        <v>596508</v>
      </c>
      <c r="O65" s="6" t="s">
        <v>29</v>
      </c>
      <c r="P65" s="6" t="s">
        <v>30</v>
      </c>
      <c r="Q65" s="6" t="s">
        <v>48</v>
      </c>
      <c r="R65" s="6" t="s">
        <v>32</v>
      </c>
      <c r="S65" s="6" t="s">
        <v>29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51269</v>
      </c>
      <c r="F66" s="6" t="s">
        <v>174</v>
      </c>
      <c r="G66" s="6" t="s">
        <v>172</v>
      </c>
      <c r="H66" s="7">
        <v>44061</v>
      </c>
      <c r="I66" s="6">
        <v>28</v>
      </c>
      <c r="J66" s="6" t="s">
        <v>26</v>
      </c>
      <c r="K66" s="6" t="s">
        <v>35</v>
      </c>
      <c r="L66" s="6" t="s">
        <v>36</v>
      </c>
      <c r="M66" s="6">
        <v>4</v>
      </c>
      <c r="N66" s="8">
        <v>153120</v>
      </c>
      <c r="O66" s="6" t="s">
        <v>29</v>
      </c>
      <c r="P66" s="6" t="s">
        <v>30</v>
      </c>
      <c r="Q66" s="6" t="s">
        <v>48</v>
      </c>
      <c r="R66" s="6" t="s">
        <v>32</v>
      </c>
      <c r="S66" s="6" t="s">
        <v>29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40497</v>
      </c>
      <c r="F67" s="6" t="s">
        <v>175</v>
      </c>
      <c r="G67" s="6" t="s">
        <v>176</v>
      </c>
      <c r="H67" s="7">
        <v>44061</v>
      </c>
      <c r="I67" s="6">
        <v>28</v>
      </c>
      <c r="J67" s="6" t="s">
        <v>26</v>
      </c>
      <c r="K67" s="6" t="s">
        <v>121</v>
      </c>
      <c r="L67" s="6" t="s">
        <v>122</v>
      </c>
      <c r="M67" s="6">
        <v>14</v>
      </c>
      <c r="N67" s="8">
        <v>3192840</v>
      </c>
      <c r="O67" s="6" t="s">
        <v>29</v>
      </c>
      <c r="P67" s="6" t="s">
        <v>30</v>
      </c>
      <c r="Q67" s="6" t="s">
        <v>48</v>
      </c>
      <c r="R67" s="6" t="s">
        <v>49</v>
      </c>
      <c r="S67" s="6" t="s">
        <v>29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47271</v>
      </c>
      <c r="F68" s="6" t="s">
        <v>177</v>
      </c>
      <c r="G68" s="6" t="s">
        <v>176</v>
      </c>
      <c r="H68" s="7">
        <v>44061</v>
      </c>
      <c r="I68" s="6">
        <v>28</v>
      </c>
      <c r="J68" s="6" t="s">
        <v>26</v>
      </c>
      <c r="K68" s="6" t="s">
        <v>121</v>
      </c>
      <c r="L68" s="6" t="s">
        <v>122</v>
      </c>
      <c r="M68" s="6">
        <v>4</v>
      </c>
      <c r="N68" s="8">
        <v>785448</v>
      </c>
      <c r="O68" s="6" t="s">
        <v>29</v>
      </c>
      <c r="P68" s="6" t="s">
        <v>30</v>
      </c>
      <c r="Q68" s="6" t="s">
        <v>48</v>
      </c>
      <c r="R68" s="6" t="s">
        <v>49</v>
      </c>
      <c r="S68" s="6" t="s">
        <v>29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47533</v>
      </c>
      <c r="F69" s="6" t="s">
        <v>139</v>
      </c>
      <c r="G69" s="6" t="s">
        <v>178</v>
      </c>
      <c r="H69" s="7">
        <v>44063</v>
      </c>
      <c r="I69" s="6">
        <v>28</v>
      </c>
      <c r="J69" s="6" t="s">
        <v>26</v>
      </c>
      <c r="K69" s="6" t="s">
        <v>121</v>
      </c>
      <c r="L69" s="6" t="s">
        <v>122</v>
      </c>
      <c r="M69" s="6">
        <v>2</v>
      </c>
      <c r="N69" s="8">
        <v>117630</v>
      </c>
      <c r="O69" s="6" t="s">
        <v>29</v>
      </c>
      <c r="P69" s="6" t="s">
        <v>30</v>
      </c>
      <c r="Q69" s="6" t="s">
        <v>48</v>
      </c>
      <c r="R69" s="6" t="s">
        <v>49</v>
      </c>
      <c r="S69" s="6" t="s">
        <v>29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47534</v>
      </c>
      <c r="F70" s="6" t="s">
        <v>179</v>
      </c>
      <c r="G70" s="6" t="s">
        <v>180</v>
      </c>
      <c r="H70" s="7">
        <v>44067</v>
      </c>
      <c r="I70" s="6">
        <v>28</v>
      </c>
      <c r="J70" s="6" t="s">
        <v>26</v>
      </c>
      <c r="K70" s="6" t="s">
        <v>181</v>
      </c>
      <c r="L70" s="6" t="s">
        <v>182</v>
      </c>
      <c r="M70" s="6">
        <v>10</v>
      </c>
      <c r="N70" s="8">
        <v>2396560</v>
      </c>
      <c r="O70" s="6" t="s">
        <v>29</v>
      </c>
      <c r="P70" s="6" t="s">
        <v>30</v>
      </c>
      <c r="Q70" s="6" t="s">
        <v>48</v>
      </c>
      <c r="R70" s="6" t="s">
        <v>32</v>
      </c>
      <c r="S70" s="6" t="s">
        <v>29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183</v>
      </c>
      <c r="F71" s="6" t="s">
        <v>184</v>
      </c>
      <c r="G71" s="6" t="s">
        <v>185</v>
      </c>
      <c r="H71" s="7">
        <v>44067</v>
      </c>
      <c r="I71" s="6">
        <v>28</v>
      </c>
      <c r="J71" s="6" t="s">
        <v>26</v>
      </c>
      <c r="K71" s="6" t="s">
        <v>27</v>
      </c>
      <c r="L71" s="6" t="s">
        <v>28</v>
      </c>
      <c r="M71" s="6">
        <v>50</v>
      </c>
      <c r="N71" s="8">
        <v>264700</v>
      </c>
      <c r="O71" s="6" t="s">
        <v>41</v>
      </c>
      <c r="P71" s="6" t="s">
        <v>30</v>
      </c>
      <c r="Q71" s="6" t="s">
        <v>48</v>
      </c>
      <c r="R71" s="6" t="s">
        <v>49</v>
      </c>
      <c r="S71" s="6" t="s">
        <v>29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47289</v>
      </c>
      <c r="F72" s="6" t="s">
        <v>186</v>
      </c>
      <c r="G72" s="6" t="s">
        <v>187</v>
      </c>
      <c r="H72" s="7">
        <v>44068</v>
      </c>
      <c r="I72" s="6">
        <v>28</v>
      </c>
      <c r="J72" s="6" t="s">
        <v>26</v>
      </c>
      <c r="K72" s="6" t="s">
        <v>136</v>
      </c>
      <c r="L72" s="6" t="s">
        <v>137</v>
      </c>
      <c r="M72" s="6">
        <v>4</v>
      </c>
      <c r="N72" s="8">
        <v>551764</v>
      </c>
      <c r="O72" s="6" t="s">
        <v>29</v>
      </c>
      <c r="P72" s="6" t="s">
        <v>30</v>
      </c>
      <c r="Q72" s="6" t="s">
        <v>48</v>
      </c>
      <c r="R72" s="6" t="s">
        <v>49</v>
      </c>
      <c r="S72" s="6" t="s">
        <v>29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40036</v>
      </c>
      <c r="F73" s="6" t="s">
        <v>134</v>
      </c>
      <c r="G73" s="6" t="s">
        <v>188</v>
      </c>
      <c r="H73" s="7">
        <v>44070</v>
      </c>
      <c r="I73" s="6">
        <v>28</v>
      </c>
      <c r="J73" s="6" t="s">
        <v>26</v>
      </c>
      <c r="K73" s="6" t="s">
        <v>136</v>
      </c>
      <c r="L73" s="6" t="s">
        <v>137</v>
      </c>
      <c r="M73" s="6">
        <v>2</v>
      </c>
      <c r="N73" s="8">
        <v>242000</v>
      </c>
      <c r="O73" s="6" t="s">
        <v>29</v>
      </c>
      <c r="P73" s="6" t="s">
        <v>30</v>
      </c>
      <c r="Q73" s="6" t="s">
        <v>48</v>
      </c>
      <c r="R73" s="6" t="s">
        <v>49</v>
      </c>
      <c r="S73" s="6" t="s">
        <v>29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50657</v>
      </c>
      <c r="F74" s="6" t="s">
        <v>189</v>
      </c>
      <c r="G74" s="6" t="s">
        <v>190</v>
      </c>
      <c r="H74" s="7">
        <v>44070</v>
      </c>
      <c r="I74" s="6">
        <v>28</v>
      </c>
      <c r="J74" s="6" t="s">
        <v>26</v>
      </c>
      <c r="K74" s="6" t="s">
        <v>191</v>
      </c>
      <c r="L74" s="6" t="s">
        <v>192</v>
      </c>
      <c r="M74" s="6">
        <v>6</v>
      </c>
      <c r="N74" s="8">
        <v>660456</v>
      </c>
      <c r="O74" s="6" t="s">
        <v>29</v>
      </c>
      <c r="P74" s="6" t="s">
        <v>30</v>
      </c>
      <c r="Q74" s="6" t="s">
        <v>48</v>
      </c>
      <c r="R74" s="6" t="s">
        <v>49</v>
      </c>
      <c r="S74" s="6" t="s">
        <v>29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47271</v>
      </c>
      <c r="F75" s="6" t="s">
        <v>177</v>
      </c>
      <c r="G75" s="6" t="s">
        <v>190</v>
      </c>
      <c r="H75" s="7">
        <v>44070</v>
      </c>
      <c r="I75" s="6">
        <v>28</v>
      </c>
      <c r="J75" s="6" t="s">
        <v>26</v>
      </c>
      <c r="K75" s="6" t="s">
        <v>191</v>
      </c>
      <c r="L75" s="6" t="s">
        <v>192</v>
      </c>
      <c r="M75" s="6">
        <v>2</v>
      </c>
      <c r="N75" s="8">
        <v>409800</v>
      </c>
      <c r="O75" s="6" t="s">
        <v>29</v>
      </c>
      <c r="P75" s="6" t="s">
        <v>30</v>
      </c>
      <c r="Q75" s="6" t="s">
        <v>48</v>
      </c>
      <c r="R75" s="6" t="s">
        <v>49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4407</v>
      </c>
      <c r="F76" s="6" t="s">
        <v>193</v>
      </c>
      <c r="G76" s="6" t="s">
        <v>190</v>
      </c>
      <c r="H76" s="7">
        <v>44070</v>
      </c>
      <c r="I76" s="6">
        <v>28</v>
      </c>
      <c r="J76" s="6" t="s">
        <v>26</v>
      </c>
      <c r="K76" s="6" t="s">
        <v>191</v>
      </c>
      <c r="L76" s="6" t="s">
        <v>192</v>
      </c>
      <c r="M76" s="6">
        <v>1</v>
      </c>
      <c r="N76" s="8">
        <v>49202</v>
      </c>
      <c r="O76" s="6" t="s">
        <v>194</v>
      </c>
      <c r="P76" s="6" t="s">
        <v>30</v>
      </c>
      <c r="Q76" s="6" t="s">
        <v>48</v>
      </c>
      <c r="R76" s="6" t="s">
        <v>49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208</v>
      </c>
      <c r="F77" s="6" t="s">
        <v>195</v>
      </c>
      <c r="G77" s="6" t="s">
        <v>190</v>
      </c>
      <c r="H77" s="7">
        <v>44070</v>
      </c>
      <c r="I77" s="6">
        <v>28</v>
      </c>
      <c r="J77" s="6" t="s">
        <v>26</v>
      </c>
      <c r="K77" s="6" t="s">
        <v>191</v>
      </c>
      <c r="L77" s="6" t="s">
        <v>192</v>
      </c>
      <c r="M77" s="6">
        <v>3</v>
      </c>
      <c r="N77" s="8">
        <v>277287</v>
      </c>
      <c r="O77" s="6" t="s">
        <v>194</v>
      </c>
      <c r="P77" s="6" t="s">
        <v>30</v>
      </c>
      <c r="Q77" s="6" t="s">
        <v>48</v>
      </c>
      <c r="R77" s="6" t="s">
        <v>49</v>
      </c>
      <c r="S77" s="6" t="s">
        <v>29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196</v>
      </c>
      <c r="F78" s="6" t="s">
        <v>197</v>
      </c>
      <c r="G78" s="6" t="s">
        <v>190</v>
      </c>
      <c r="H78" s="7">
        <v>44070</v>
      </c>
      <c r="I78" s="6">
        <v>28</v>
      </c>
      <c r="J78" s="6" t="s">
        <v>26</v>
      </c>
      <c r="K78" s="6" t="s">
        <v>191</v>
      </c>
      <c r="L78" s="6" t="s">
        <v>192</v>
      </c>
      <c r="M78" s="6">
        <v>4</v>
      </c>
      <c r="N78" s="8">
        <v>103128</v>
      </c>
      <c r="O78" s="6" t="s">
        <v>41</v>
      </c>
      <c r="P78" s="6" t="s">
        <v>30</v>
      </c>
      <c r="Q78" s="6" t="s">
        <v>48</v>
      </c>
      <c r="R78" s="6" t="s">
        <v>49</v>
      </c>
      <c r="S78" s="6" t="s">
        <v>29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46665</v>
      </c>
      <c r="F79" s="6" t="s">
        <v>198</v>
      </c>
      <c r="G79" s="6" t="s">
        <v>199</v>
      </c>
      <c r="H79" s="7">
        <v>44070</v>
      </c>
      <c r="I79" s="6">
        <v>28</v>
      </c>
      <c r="J79" s="6" t="s">
        <v>26</v>
      </c>
      <c r="K79" s="6" t="s">
        <v>121</v>
      </c>
      <c r="L79" s="6" t="s">
        <v>122</v>
      </c>
      <c r="M79" s="6">
        <v>4</v>
      </c>
      <c r="N79" s="8">
        <v>696976</v>
      </c>
      <c r="O79" s="6" t="s">
        <v>29</v>
      </c>
      <c r="P79" s="6" t="s">
        <v>30</v>
      </c>
      <c r="Q79" s="6" t="s">
        <v>48</v>
      </c>
      <c r="R79" s="6" t="s">
        <v>49</v>
      </c>
      <c r="S79" s="6" t="s">
        <v>29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45611</v>
      </c>
      <c r="F80" s="6" t="s">
        <v>200</v>
      </c>
      <c r="G80" s="6" t="s">
        <v>201</v>
      </c>
      <c r="H80" s="7">
        <v>44070</v>
      </c>
      <c r="I80" s="6">
        <v>28</v>
      </c>
      <c r="J80" s="6" t="s">
        <v>26</v>
      </c>
      <c r="K80" s="6" t="s">
        <v>35</v>
      </c>
      <c r="L80" s="6" t="s">
        <v>36</v>
      </c>
      <c r="M80" s="6">
        <v>12</v>
      </c>
      <c r="N80" s="8">
        <v>891360</v>
      </c>
      <c r="O80" s="6" t="s">
        <v>29</v>
      </c>
      <c r="P80" s="6" t="s">
        <v>30</v>
      </c>
      <c r="Q80" s="6" t="s">
        <v>48</v>
      </c>
      <c r="R80" s="6" t="s">
        <v>32</v>
      </c>
      <c r="S80" s="6" t="s">
        <v>29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47655</v>
      </c>
      <c r="F81" s="6" t="s">
        <v>202</v>
      </c>
      <c r="G81" s="6" t="s">
        <v>203</v>
      </c>
      <c r="H81" s="7">
        <v>44070</v>
      </c>
      <c r="I81" s="6">
        <v>28</v>
      </c>
      <c r="J81" s="6" t="s">
        <v>26</v>
      </c>
      <c r="K81" s="6" t="s">
        <v>35</v>
      </c>
      <c r="L81" s="6" t="s">
        <v>36</v>
      </c>
      <c r="M81" s="6">
        <v>8</v>
      </c>
      <c r="N81" s="8">
        <v>297096</v>
      </c>
      <c r="O81" s="6" t="s">
        <v>29</v>
      </c>
      <c r="P81" s="6" t="s">
        <v>30</v>
      </c>
      <c r="Q81" s="6" t="s">
        <v>48</v>
      </c>
      <c r="R81" s="6" t="s">
        <v>32</v>
      </c>
      <c r="S81" s="6" t="s">
        <v>29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47651</v>
      </c>
      <c r="F82" s="6" t="s">
        <v>204</v>
      </c>
      <c r="G82" s="6" t="s">
        <v>203</v>
      </c>
      <c r="H82" s="7">
        <v>44070</v>
      </c>
      <c r="I82" s="6">
        <v>28</v>
      </c>
      <c r="J82" s="6" t="s">
        <v>26</v>
      </c>
      <c r="K82" s="6" t="s">
        <v>35</v>
      </c>
      <c r="L82" s="6" t="s">
        <v>36</v>
      </c>
      <c r="M82" s="6">
        <v>2</v>
      </c>
      <c r="N82" s="8">
        <v>65132</v>
      </c>
      <c r="O82" s="6" t="s">
        <v>29</v>
      </c>
      <c r="P82" s="6" t="s">
        <v>30</v>
      </c>
      <c r="Q82" s="6" t="s">
        <v>48</v>
      </c>
      <c r="R82" s="6" t="s">
        <v>32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47651</v>
      </c>
      <c r="F83" s="6" t="s">
        <v>204</v>
      </c>
      <c r="G83" s="6" t="s">
        <v>205</v>
      </c>
      <c r="H83" s="7">
        <v>44070</v>
      </c>
      <c r="I83" s="6">
        <v>28</v>
      </c>
      <c r="J83" s="6" t="s">
        <v>26</v>
      </c>
      <c r="K83" s="6" t="s">
        <v>35</v>
      </c>
      <c r="L83" s="6" t="s">
        <v>36</v>
      </c>
      <c r="M83" s="6">
        <v>4</v>
      </c>
      <c r="N83" s="8">
        <v>130264</v>
      </c>
      <c r="O83" s="6" t="s">
        <v>29</v>
      </c>
      <c r="P83" s="6" t="s">
        <v>30</v>
      </c>
      <c r="Q83" s="6" t="s">
        <v>48</v>
      </c>
      <c r="R83" s="6" t="s">
        <v>32</v>
      </c>
      <c r="S83" s="6" t="s">
        <v>29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47651</v>
      </c>
      <c r="F84" s="6" t="s">
        <v>204</v>
      </c>
      <c r="G84" s="6" t="s">
        <v>206</v>
      </c>
      <c r="H84" s="7">
        <v>44070</v>
      </c>
      <c r="I84" s="6">
        <v>28</v>
      </c>
      <c r="J84" s="6" t="s">
        <v>26</v>
      </c>
      <c r="K84" s="6" t="s">
        <v>35</v>
      </c>
      <c r="L84" s="6" t="s">
        <v>36</v>
      </c>
      <c r="M84" s="6">
        <v>2</v>
      </c>
      <c r="N84" s="8">
        <v>65132</v>
      </c>
      <c r="O84" s="6" t="s">
        <v>29</v>
      </c>
      <c r="P84" s="6" t="s">
        <v>30</v>
      </c>
      <c r="Q84" s="6" t="s">
        <v>48</v>
      </c>
      <c r="R84" s="6" t="s">
        <v>32</v>
      </c>
      <c r="S84" s="6" t="s">
        <v>29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50662</v>
      </c>
      <c r="F85" s="6" t="s">
        <v>86</v>
      </c>
      <c r="G85" s="6" t="s">
        <v>207</v>
      </c>
      <c r="H85" s="7">
        <v>44070</v>
      </c>
      <c r="I85" s="6">
        <v>28</v>
      </c>
      <c r="J85" s="6" t="s">
        <v>26</v>
      </c>
      <c r="K85" s="6" t="s">
        <v>76</v>
      </c>
      <c r="L85" s="6" t="s">
        <v>77</v>
      </c>
      <c r="M85" s="6">
        <v>8</v>
      </c>
      <c r="N85" s="8">
        <v>943808</v>
      </c>
      <c r="O85" s="6" t="s">
        <v>29</v>
      </c>
      <c r="P85" s="6" t="s">
        <v>30</v>
      </c>
      <c r="Q85" s="6" t="s">
        <v>48</v>
      </c>
      <c r="R85" s="6" t="s">
        <v>49</v>
      </c>
      <c r="S85" s="6" t="s">
        <v>29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47656</v>
      </c>
      <c r="F86" s="6" t="s">
        <v>208</v>
      </c>
      <c r="G86" s="6" t="s">
        <v>209</v>
      </c>
      <c r="H86" s="7">
        <v>44070</v>
      </c>
      <c r="I86" s="6">
        <v>28</v>
      </c>
      <c r="J86" s="6" t="s">
        <v>26</v>
      </c>
      <c r="K86" s="6" t="s">
        <v>35</v>
      </c>
      <c r="L86" s="6" t="s">
        <v>36</v>
      </c>
      <c r="M86" s="6">
        <v>8</v>
      </c>
      <c r="N86" s="8">
        <v>319952</v>
      </c>
      <c r="O86" s="6" t="s">
        <v>29</v>
      </c>
      <c r="P86" s="6" t="s">
        <v>30</v>
      </c>
      <c r="Q86" s="6" t="s">
        <v>48</v>
      </c>
      <c r="R86" s="6" t="s">
        <v>32</v>
      </c>
      <c r="S86" s="6" t="s">
        <v>29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46914</v>
      </c>
      <c r="F87" s="6" t="s">
        <v>210</v>
      </c>
      <c r="G87" s="6" t="s">
        <v>211</v>
      </c>
      <c r="H87" s="7">
        <v>44071</v>
      </c>
      <c r="I87" s="6">
        <v>28</v>
      </c>
      <c r="J87" s="6" t="s">
        <v>26</v>
      </c>
      <c r="K87" s="6" t="s">
        <v>35</v>
      </c>
      <c r="L87" s="6" t="s">
        <v>36</v>
      </c>
      <c r="M87" s="6">
        <v>8</v>
      </c>
      <c r="N87" s="8">
        <v>617096</v>
      </c>
      <c r="O87" s="6" t="s">
        <v>29</v>
      </c>
      <c r="P87" s="6" t="s">
        <v>30</v>
      </c>
      <c r="Q87" s="6" t="s">
        <v>48</v>
      </c>
      <c r="R87" s="6" t="s">
        <v>32</v>
      </c>
      <c r="S87" s="6" t="s">
        <v>29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47283</v>
      </c>
      <c r="F88" s="6" t="s">
        <v>212</v>
      </c>
      <c r="G88" s="6" t="s">
        <v>213</v>
      </c>
      <c r="H88" s="7">
        <v>44074</v>
      </c>
      <c r="I88" s="6">
        <v>28</v>
      </c>
      <c r="J88" s="6" t="s">
        <v>26</v>
      </c>
      <c r="K88" s="6" t="s">
        <v>121</v>
      </c>
      <c r="L88" s="6" t="s">
        <v>122</v>
      </c>
      <c r="M88" s="6">
        <v>4</v>
      </c>
      <c r="N88" s="8">
        <v>299468</v>
      </c>
      <c r="O88" s="6" t="s">
        <v>29</v>
      </c>
      <c r="P88" s="6" t="s">
        <v>30</v>
      </c>
      <c r="Q88" s="6" t="s">
        <v>48</v>
      </c>
      <c r="R88" s="6" t="s">
        <v>49</v>
      </c>
      <c r="S88" s="6" t="s">
        <v>29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60338</v>
      </c>
      <c r="F89" s="6" t="s">
        <v>214</v>
      </c>
      <c r="G89" s="6" t="s">
        <v>215</v>
      </c>
      <c r="H89" s="7">
        <v>44074</v>
      </c>
      <c r="I89" s="6">
        <v>28</v>
      </c>
      <c r="J89" s="6" t="s">
        <v>26</v>
      </c>
      <c r="K89" s="6" t="s">
        <v>121</v>
      </c>
      <c r="L89" s="6" t="s">
        <v>122</v>
      </c>
      <c r="M89" s="6">
        <v>1</v>
      </c>
      <c r="N89" s="8">
        <v>31893</v>
      </c>
      <c r="O89" s="6" t="s">
        <v>41</v>
      </c>
      <c r="P89" s="6" t="s">
        <v>30</v>
      </c>
      <c r="Q89" s="6" t="s">
        <v>48</v>
      </c>
      <c r="R89" s="6" t="s">
        <v>49</v>
      </c>
      <c r="S89" s="6" t="s">
        <v>41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60338</v>
      </c>
      <c r="F90" s="6" t="s">
        <v>214</v>
      </c>
      <c r="G90" s="6" t="s">
        <v>216</v>
      </c>
      <c r="H90" s="7">
        <v>44074</v>
      </c>
      <c r="I90" s="6">
        <v>28</v>
      </c>
      <c r="J90" s="6" t="s">
        <v>26</v>
      </c>
      <c r="K90" s="6" t="s">
        <v>121</v>
      </c>
      <c r="L90" s="6" t="s">
        <v>122</v>
      </c>
      <c r="M90" s="6">
        <v>5</v>
      </c>
      <c r="N90" s="8">
        <v>159465</v>
      </c>
      <c r="O90" s="6" t="s">
        <v>41</v>
      </c>
      <c r="P90" s="6" t="s">
        <v>30</v>
      </c>
      <c r="Q90" s="6" t="s">
        <v>48</v>
      </c>
      <c r="R90" s="6" t="s">
        <v>49</v>
      </c>
      <c r="S90" s="6" t="s">
        <v>41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47590</v>
      </c>
      <c r="F91" s="6" t="s">
        <v>119</v>
      </c>
      <c r="G91" s="6" t="s">
        <v>217</v>
      </c>
      <c r="H91" s="7">
        <v>44074</v>
      </c>
      <c r="I91" s="6">
        <v>28</v>
      </c>
      <c r="J91" s="6" t="s">
        <v>26</v>
      </c>
      <c r="K91" s="6" t="s">
        <v>121</v>
      </c>
      <c r="L91" s="6" t="s">
        <v>122</v>
      </c>
      <c r="M91" s="6">
        <v>4</v>
      </c>
      <c r="N91" s="8">
        <v>332336</v>
      </c>
      <c r="O91" s="6" t="s">
        <v>29</v>
      </c>
      <c r="P91" s="6" t="s">
        <v>30</v>
      </c>
      <c r="Q91" s="6" t="s">
        <v>48</v>
      </c>
      <c r="R91" s="6" t="s">
        <v>49</v>
      </c>
      <c r="S91" s="6" t="s">
        <v>29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47222</v>
      </c>
      <c r="F92" s="6" t="s">
        <v>148</v>
      </c>
      <c r="G92" s="6" t="s">
        <v>218</v>
      </c>
      <c r="H92" s="7">
        <v>44074</v>
      </c>
      <c r="I92" s="6">
        <v>28</v>
      </c>
      <c r="J92" s="6" t="s">
        <v>26</v>
      </c>
      <c r="K92" s="6" t="s">
        <v>35</v>
      </c>
      <c r="L92" s="6" t="s">
        <v>36</v>
      </c>
      <c r="M92" s="6">
        <v>8</v>
      </c>
      <c r="N92" s="8">
        <v>164528</v>
      </c>
      <c r="O92" s="6" t="s">
        <v>29</v>
      </c>
      <c r="P92" s="6" t="s">
        <v>30</v>
      </c>
      <c r="Q92" s="6" t="s">
        <v>48</v>
      </c>
      <c r="R92" s="6" t="s">
        <v>32</v>
      </c>
      <c r="S92" s="6" t="s">
        <v>29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40914</v>
      </c>
      <c r="F93" s="6" t="s">
        <v>219</v>
      </c>
      <c r="G93" s="6" t="s">
        <v>218</v>
      </c>
      <c r="H93" s="7">
        <v>44074</v>
      </c>
      <c r="I93" s="6">
        <v>28</v>
      </c>
      <c r="J93" s="6" t="s">
        <v>26</v>
      </c>
      <c r="K93" s="6" t="s">
        <v>35</v>
      </c>
      <c r="L93" s="6" t="s">
        <v>36</v>
      </c>
      <c r="M93" s="6">
        <v>10</v>
      </c>
      <c r="N93" s="8">
        <v>228510</v>
      </c>
      <c r="O93" s="6" t="s">
        <v>29</v>
      </c>
      <c r="P93" s="6" t="s">
        <v>30</v>
      </c>
      <c r="Q93" s="6" t="s">
        <v>48</v>
      </c>
      <c r="R93" s="6" t="s">
        <v>32</v>
      </c>
      <c r="S93" s="6" t="s">
        <v>29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46774</v>
      </c>
      <c r="F94" s="6" t="s">
        <v>220</v>
      </c>
      <c r="G94" s="6" t="s">
        <v>218</v>
      </c>
      <c r="H94" s="7">
        <v>44074</v>
      </c>
      <c r="I94" s="6">
        <v>28</v>
      </c>
      <c r="J94" s="6" t="s">
        <v>26</v>
      </c>
      <c r="K94" s="6" t="s">
        <v>35</v>
      </c>
      <c r="L94" s="6" t="s">
        <v>36</v>
      </c>
      <c r="M94" s="6">
        <v>12</v>
      </c>
      <c r="N94" s="8">
        <v>260496</v>
      </c>
      <c r="O94" s="6" t="s">
        <v>29</v>
      </c>
      <c r="P94" s="6" t="s">
        <v>30</v>
      </c>
      <c r="Q94" s="6" t="s">
        <v>48</v>
      </c>
      <c r="R94" s="6" t="s">
        <v>32</v>
      </c>
      <c r="S94" s="6" t="s">
        <v>29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47649</v>
      </c>
      <c r="F95" s="6" t="s">
        <v>221</v>
      </c>
      <c r="G95" s="6" t="s">
        <v>222</v>
      </c>
      <c r="H95" s="7">
        <v>44074</v>
      </c>
      <c r="I95" s="6">
        <v>28</v>
      </c>
      <c r="J95" s="6" t="s">
        <v>26</v>
      </c>
      <c r="K95" s="6" t="s">
        <v>35</v>
      </c>
      <c r="L95" s="6" t="s">
        <v>36</v>
      </c>
      <c r="M95" s="6">
        <v>5</v>
      </c>
      <c r="N95" s="8">
        <v>122830</v>
      </c>
      <c r="O95" s="6" t="s">
        <v>29</v>
      </c>
      <c r="P95" s="6" t="s">
        <v>30</v>
      </c>
      <c r="Q95" s="6" t="s">
        <v>48</v>
      </c>
      <c r="R95" s="6" t="s">
        <v>32</v>
      </c>
      <c r="S95" s="6" t="s">
        <v>29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46593</v>
      </c>
      <c r="F96" s="6" t="s">
        <v>223</v>
      </c>
      <c r="G96" s="6" t="s">
        <v>224</v>
      </c>
      <c r="H96" s="7">
        <v>44074</v>
      </c>
      <c r="I96" s="6">
        <v>28</v>
      </c>
      <c r="J96" s="6" t="s">
        <v>26</v>
      </c>
      <c r="K96" s="6" t="s">
        <v>35</v>
      </c>
      <c r="L96" s="6" t="s">
        <v>36</v>
      </c>
      <c r="M96" s="6">
        <v>4</v>
      </c>
      <c r="N96" s="8">
        <v>98264</v>
      </c>
      <c r="O96" s="6" t="s">
        <v>29</v>
      </c>
      <c r="P96" s="6" t="s">
        <v>30</v>
      </c>
      <c r="Q96" s="6" t="s">
        <v>48</v>
      </c>
      <c r="R96" s="6" t="s">
        <v>32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46749</v>
      </c>
      <c r="F97" s="6" t="s">
        <v>225</v>
      </c>
      <c r="G97" s="6" t="s">
        <v>224</v>
      </c>
      <c r="H97" s="7">
        <v>44074</v>
      </c>
      <c r="I97" s="6">
        <v>28</v>
      </c>
      <c r="J97" s="6" t="s">
        <v>26</v>
      </c>
      <c r="K97" s="6" t="s">
        <v>35</v>
      </c>
      <c r="L97" s="6" t="s">
        <v>36</v>
      </c>
      <c r="M97" s="6">
        <v>4</v>
      </c>
      <c r="N97" s="8">
        <v>79976</v>
      </c>
      <c r="O97" s="6" t="s">
        <v>29</v>
      </c>
      <c r="P97" s="6" t="s">
        <v>30</v>
      </c>
      <c r="Q97" s="6" t="s">
        <v>48</v>
      </c>
      <c r="R97" s="6" t="s">
        <v>32</v>
      </c>
      <c r="S97" s="6" t="s">
        <v>29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46766</v>
      </c>
      <c r="F98" s="6" t="s">
        <v>226</v>
      </c>
      <c r="G98" s="6" t="s">
        <v>224</v>
      </c>
      <c r="H98" s="7">
        <v>44074</v>
      </c>
      <c r="I98" s="6">
        <v>28</v>
      </c>
      <c r="J98" s="6" t="s">
        <v>26</v>
      </c>
      <c r="K98" s="6" t="s">
        <v>35</v>
      </c>
      <c r="L98" s="6" t="s">
        <v>36</v>
      </c>
      <c r="M98" s="6">
        <v>4</v>
      </c>
      <c r="N98" s="8">
        <v>89120</v>
      </c>
      <c r="O98" s="6" t="s">
        <v>29</v>
      </c>
      <c r="P98" s="6" t="s">
        <v>30</v>
      </c>
      <c r="Q98" s="6" t="s">
        <v>48</v>
      </c>
      <c r="R98" s="6" t="s">
        <v>32</v>
      </c>
      <c r="S98" s="6" t="s">
        <v>29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50876</v>
      </c>
      <c r="F99" s="6" t="s">
        <v>150</v>
      </c>
      <c r="G99" s="6" t="s">
        <v>227</v>
      </c>
      <c r="H99" s="7">
        <v>44074</v>
      </c>
      <c r="I99" s="6">
        <v>28</v>
      </c>
      <c r="J99" s="6" t="s">
        <v>26</v>
      </c>
      <c r="K99" s="6" t="s">
        <v>35</v>
      </c>
      <c r="L99" s="6" t="s">
        <v>36</v>
      </c>
      <c r="M99" s="6">
        <v>8</v>
      </c>
      <c r="N99" s="8">
        <v>173664</v>
      </c>
      <c r="O99" s="6" t="s">
        <v>29</v>
      </c>
      <c r="P99" s="6" t="s">
        <v>30</v>
      </c>
      <c r="Q99" s="6" t="s">
        <v>48</v>
      </c>
      <c r="R99" s="6" t="s">
        <v>32</v>
      </c>
      <c r="S99" s="6" t="s">
        <v>29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40055</v>
      </c>
      <c r="F100" s="6" t="s">
        <v>156</v>
      </c>
      <c r="G100" s="6" t="s">
        <v>228</v>
      </c>
      <c r="H100" s="7">
        <v>44076</v>
      </c>
      <c r="I100" s="6">
        <v>28</v>
      </c>
      <c r="J100" s="6" t="s">
        <v>26</v>
      </c>
      <c r="K100" s="6" t="s">
        <v>103</v>
      </c>
      <c r="L100" s="6" t="s">
        <v>104</v>
      </c>
      <c r="M100" s="6">
        <v>-1</v>
      </c>
      <c r="N100" s="8">
        <v>-210076</v>
      </c>
      <c r="O100" s="6" t="s">
        <v>29</v>
      </c>
      <c r="P100" s="6" t="s">
        <v>229</v>
      </c>
      <c r="Q100" s="6" t="s">
        <v>31</v>
      </c>
      <c r="R100" s="6" t="s">
        <v>49</v>
      </c>
      <c r="S100" s="6" t="s">
        <v>29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47271</v>
      </c>
      <c r="F101" s="6" t="s">
        <v>177</v>
      </c>
      <c r="G101" s="6" t="s">
        <v>230</v>
      </c>
      <c r="H101" s="7">
        <v>44083</v>
      </c>
      <c r="I101" s="6">
        <v>28</v>
      </c>
      <c r="J101" s="6" t="s">
        <v>26</v>
      </c>
      <c r="K101" s="6" t="s">
        <v>121</v>
      </c>
      <c r="L101" s="6" t="s">
        <v>122</v>
      </c>
      <c r="M101" s="6">
        <v>-1</v>
      </c>
      <c r="N101" s="8">
        <v>-196362</v>
      </c>
      <c r="O101" s="6" t="s">
        <v>29</v>
      </c>
      <c r="P101" s="6" t="s">
        <v>229</v>
      </c>
      <c r="Q101" s="6" t="s">
        <v>31</v>
      </c>
      <c r="R101" s="6" t="s">
        <v>49</v>
      </c>
      <c r="S101" s="6" t="s">
        <v>29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46593</v>
      </c>
      <c r="F102" s="6" t="s">
        <v>223</v>
      </c>
      <c r="G102" s="6" t="s">
        <v>231</v>
      </c>
      <c r="H102" s="7">
        <v>44085</v>
      </c>
      <c r="I102" s="6">
        <v>28</v>
      </c>
      <c r="J102" s="6" t="s">
        <v>26</v>
      </c>
      <c r="K102" s="6" t="s">
        <v>35</v>
      </c>
      <c r="L102" s="6" t="s">
        <v>36</v>
      </c>
      <c r="M102" s="6">
        <v>-2</v>
      </c>
      <c r="N102" s="8">
        <v>-49132</v>
      </c>
      <c r="O102" s="6" t="s">
        <v>29</v>
      </c>
      <c r="P102" s="6" t="s">
        <v>229</v>
      </c>
      <c r="Q102" s="6" t="s">
        <v>31</v>
      </c>
      <c r="R102" s="6" t="s">
        <v>32</v>
      </c>
      <c r="S102" s="6" t="s">
        <v>29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232</v>
      </c>
      <c r="F103" s="6" t="s">
        <v>233</v>
      </c>
      <c r="G103" s="6" t="s">
        <v>234</v>
      </c>
      <c r="H103" s="7">
        <v>44102</v>
      </c>
      <c r="I103" s="6">
        <v>28</v>
      </c>
      <c r="J103" s="6" t="s">
        <v>26</v>
      </c>
      <c r="K103" s="6" t="s">
        <v>76</v>
      </c>
      <c r="L103" s="6" t="s">
        <v>77</v>
      </c>
      <c r="M103" s="6">
        <v>-1</v>
      </c>
      <c r="N103" s="8">
        <v>-293102</v>
      </c>
      <c r="O103" s="6" t="s">
        <v>41</v>
      </c>
      <c r="P103" s="6" t="s">
        <v>229</v>
      </c>
      <c r="Q103" s="6" t="s">
        <v>31</v>
      </c>
      <c r="R103" s="6" t="s">
        <v>49</v>
      </c>
      <c r="S103" s="6" t="s">
        <v>41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47271</v>
      </c>
      <c r="F104" s="6" t="s">
        <v>177</v>
      </c>
      <c r="G104" s="6" t="s">
        <v>235</v>
      </c>
      <c r="H104" s="7">
        <v>44075</v>
      </c>
      <c r="I104" s="6">
        <v>28</v>
      </c>
      <c r="J104" s="6" t="s">
        <v>26</v>
      </c>
      <c r="K104" s="6" t="s">
        <v>121</v>
      </c>
      <c r="L104" s="6" t="s">
        <v>122</v>
      </c>
      <c r="M104" s="6">
        <v>2</v>
      </c>
      <c r="N104" s="8">
        <v>392724</v>
      </c>
      <c r="O104" s="6" t="s">
        <v>29</v>
      </c>
      <c r="P104" s="6" t="s">
        <v>229</v>
      </c>
      <c r="Q104" s="6" t="s">
        <v>48</v>
      </c>
      <c r="R104" s="6" t="s">
        <v>49</v>
      </c>
      <c r="S104" s="6" t="s">
        <v>29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40497</v>
      </c>
      <c r="F105" s="6" t="s">
        <v>175</v>
      </c>
      <c r="G105" s="6" t="s">
        <v>235</v>
      </c>
      <c r="H105" s="7">
        <v>44075</v>
      </c>
      <c r="I105" s="6">
        <v>28</v>
      </c>
      <c r="J105" s="6" t="s">
        <v>26</v>
      </c>
      <c r="K105" s="6" t="s">
        <v>121</v>
      </c>
      <c r="L105" s="6" t="s">
        <v>122</v>
      </c>
      <c r="M105" s="6">
        <v>16</v>
      </c>
      <c r="N105" s="8">
        <v>3648960</v>
      </c>
      <c r="O105" s="6" t="s">
        <v>29</v>
      </c>
      <c r="P105" s="6" t="s">
        <v>229</v>
      </c>
      <c r="Q105" s="6" t="s">
        <v>48</v>
      </c>
      <c r="R105" s="6" t="s">
        <v>49</v>
      </c>
      <c r="S105" s="6" t="s">
        <v>29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50662</v>
      </c>
      <c r="F106" s="6" t="s">
        <v>86</v>
      </c>
      <c r="G106" s="6" t="s">
        <v>236</v>
      </c>
      <c r="H106" s="7">
        <v>44075</v>
      </c>
      <c r="I106" s="6">
        <v>28</v>
      </c>
      <c r="J106" s="6" t="s">
        <v>26</v>
      </c>
      <c r="K106" s="6" t="s">
        <v>237</v>
      </c>
      <c r="L106" s="6" t="s">
        <v>238</v>
      </c>
      <c r="M106" s="6">
        <v>5</v>
      </c>
      <c r="N106" s="8">
        <v>616095</v>
      </c>
      <c r="O106" s="6" t="s">
        <v>29</v>
      </c>
      <c r="P106" s="6" t="s">
        <v>229</v>
      </c>
      <c r="Q106" s="6" t="s">
        <v>48</v>
      </c>
      <c r="R106" s="6" t="s">
        <v>32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50662</v>
      </c>
      <c r="F107" s="6" t="s">
        <v>86</v>
      </c>
      <c r="G107" s="6" t="s">
        <v>239</v>
      </c>
      <c r="H107" s="7">
        <v>44075</v>
      </c>
      <c r="I107" s="6">
        <v>28</v>
      </c>
      <c r="J107" s="6" t="s">
        <v>26</v>
      </c>
      <c r="K107" s="6" t="s">
        <v>237</v>
      </c>
      <c r="L107" s="6" t="s">
        <v>238</v>
      </c>
      <c r="M107" s="6">
        <v>1</v>
      </c>
      <c r="N107" s="8">
        <v>123219</v>
      </c>
      <c r="O107" s="6" t="s">
        <v>29</v>
      </c>
      <c r="P107" s="6" t="s">
        <v>229</v>
      </c>
      <c r="Q107" s="6" t="s">
        <v>48</v>
      </c>
      <c r="R107" s="6" t="s">
        <v>32</v>
      </c>
      <c r="S107" s="6" t="s">
        <v>29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36021</v>
      </c>
      <c r="F108" s="6" t="s">
        <v>240</v>
      </c>
      <c r="G108" s="6" t="s">
        <v>241</v>
      </c>
      <c r="H108" s="7">
        <v>44075</v>
      </c>
      <c r="I108" s="6">
        <v>28</v>
      </c>
      <c r="J108" s="6" t="s">
        <v>26</v>
      </c>
      <c r="K108" s="6" t="s">
        <v>237</v>
      </c>
      <c r="L108" s="6" t="s">
        <v>238</v>
      </c>
      <c r="M108" s="6">
        <v>2</v>
      </c>
      <c r="N108" s="8">
        <v>75614</v>
      </c>
      <c r="O108" s="6" t="s">
        <v>29</v>
      </c>
      <c r="P108" s="6" t="s">
        <v>229</v>
      </c>
      <c r="Q108" s="6" t="s">
        <v>48</v>
      </c>
      <c r="R108" s="6" t="s">
        <v>32</v>
      </c>
      <c r="S108" s="6" t="s">
        <v>29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242</v>
      </c>
      <c r="F109" s="6" t="s">
        <v>243</v>
      </c>
      <c r="G109" s="6" t="s">
        <v>241</v>
      </c>
      <c r="H109" s="7">
        <v>44075</v>
      </c>
      <c r="I109" s="6">
        <v>28</v>
      </c>
      <c r="J109" s="6" t="s">
        <v>26</v>
      </c>
      <c r="K109" s="6" t="s">
        <v>237</v>
      </c>
      <c r="L109" s="6" t="s">
        <v>238</v>
      </c>
      <c r="M109" s="6">
        <v>10</v>
      </c>
      <c r="N109" s="8">
        <v>58740</v>
      </c>
      <c r="O109" s="6" t="s">
        <v>41</v>
      </c>
      <c r="P109" s="6" t="s">
        <v>229</v>
      </c>
      <c r="Q109" s="6" t="s">
        <v>48</v>
      </c>
      <c r="R109" s="6" t="s">
        <v>32</v>
      </c>
      <c r="S109" s="6" t="s">
        <v>29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244</v>
      </c>
      <c r="F110" s="6" t="s">
        <v>245</v>
      </c>
      <c r="G110" s="6" t="s">
        <v>241</v>
      </c>
      <c r="H110" s="7">
        <v>44075</v>
      </c>
      <c r="I110" s="6">
        <v>28</v>
      </c>
      <c r="J110" s="6" t="s">
        <v>26</v>
      </c>
      <c r="K110" s="6" t="s">
        <v>237</v>
      </c>
      <c r="L110" s="6" t="s">
        <v>238</v>
      </c>
      <c r="M110" s="6">
        <v>4</v>
      </c>
      <c r="N110" s="8">
        <v>65256</v>
      </c>
      <c r="O110" s="6" t="s">
        <v>41</v>
      </c>
      <c r="P110" s="6" t="s">
        <v>229</v>
      </c>
      <c r="Q110" s="6" t="s">
        <v>48</v>
      </c>
      <c r="R110" s="6" t="s">
        <v>32</v>
      </c>
      <c r="S110" s="6" t="s">
        <v>29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47271</v>
      </c>
      <c r="F111" s="6" t="s">
        <v>177</v>
      </c>
      <c r="G111" s="6" t="s">
        <v>246</v>
      </c>
      <c r="H111" s="7">
        <v>44075</v>
      </c>
      <c r="I111" s="6">
        <v>28</v>
      </c>
      <c r="J111" s="6" t="s">
        <v>26</v>
      </c>
      <c r="K111" s="6" t="s">
        <v>121</v>
      </c>
      <c r="L111" s="6" t="s">
        <v>122</v>
      </c>
      <c r="M111" s="6">
        <v>6</v>
      </c>
      <c r="N111" s="8">
        <v>1178172</v>
      </c>
      <c r="O111" s="6" t="s">
        <v>29</v>
      </c>
      <c r="P111" s="6" t="s">
        <v>229</v>
      </c>
      <c r="Q111" s="6" t="s">
        <v>48</v>
      </c>
      <c r="R111" s="6" t="s">
        <v>49</v>
      </c>
      <c r="S111" s="6" t="s">
        <v>29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51174</v>
      </c>
      <c r="F112" s="6" t="s">
        <v>247</v>
      </c>
      <c r="G112" s="6" t="s">
        <v>248</v>
      </c>
      <c r="H112" s="7">
        <v>44075</v>
      </c>
      <c r="I112" s="6">
        <v>28</v>
      </c>
      <c r="J112" s="6" t="s">
        <v>26</v>
      </c>
      <c r="K112" s="6" t="s">
        <v>249</v>
      </c>
      <c r="L112" s="6" t="s">
        <v>250</v>
      </c>
      <c r="M112" s="6">
        <v>2</v>
      </c>
      <c r="N112" s="8">
        <v>225866</v>
      </c>
      <c r="O112" s="6" t="s">
        <v>29</v>
      </c>
      <c r="P112" s="6" t="s">
        <v>229</v>
      </c>
      <c r="Q112" s="6" t="s">
        <v>48</v>
      </c>
      <c r="R112" s="6" t="s">
        <v>32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47628</v>
      </c>
      <c r="F113" s="6" t="s">
        <v>173</v>
      </c>
      <c r="G113" s="6" t="s">
        <v>251</v>
      </c>
      <c r="H113" s="7">
        <v>44075</v>
      </c>
      <c r="I113" s="6">
        <v>28</v>
      </c>
      <c r="J113" s="6" t="s">
        <v>26</v>
      </c>
      <c r="K113" s="6" t="s">
        <v>252</v>
      </c>
      <c r="L113" s="6" t="s">
        <v>253</v>
      </c>
      <c r="M113" s="6">
        <v>8</v>
      </c>
      <c r="N113" s="8">
        <v>137096</v>
      </c>
      <c r="O113" s="6" t="s">
        <v>29</v>
      </c>
      <c r="P113" s="6" t="s">
        <v>229</v>
      </c>
      <c r="Q113" s="6" t="s">
        <v>48</v>
      </c>
      <c r="R113" s="6" t="s">
        <v>32</v>
      </c>
      <c r="S113" s="6" t="s">
        <v>29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47333</v>
      </c>
      <c r="F114" s="6" t="s">
        <v>254</v>
      </c>
      <c r="G114" s="6" t="s">
        <v>251</v>
      </c>
      <c r="H114" s="7">
        <v>44075</v>
      </c>
      <c r="I114" s="6">
        <v>28</v>
      </c>
      <c r="J114" s="6" t="s">
        <v>26</v>
      </c>
      <c r="K114" s="6" t="s">
        <v>252</v>
      </c>
      <c r="L114" s="6" t="s">
        <v>253</v>
      </c>
      <c r="M114" s="6">
        <v>20</v>
      </c>
      <c r="N114" s="8">
        <v>388460</v>
      </c>
      <c r="O114" s="6" t="s">
        <v>29</v>
      </c>
      <c r="P114" s="6" t="s">
        <v>229</v>
      </c>
      <c r="Q114" s="6" t="s">
        <v>48</v>
      </c>
      <c r="R114" s="6" t="s">
        <v>32</v>
      </c>
      <c r="S114" s="6" t="s">
        <v>29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47222</v>
      </c>
      <c r="F115" s="6" t="s">
        <v>148</v>
      </c>
      <c r="G115" s="6" t="s">
        <v>251</v>
      </c>
      <c r="H115" s="7">
        <v>44075</v>
      </c>
      <c r="I115" s="6">
        <v>28</v>
      </c>
      <c r="J115" s="6" t="s">
        <v>26</v>
      </c>
      <c r="K115" s="6" t="s">
        <v>252</v>
      </c>
      <c r="L115" s="6" t="s">
        <v>253</v>
      </c>
      <c r="M115" s="6">
        <v>10</v>
      </c>
      <c r="N115" s="8">
        <v>205660</v>
      </c>
      <c r="O115" s="6" t="s">
        <v>29</v>
      </c>
      <c r="P115" s="6" t="s">
        <v>229</v>
      </c>
      <c r="Q115" s="6" t="s">
        <v>48</v>
      </c>
      <c r="R115" s="6" t="s">
        <v>32</v>
      </c>
      <c r="S115" s="6" t="s">
        <v>29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46774</v>
      </c>
      <c r="F116" s="6" t="s">
        <v>220</v>
      </c>
      <c r="G116" s="6" t="s">
        <v>251</v>
      </c>
      <c r="H116" s="7">
        <v>44075</v>
      </c>
      <c r="I116" s="6">
        <v>28</v>
      </c>
      <c r="J116" s="6" t="s">
        <v>26</v>
      </c>
      <c r="K116" s="6" t="s">
        <v>252</v>
      </c>
      <c r="L116" s="6" t="s">
        <v>253</v>
      </c>
      <c r="M116" s="6">
        <v>10</v>
      </c>
      <c r="N116" s="8">
        <v>217080</v>
      </c>
      <c r="O116" s="6" t="s">
        <v>29</v>
      </c>
      <c r="P116" s="6" t="s">
        <v>229</v>
      </c>
      <c r="Q116" s="6" t="s">
        <v>48</v>
      </c>
      <c r="R116" s="6" t="s">
        <v>32</v>
      </c>
      <c r="S116" s="6" t="s">
        <v>29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40457</v>
      </c>
      <c r="F117" s="6" t="s">
        <v>171</v>
      </c>
      <c r="G117" s="6" t="s">
        <v>255</v>
      </c>
      <c r="H117" s="7">
        <v>44075</v>
      </c>
      <c r="I117" s="6">
        <v>28</v>
      </c>
      <c r="J117" s="6" t="s">
        <v>26</v>
      </c>
      <c r="K117" s="6" t="s">
        <v>252</v>
      </c>
      <c r="L117" s="6" t="s">
        <v>253</v>
      </c>
      <c r="M117" s="6">
        <v>10</v>
      </c>
      <c r="N117" s="8">
        <v>182800</v>
      </c>
      <c r="O117" s="6" t="s">
        <v>29</v>
      </c>
      <c r="P117" s="6" t="s">
        <v>229</v>
      </c>
      <c r="Q117" s="6" t="s">
        <v>48</v>
      </c>
      <c r="R117" s="6" t="s">
        <v>32</v>
      </c>
      <c r="S117" s="6" t="s">
        <v>29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40074</v>
      </c>
      <c r="F118" s="6" t="s">
        <v>256</v>
      </c>
      <c r="G118" s="6" t="s">
        <v>257</v>
      </c>
      <c r="H118" s="7">
        <v>44075</v>
      </c>
      <c r="I118" s="6">
        <v>28</v>
      </c>
      <c r="J118" s="6" t="s">
        <v>26</v>
      </c>
      <c r="K118" s="6" t="s">
        <v>97</v>
      </c>
      <c r="L118" s="6" t="s">
        <v>98</v>
      </c>
      <c r="M118" s="6">
        <v>2</v>
      </c>
      <c r="N118" s="8">
        <v>168050</v>
      </c>
      <c r="O118" s="6" t="s">
        <v>29</v>
      </c>
      <c r="P118" s="6" t="s">
        <v>229</v>
      </c>
      <c r="Q118" s="6" t="s">
        <v>48</v>
      </c>
      <c r="R118" s="6" t="s">
        <v>49</v>
      </c>
      <c r="S118" s="6" t="s">
        <v>29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46987</v>
      </c>
      <c r="F119" s="6" t="s">
        <v>258</v>
      </c>
      <c r="G119" s="6" t="s">
        <v>257</v>
      </c>
      <c r="H119" s="7">
        <v>44075</v>
      </c>
      <c r="I119" s="6">
        <v>28</v>
      </c>
      <c r="J119" s="6" t="s">
        <v>26</v>
      </c>
      <c r="K119" s="6" t="s">
        <v>97</v>
      </c>
      <c r="L119" s="6" t="s">
        <v>98</v>
      </c>
      <c r="M119" s="6">
        <v>1</v>
      </c>
      <c r="N119" s="8">
        <v>39994</v>
      </c>
      <c r="O119" s="6" t="s">
        <v>29</v>
      </c>
      <c r="P119" s="6" t="s">
        <v>229</v>
      </c>
      <c r="Q119" s="6" t="s">
        <v>48</v>
      </c>
      <c r="R119" s="6" t="s">
        <v>49</v>
      </c>
      <c r="S119" s="6" t="s">
        <v>29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51170</v>
      </c>
      <c r="F120" s="6" t="s">
        <v>259</v>
      </c>
      <c r="G120" s="6" t="s">
        <v>257</v>
      </c>
      <c r="H120" s="7">
        <v>44075</v>
      </c>
      <c r="I120" s="6">
        <v>28</v>
      </c>
      <c r="J120" s="6" t="s">
        <v>26</v>
      </c>
      <c r="K120" s="6" t="s">
        <v>97</v>
      </c>
      <c r="L120" s="6" t="s">
        <v>98</v>
      </c>
      <c r="M120" s="6">
        <v>2</v>
      </c>
      <c r="N120" s="8">
        <v>119988</v>
      </c>
      <c r="O120" s="6" t="s">
        <v>29</v>
      </c>
      <c r="P120" s="6" t="s">
        <v>229</v>
      </c>
      <c r="Q120" s="6" t="s">
        <v>48</v>
      </c>
      <c r="R120" s="6" t="s">
        <v>49</v>
      </c>
      <c r="S120" s="6" t="s">
        <v>29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40393</v>
      </c>
      <c r="F121" s="6" t="s">
        <v>260</v>
      </c>
      <c r="G121" s="6" t="s">
        <v>261</v>
      </c>
      <c r="H121" s="7">
        <v>44075</v>
      </c>
      <c r="I121" s="6">
        <v>28</v>
      </c>
      <c r="J121" s="6" t="s">
        <v>26</v>
      </c>
      <c r="K121" s="6" t="s">
        <v>97</v>
      </c>
      <c r="L121" s="6" t="s">
        <v>98</v>
      </c>
      <c r="M121" s="6">
        <v>8</v>
      </c>
      <c r="N121" s="8">
        <v>210240</v>
      </c>
      <c r="O121" s="6" t="s">
        <v>29</v>
      </c>
      <c r="P121" s="6" t="s">
        <v>229</v>
      </c>
      <c r="Q121" s="6" t="s">
        <v>48</v>
      </c>
      <c r="R121" s="6" t="s">
        <v>49</v>
      </c>
      <c r="S121" s="6" t="s">
        <v>29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45602</v>
      </c>
      <c r="F122" s="6" t="s">
        <v>129</v>
      </c>
      <c r="G122" s="6" t="s">
        <v>261</v>
      </c>
      <c r="H122" s="7">
        <v>44075</v>
      </c>
      <c r="I122" s="6">
        <v>28</v>
      </c>
      <c r="J122" s="6" t="s">
        <v>26</v>
      </c>
      <c r="K122" s="6" t="s">
        <v>97</v>
      </c>
      <c r="L122" s="6" t="s">
        <v>98</v>
      </c>
      <c r="M122" s="6">
        <v>6</v>
      </c>
      <c r="N122" s="8">
        <v>308538</v>
      </c>
      <c r="O122" s="6" t="s">
        <v>29</v>
      </c>
      <c r="P122" s="6" t="s">
        <v>229</v>
      </c>
      <c r="Q122" s="6" t="s">
        <v>48</v>
      </c>
      <c r="R122" s="6" t="s">
        <v>49</v>
      </c>
      <c r="S122" s="6" t="s">
        <v>29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47142</v>
      </c>
      <c r="F123" s="6" t="s">
        <v>262</v>
      </c>
      <c r="G123" s="6" t="s">
        <v>261</v>
      </c>
      <c r="H123" s="7">
        <v>44075</v>
      </c>
      <c r="I123" s="6">
        <v>28</v>
      </c>
      <c r="J123" s="6" t="s">
        <v>26</v>
      </c>
      <c r="K123" s="6" t="s">
        <v>97</v>
      </c>
      <c r="L123" s="6" t="s">
        <v>98</v>
      </c>
      <c r="M123" s="6">
        <v>8</v>
      </c>
      <c r="N123" s="8">
        <v>370240</v>
      </c>
      <c r="O123" s="6" t="s">
        <v>29</v>
      </c>
      <c r="P123" s="6" t="s">
        <v>229</v>
      </c>
      <c r="Q123" s="6" t="s">
        <v>48</v>
      </c>
      <c r="R123" s="6" t="s">
        <v>49</v>
      </c>
      <c r="S123" s="6" t="s">
        <v>29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47333</v>
      </c>
      <c r="F124" s="6" t="s">
        <v>254</v>
      </c>
      <c r="G124" s="6" t="s">
        <v>261</v>
      </c>
      <c r="H124" s="7">
        <v>44075</v>
      </c>
      <c r="I124" s="6">
        <v>28</v>
      </c>
      <c r="J124" s="6" t="s">
        <v>26</v>
      </c>
      <c r="K124" s="6" t="s">
        <v>97</v>
      </c>
      <c r="L124" s="6" t="s">
        <v>98</v>
      </c>
      <c r="M124" s="6">
        <v>8</v>
      </c>
      <c r="N124" s="8">
        <v>155384</v>
      </c>
      <c r="O124" s="6" t="s">
        <v>29</v>
      </c>
      <c r="P124" s="6" t="s">
        <v>229</v>
      </c>
      <c r="Q124" s="6" t="s">
        <v>48</v>
      </c>
      <c r="R124" s="6" t="s">
        <v>49</v>
      </c>
      <c r="S124" s="6" t="s">
        <v>29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50662</v>
      </c>
      <c r="F125" s="6" t="s">
        <v>86</v>
      </c>
      <c r="G125" s="6" t="s">
        <v>263</v>
      </c>
      <c r="H125" s="7">
        <v>44076</v>
      </c>
      <c r="I125" s="6">
        <v>28</v>
      </c>
      <c r="J125" s="6" t="s">
        <v>26</v>
      </c>
      <c r="K125" s="6" t="s">
        <v>76</v>
      </c>
      <c r="L125" s="6" t="s">
        <v>77</v>
      </c>
      <c r="M125" s="6">
        <v>10</v>
      </c>
      <c r="N125" s="8">
        <v>1179760</v>
      </c>
      <c r="O125" s="6" t="s">
        <v>29</v>
      </c>
      <c r="P125" s="6" t="s">
        <v>229</v>
      </c>
      <c r="Q125" s="6" t="s">
        <v>48</v>
      </c>
      <c r="R125" s="6" t="s">
        <v>49</v>
      </c>
      <c r="S125" s="6" t="s">
        <v>29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36000</v>
      </c>
      <c r="F126" s="6" t="s">
        <v>118</v>
      </c>
      <c r="G126" s="6" t="s">
        <v>264</v>
      </c>
      <c r="H126" s="7">
        <v>44076</v>
      </c>
      <c r="I126" s="6">
        <v>28</v>
      </c>
      <c r="J126" s="6" t="s">
        <v>26</v>
      </c>
      <c r="K126" s="6" t="s">
        <v>103</v>
      </c>
      <c r="L126" s="6" t="s">
        <v>104</v>
      </c>
      <c r="M126" s="6">
        <v>2</v>
      </c>
      <c r="N126" s="8">
        <v>77294</v>
      </c>
      <c r="O126" s="6" t="s">
        <v>29</v>
      </c>
      <c r="P126" s="6" t="s">
        <v>229</v>
      </c>
      <c r="Q126" s="6" t="s">
        <v>48</v>
      </c>
      <c r="R126" s="6" t="s">
        <v>32</v>
      </c>
      <c r="S126" s="6" t="s">
        <v>29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40393</v>
      </c>
      <c r="F127" s="6" t="s">
        <v>260</v>
      </c>
      <c r="G127" s="6" t="s">
        <v>265</v>
      </c>
      <c r="H127" s="7">
        <v>44077</v>
      </c>
      <c r="I127" s="6">
        <v>28</v>
      </c>
      <c r="J127" s="6" t="s">
        <v>26</v>
      </c>
      <c r="K127" s="6" t="s">
        <v>252</v>
      </c>
      <c r="L127" s="6" t="s">
        <v>253</v>
      </c>
      <c r="M127" s="6">
        <v>4</v>
      </c>
      <c r="N127" s="8">
        <v>105120</v>
      </c>
      <c r="O127" s="6" t="s">
        <v>29</v>
      </c>
      <c r="P127" s="6" t="s">
        <v>229</v>
      </c>
      <c r="Q127" s="6" t="s">
        <v>48</v>
      </c>
      <c r="R127" s="6" t="s">
        <v>32</v>
      </c>
      <c r="S127" s="6" t="s">
        <v>29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45602</v>
      </c>
      <c r="F128" s="6" t="s">
        <v>129</v>
      </c>
      <c r="G128" s="6" t="s">
        <v>266</v>
      </c>
      <c r="H128" s="7">
        <v>44077</v>
      </c>
      <c r="I128" s="6">
        <v>28</v>
      </c>
      <c r="J128" s="6" t="s">
        <v>26</v>
      </c>
      <c r="K128" s="6" t="s">
        <v>252</v>
      </c>
      <c r="L128" s="6" t="s">
        <v>253</v>
      </c>
      <c r="M128" s="6">
        <v>10</v>
      </c>
      <c r="N128" s="8">
        <v>514230</v>
      </c>
      <c r="O128" s="6" t="s">
        <v>29</v>
      </c>
      <c r="P128" s="6" t="s">
        <v>229</v>
      </c>
      <c r="Q128" s="6" t="s">
        <v>48</v>
      </c>
      <c r="R128" s="6" t="s">
        <v>32</v>
      </c>
      <c r="S128" s="6" t="s">
        <v>29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51256</v>
      </c>
      <c r="F129" s="6" t="s">
        <v>267</v>
      </c>
      <c r="G129" s="6" t="s">
        <v>266</v>
      </c>
      <c r="H129" s="7">
        <v>44077</v>
      </c>
      <c r="I129" s="6">
        <v>28</v>
      </c>
      <c r="J129" s="6" t="s">
        <v>26</v>
      </c>
      <c r="K129" s="6" t="s">
        <v>252</v>
      </c>
      <c r="L129" s="6" t="s">
        <v>253</v>
      </c>
      <c r="M129" s="6">
        <v>4</v>
      </c>
      <c r="N129" s="8">
        <v>73120</v>
      </c>
      <c r="O129" s="6" t="s">
        <v>29</v>
      </c>
      <c r="P129" s="6" t="s">
        <v>229</v>
      </c>
      <c r="Q129" s="6" t="s">
        <v>48</v>
      </c>
      <c r="R129" s="6" t="s">
        <v>32</v>
      </c>
      <c r="S129" s="6" t="s">
        <v>29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268</v>
      </c>
      <c r="F130" s="6" t="s">
        <v>269</v>
      </c>
      <c r="G130" s="6" t="s">
        <v>270</v>
      </c>
      <c r="H130" s="7">
        <v>44077</v>
      </c>
      <c r="I130" s="6">
        <v>28</v>
      </c>
      <c r="J130" s="6" t="s">
        <v>26</v>
      </c>
      <c r="K130" s="6" t="s">
        <v>271</v>
      </c>
      <c r="L130" s="6" t="s">
        <v>272</v>
      </c>
      <c r="M130" s="6">
        <v>1</v>
      </c>
      <c r="N130" s="8">
        <v>448731</v>
      </c>
      <c r="O130" s="6" t="s">
        <v>41</v>
      </c>
      <c r="P130" s="6" t="s">
        <v>229</v>
      </c>
      <c r="Q130" s="6" t="s">
        <v>48</v>
      </c>
      <c r="R130" s="6" t="s">
        <v>32</v>
      </c>
      <c r="S130" s="6" t="s">
        <v>41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273</v>
      </c>
      <c r="F131" s="6" t="s">
        <v>274</v>
      </c>
      <c r="G131" s="6" t="s">
        <v>275</v>
      </c>
      <c r="H131" s="7">
        <v>44078</v>
      </c>
      <c r="I131" s="6">
        <v>28</v>
      </c>
      <c r="J131" s="6" t="s">
        <v>26</v>
      </c>
      <c r="K131" s="6" t="s">
        <v>76</v>
      </c>
      <c r="L131" s="6" t="s">
        <v>77</v>
      </c>
      <c r="M131" s="6">
        <v>1</v>
      </c>
      <c r="N131" s="8">
        <v>487395</v>
      </c>
      <c r="O131" s="6" t="s">
        <v>41</v>
      </c>
      <c r="P131" s="6" t="s">
        <v>229</v>
      </c>
      <c r="Q131" s="6" t="s">
        <v>48</v>
      </c>
      <c r="R131" s="6" t="s">
        <v>49</v>
      </c>
      <c r="S131" s="6" t="s">
        <v>41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50878</v>
      </c>
      <c r="F132" s="6" t="s">
        <v>276</v>
      </c>
      <c r="G132" s="6" t="s">
        <v>277</v>
      </c>
      <c r="H132" s="7">
        <v>44078</v>
      </c>
      <c r="I132" s="6">
        <v>28</v>
      </c>
      <c r="J132" s="6" t="s">
        <v>26</v>
      </c>
      <c r="K132" s="6" t="s">
        <v>103</v>
      </c>
      <c r="L132" s="6" t="s">
        <v>104</v>
      </c>
      <c r="M132" s="6">
        <v>6</v>
      </c>
      <c r="N132" s="8">
        <v>267396</v>
      </c>
      <c r="O132" s="6" t="s">
        <v>29</v>
      </c>
      <c r="P132" s="6" t="s">
        <v>229</v>
      </c>
      <c r="Q132" s="6" t="s">
        <v>48</v>
      </c>
      <c r="R132" s="6" t="s">
        <v>32</v>
      </c>
      <c r="S132" s="6" t="s">
        <v>29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40211</v>
      </c>
      <c r="F133" s="6" t="s">
        <v>145</v>
      </c>
      <c r="G133" s="6" t="s">
        <v>278</v>
      </c>
      <c r="H133" s="7">
        <v>44079</v>
      </c>
      <c r="I133" s="6">
        <v>28</v>
      </c>
      <c r="J133" s="6" t="s">
        <v>26</v>
      </c>
      <c r="K133" s="6" t="s">
        <v>35</v>
      </c>
      <c r="L133" s="6" t="s">
        <v>36</v>
      </c>
      <c r="M133" s="6">
        <v>16</v>
      </c>
      <c r="N133" s="8">
        <v>1097056</v>
      </c>
      <c r="O133" s="6" t="s">
        <v>29</v>
      </c>
      <c r="P133" s="6" t="s">
        <v>229</v>
      </c>
      <c r="Q133" s="6" t="s">
        <v>48</v>
      </c>
      <c r="R133" s="6" t="s">
        <v>32</v>
      </c>
      <c r="S133" s="6" t="s">
        <v>29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47271</v>
      </c>
      <c r="F134" s="6" t="s">
        <v>177</v>
      </c>
      <c r="G134" s="6" t="s">
        <v>279</v>
      </c>
      <c r="H134" s="7">
        <v>44079</v>
      </c>
      <c r="I134" s="6">
        <v>28</v>
      </c>
      <c r="J134" s="6" t="s">
        <v>26</v>
      </c>
      <c r="K134" s="6" t="s">
        <v>121</v>
      </c>
      <c r="L134" s="6" t="s">
        <v>122</v>
      </c>
      <c r="M134" s="6">
        <v>5</v>
      </c>
      <c r="N134" s="8">
        <v>981810</v>
      </c>
      <c r="O134" s="6" t="s">
        <v>29</v>
      </c>
      <c r="P134" s="6" t="s">
        <v>229</v>
      </c>
      <c r="Q134" s="6" t="s">
        <v>48</v>
      </c>
      <c r="R134" s="6" t="s">
        <v>49</v>
      </c>
      <c r="S134" s="6" t="s">
        <v>29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280</v>
      </c>
      <c r="F135" s="6" t="s">
        <v>281</v>
      </c>
      <c r="G135" s="6" t="s">
        <v>279</v>
      </c>
      <c r="H135" s="7">
        <v>44079</v>
      </c>
      <c r="I135" s="6">
        <v>28</v>
      </c>
      <c r="J135" s="6" t="s">
        <v>26</v>
      </c>
      <c r="K135" s="6" t="s">
        <v>121</v>
      </c>
      <c r="L135" s="6" t="s">
        <v>122</v>
      </c>
      <c r="M135" s="6">
        <v>1</v>
      </c>
      <c r="N135" s="8">
        <v>40622</v>
      </c>
      <c r="O135" s="6" t="s">
        <v>41</v>
      </c>
      <c r="P135" s="6" t="s">
        <v>229</v>
      </c>
      <c r="Q135" s="6" t="s">
        <v>48</v>
      </c>
      <c r="R135" s="6" t="s">
        <v>49</v>
      </c>
      <c r="S135" s="6" t="s">
        <v>41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40055</v>
      </c>
      <c r="F136" s="6" t="s">
        <v>156</v>
      </c>
      <c r="G136" s="6" t="s">
        <v>282</v>
      </c>
      <c r="H136" s="7">
        <v>44081</v>
      </c>
      <c r="I136" s="6">
        <v>28</v>
      </c>
      <c r="J136" s="6" t="s">
        <v>26</v>
      </c>
      <c r="K136" s="6" t="s">
        <v>103</v>
      </c>
      <c r="L136" s="6" t="s">
        <v>104</v>
      </c>
      <c r="M136" s="6">
        <v>1</v>
      </c>
      <c r="N136" s="8">
        <v>210079</v>
      </c>
      <c r="O136" s="6" t="s">
        <v>29</v>
      </c>
      <c r="P136" s="6" t="s">
        <v>229</v>
      </c>
      <c r="Q136" s="6" t="s">
        <v>48</v>
      </c>
      <c r="R136" s="6" t="s">
        <v>32</v>
      </c>
      <c r="S136" s="6" t="s">
        <v>29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46774</v>
      </c>
      <c r="F137" s="6" t="s">
        <v>220</v>
      </c>
      <c r="G137" s="6" t="s">
        <v>283</v>
      </c>
      <c r="H137" s="7">
        <v>44081</v>
      </c>
      <c r="I137" s="6">
        <v>28</v>
      </c>
      <c r="J137" s="6" t="s">
        <v>26</v>
      </c>
      <c r="K137" s="6" t="s">
        <v>103</v>
      </c>
      <c r="L137" s="6" t="s">
        <v>104</v>
      </c>
      <c r="M137" s="6">
        <v>20</v>
      </c>
      <c r="N137" s="8">
        <v>434160</v>
      </c>
      <c r="O137" s="6" t="s">
        <v>29</v>
      </c>
      <c r="P137" s="6" t="s">
        <v>229</v>
      </c>
      <c r="Q137" s="6" t="s">
        <v>48</v>
      </c>
      <c r="R137" s="6" t="s">
        <v>32</v>
      </c>
      <c r="S137" s="6" t="s">
        <v>29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40914</v>
      </c>
      <c r="F138" s="6" t="s">
        <v>219</v>
      </c>
      <c r="G138" s="6" t="s">
        <v>284</v>
      </c>
      <c r="H138" s="7">
        <v>44081</v>
      </c>
      <c r="I138" s="6">
        <v>28</v>
      </c>
      <c r="J138" s="6" t="s">
        <v>26</v>
      </c>
      <c r="K138" s="6" t="s">
        <v>252</v>
      </c>
      <c r="L138" s="6" t="s">
        <v>253</v>
      </c>
      <c r="M138" s="6">
        <v>8</v>
      </c>
      <c r="N138" s="8">
        <v>182808</v>
      </c>
      <c r="O138" s="6" t="s">
        <v>29</v>
      </c>
      <c r="P138" s="6" t="s">
        <v>229</v>
      </c>
      <c r="Q138" s="6" t="s">
        <v>48</v>
      </c>
      <c r="R138" s="6" t="s">
        <v>32</v>
      </c>
      <c r="S138" s="6" t="s">
        <v>29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51256</v>
      </c>
      <c r="F139" s="6" t="s">
        <v>267</v>
      </c>
      <c r="G139" s="6" t="s">
        <v>285</v>
      </c>
      <c r="H139" s="7">
        <v>44082</v>
      </c>
      <c r="I139" s="6">
        <v>28</v>
      </c>
      <c r="J139" s="6" t="s">
        <v>26</v>
      </c>
      <c r="K139" s="6" t="s">
        <v>286</v>
      </c>
      <c r="L139" s="6" t="s">
        <v>287</v>
      </c>
      <c r="M139" s="6">
        <v>4</v>
      </c>
      <c r="N139" s="8">
        <v>76344</v>
      </c>
      <c r="O139" s="6" t="s">
        <v>29</v>
      </c>
      <c r="P139" s="6" t="s">
        <v>229</v>
      </c>
      <c r="Q139" s="6" t="s">
        <v>48</v>
      </c>
      <c r="R139" s="6" t="s">
        <v>32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50657</v>
      </c>
      <c r="F140" s="6" t="s">
        <v>189</v>
      </c>
      <c r="G140" s="6" t="s">
        <v>288</v>
      </c>
      <c r="H140" s="7">
        <v>44082</v>
      </c>
      <c r="I140" s="6">
        <v>28</v>
      </c>
      <c r="J140" s="6" t="s">
        <v>26</v>
      </c>
      <c r="K140" s="6" t="s">
        <v>103</v>
      </c>
      <c r="L140" s="6" t="s">
        <v>104</v>
      </c>
      <c r="M140" s="6">
        <v>1</v>
      </c>
      <c r="N140" s="8">
        <v>110076</v>
      </c>
      <c r="O140" s="6" t="s">
        <v>29</v>
      </c>
      <c r="P140" s="6" t="s">
        <v>229</v>
      </c>
      <c r="Q140" s="6" t="s">
        <v>48</v>
      </c>
      <c r="R140" s="6" t="s">
        <v>32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289</v>
      </c>
      <c r="F141" s="6" t="s">
        <v>290</v>
      </c>
      <c r="G141" s="6" t="s">
        <v>291</v>
      </c>
      <c r="H141" s="7">
        <v>44082</v>
      </c>
      <c r="I141" s="6">
        <v>28</v>
      </c>
      <c r="J141" s="6" t="s">
        <v>26</v>
      </c>
      <c r="K141" s="6" t="s">
        <v>292</v>
      </c>
      <c r="L141" s="6" t="s">
        <v>293</v>
      </c>
      <c r="M141" s="6">
        <v>1</v>
      </c>
      <c r="N141" s="8">
        <v>88732</v>
      </c>
      <c r="O141" s="6" t="s">
        <v>41</v>
      </c>
      <c r="P141" s="6" t="s">
        <v>229</v>
      </c>
      <c r="Q141" s="6" t="s">
        <v>48</v>
      </c>
      <c r="R141" s="6" t="s">
        <v>32</v>
      </c>
      <c r="S141" s="6" t="s">
        <v>29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50657</v>
      </c>
      <c r="F142" s="6" t="s">
        <v>189</v>
      </c>
      <c r="G142" s="6" t="s">
        <v>294</v>
      </c>
      <c r="H142" s="7">
        <v>44083</v>
      </c>
      <c r="I142" s="6">
        <v>28</v>
      </c>
      <c r="J142" s="6" t="s">
        <v>26</v>
      </c>
      <c r="K142" s="6" t="s">
        <v>103</v>
      </c>
      <c r="L142" s="6" t="s">
        <v>104</v>
      </c>
      <c r="M142" s="6">
        <v>4</v>
      </c>
      <c r="N142" s="8">
        <v>440304</v>
      </c>
      <c r="O142" s="6" t="s">
        <v>29</v>
      </c>
      <c r="P142" s="6" t="s">
        <v>229</v>
      </c>
      <c r="Q142" s="6" t="s">
        <v>48</v>
      </c>
      <c r="R142" s="6" t="s">
        <v>49</v>
      </c>
      <c r="S142" s="6" t="s">
        <v>29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295</v>
      </c>
      <c r="F143" s="6" t="s">
        <v>296</v>
      </c>
      <c r="G143" s="6" t="s">
        <v>294</v>
      </c>
      <c r="H143" s="7">
        <v>44083</v>
      </c>
      <c r="I143" s="6">
        <v>28</v>
      </c>
      <c r="J143" s="6" t="s">
        <v>26</v>
      </c>
      <c r="K143" s="6" t="s">
        <v>103</v>
      </c>
      <c r="L143" s="6" t="s">
        <v>104</v>
      </c>
      <c r="M143" s="6">
        <v>6</v>
      </c>
      <c r="N143" s="8">
        <v>504150</v>
      </c>
      <c r="O143" s="6" t="s">
        <v>41</v>
      </c>
      <c r="P143" s="6" t="s">
        <v>229</v>
      </c>
      <c r="Q143" s="6" t="s">
        <v>48</v>
      </c>
      <c r="R143" s="6" t="s">
        <v>49</v>
      </c>
      <c r="S143" s="6" t="s">
        <v>29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45602</v>
      </c>
      <c r="F144" s="6" t="s">
        <v>129</v>
      </c>
      <c r="G144" s="6" t="s">
        <v>297</v>
      </c>
      <c r="H144" s="7">
        <v>44083</v>
      </c>
      <c r="I144" s="6">
        <v>28</v>
      </c>
      <c r="J144" s="6" t="s">
        <v>26</v>
      </c>
      <c r="K144" s="6" t="s">
        <v>103</v>
      </c>
      <c r="L144" s="6" t="s">
        <v>104</v>
      </c>
      <c r="M144" s="6">
        <v>8</v>
      </c>
      <c r="N144" s="8">
        <v>411384</v>
      </c>
      <c r="O144" s="6" t="s">
        <v>29</v>
      </c>
      <c r="P144" s="6" t="s">
        <v>229</v>
      </c>
      <c r="Q144" s="6" t="s">
        <v>48</v>
      </c>
      <c r="R144" s="6" t="s">
        <v>49</v>
      </c>
      <c r="S144" s="6" t="s">
        <v>29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45602</v>
      </c>
      <c r="F145" s="6" t="s">
        <v>129</v>
      </c>
      <c r="G145" s="6" t="s">
        <v>298</v>
      </c>
      <c r="H145" s="7">
        <v>44083</v>
      </c>
      <c r="I145" s="6">
        <v>28</v>
      </c>
      <c r="J145" s="6" t="s">
        <v>26</v>
      </c>
      <c r="K145" s="6" t="s">
        <v>103</v>
      </c>
      <c r="L145" s="6" t="s">
        <v>104</v>
      </c>
      <c r="M145" s="6">
        <v>4</v>
      </c>
      <c r="N145" s="8">
        <v>205692</v>
      </c>
      <c r="O145" s="6" t="s">
        <v>29</v>
      </c>
      <c r="P145" s="6" t="s">
        <v>229</v>
      </c>
      <c r="Q145" s="6" t="s">
        <v>48</v>
      </c>
      <c r="R145" s="6" t="s">
        <v>49</v>
      </c>
      <c r="S145" s="6" t="s">
        <v>29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45602</v>
      </c>
      <c r="F146" s="6" t="s">
        <v>129</v>
      </c>
      <c r="G146" s="6" t="s">
        <v>299</v>
      </c>
      <c r="H146" s="7">
        <v>44083</v>
      </c>
      <c r="I146" s="6">
        <v>28</v>
      </c>
      <c r="J146" s="6" t="s">
        <v>26</v>
      </c>
      <c r="K146" s="6" t="s">
        <v>103</v>
      </c>
      <c r="L146" s="6" t="s">
        <v>104</v>
      </c>
      <c r="M146" s="6">
        <v>4</v>
      </c>
      <c r="N146" s="8">
        <v>205692</v>
      </c>
      <c r="O146" s="6" t="s">
        <v>29</v>
      </c>
      <c r="P146" s="6" t="s">
        <v>229</v>
      </c>
      <c r="Q146" s="6" t="s">
        <v>48</v>
      </c>
      <c r="R146" s="6" t="s">
        <v>49</v>
      </c>
      <c r="S146" s="6" t="s">
        <v>29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295</v>
      </c>
      <c r="F147" s="6" t="s">
        <v>296</v>
      </c>
      <c r="G147" s="6" t="s">
        <v>300</v>
      </c>
      <c r="H147" s="7">
        <v>44083</v>
      </c>
      <c r="I147" s="6">
        <v>28</v>
      </c>
      <c r="J147" s="6" t="s">
        <v>26</v>
      </c>
      <c r="K147" s="6" t="s">
        <v>301</v>
      </c>
      <c r="L147" s="6" t="s">
        <v>302</v>
      </c>
      <c r="M147" s="6">
        <v>1</v>
      </c>
      <c r="N147" s="8">
        <v>84025</v>
      </c>
      <c r="O147" s="6" t="s">
        <v>41</v>
      </c>
      <c r="P147" s="6" t="s">
        <v>229</v>
      </c>
      <c r="Q147" s="6" t="s">
        <v>48</v>
      </c>
      <c r="R147" s="6" t="s">
        <v>32</v>
      </c>
      <c r="S147" s="6" t="s">
        <v>29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47271</v>
      </c>
      <c r="F148" s="6" t="s">
        <v>177</v>
      </c>
      <c r="G148" s="6" t="s">
        <v>303</v>
      </c>
      <c r="H148" s="7">
        <v>44083</v>
      </c>
      <c r="I148" s="6">
        <v>28</v>
      </c>
      <c r="J148" s="6" t="s">
        <v>26</v>
      </c>
      <c r="K148" s="6" t="s">
        <v>121</v>
      </c>
      <c r="L148" s="6" t="s">
        <v>122</v>
      </c>
      <c r="M148" s="6">
        <v>1</v>
      </c>
      <c r="N148" s="8">
        <v>196362</v>
      </c>
      <c r="O148" s="6" t="s">
        <v>29</v>
      </c>
      <c r="P148" s="6" t="s">
        <v>229</v>
      </c>
      <c r="Q148" s="6" t="s">
        <v>48</v>
      </c>
      <c r="R148" s="6" t="s">
        <v>49</v>
      </c>
      <c r="S148" s="6" t="s">
        <v>29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51387</v>
      </c>
      <c r="F149" s="6" t="s">
        <v>304</v>
      </c>
      <c r="G149" s="6" t="s">
        <v>305</v>
      </c>
      <c r="H149" s="7">
        <v>44083</v>
      </c>
      <c r="I149" s="6">
        <v>28</v>
      </c>
      <c r="J149" s="6" t="s">
        <v>26</v>
      </c>
      <c r="K149" s="6" t="s">
        <v>114</v>
      </c>
      <c r="L149" s="6" t="s">
        <v>115</v>
      </c>
      <c r="M149" s="6">
        <v>16</v>
      </c>
      <c r="N149" s="8">
        <v>1177408</v>
      </c>
      <c r="O149" s="6" t="s">
        <v>29</v>
      </c>
      <c r="P149" s="6" t="s">
        <v>229</v>
      </c>
      <c r="Q149" s="6" t="s">
        <v>48</v>
      </c>
      <c r="R149" s="6" t="s">
        <v>32</v>
      </c>
      <c r="S149" s="6" t="s">
        <v>29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306</v>
      </c>
      <c r="F150" s="6" t="s">
        <v>307</v>
      </c>
      <c r="G150" s="6" t="s">
        <v>308</v>
      </c>
      <c r="H150" s="7">
        <v>44083</v>
      </c>
      <c r="I150" s="6">
        <v>28</v>
      </c>
      <c r="J150" s="6" t="s">
        <v>26</v>
      </c>
      <c r="K150" s="6" t="s">
        <v>309</v>
      </c>
      <c r="L150" s="6" t="s">
        <v>310</v>
      </c>
      <c r="M150" s="6">
        <v>1</v>
      </c>
      <c r="N150" s="8">
        <v>8403</v>
      </c>
      <c r="O150" s="6" t="s">
        <v>41</v>
      </c>
      <c r="P150" s="6" t="s">
        <v>229</v>
      </c>
      <c r="Q150" s="6" t="s">
        <v>48</v>
      </c>
      <c r="R150" s="6" t="s">
        <v>32</v>
      </c>
      <c r="S150" s="6" t="s">
        <v>41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10668</v>
      </c>
      <c r="F151" s="6" t="s">
        <v>311</v>
      </c>
      <c r="G151" s="6" t="s">
        <v>308</v>
      </c>
      <c r="H151" s="7">
        <v>44083</v>
      </c>
      <c r="I151" s="6">
        <v>28</v>
      </c>
      <c r="J151" s="6" t="s">
        <v>26</v>
      </c>
      <c r="K151" s="6" t="s">
        <v>309</v>
      </c>
      <c r="L151" s="6" t="s">
        <v>310</v>
      </c>
      <c r="M151" s="6">
        <v>1</v>
      </c>
      <c r="N151" s="8">
        <v>11479</v>
      </c>
      <c r="O151" s="6" t="s">
        <v>41</v>
      </c>
      <c r="P151" s="6" t="s">
        <v>229</v>
      </c>
      <c r="Q151" s="6" t="s">
        <v>48</v>
      </c>
      <c r="R151" s="6" t="s">
        <v>32</v>
      </c>
      <c r="S151" s="6" t="s">
        <v>41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10605</v>
      </c>
      <c r="F152" s="6" t="s">
        <v>312</v>
      </c>
      <c r="G152" s="6" t="s">
        <v>308</v>
      </c>
      <c r="H152" s="7">
        <v>44083</v>
      </c>
      <c r="I152" s="6">
        <v>28</v>
      </c>
      <c r="J152" s="6" t="s">
        <v>26</v>
      </c>
      <c r="K152" s="6" t="s">
        <v>309</v>
      </c>
      <c r="L152" s="6" t="s">
        <v>310</v>
      </c>
      <c r="M152" s="6">
        <v>2</v>
      </c>
      <c r="N152" s="8">
        <v>28554</v>
      </c>
      <c r="O152" s="6" t="s">
        <v>41</v>
      </c>
      <c r="P152" s="6" t="s">
        <v>229</v>
      </c>
      <c r="Q152" s="6" t="s">
        <v>48</v>
      </c>
      <c r="R152" s="6" t="s">
        <v>32</v>
      </c>
      <c r="S152" s="6" t="s">
        <v>41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3200</v>
      </c>
      <c r="F153" s="6" t="s">
        <v>313</v>
      </c>
      <c r="G153" s="6" t="s">
        <v>308</v>
      </c>
      <c r="H153" s="7">
        <v>44083</v>
      </c>
      <c r="I153" s="6">
        <v>28</v>
      </c>
      <c r="J153" s="6" t="s">
        <v>26</v>
      </c>
      <c r="K153" s="6" t="s">
        <v>309</v>
      </c>
      <c r="L153" s="6" t="s">
        <v>310</v>
      </c>
      <c r="M153" s="6">
        <v>1</v>
      </c>
      <c r="N153" s="8">
        <v>34445</v>
      </c>
      <c r="O153" s="6" t="s">
        <v>194</v>
      </c>
      <c r="P153" s="6" t="s">
        <v>229</v>
      </c>
      <c r="Q153" s="6" t="s">
        <v>48</v>
      </c>
      <c r="R153" s="6" t="s">
        <v>32</v>
      </c>
      <c r="S153" s="6" t="s">
        <v>29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314</v>
      </c>
      <c r="F154" s="6" t="s">
        <v>307</v>
      </c>
      <c r="G154" s="6" t="s">
        <v>308</v>
      </c>
      <c r="H154" s="7">
        <v>44083</v>
      </c>
      <c r="I154" s="6">
        <v>28</v>
      </c>
      <c r="J154" s="6" t="s">
        <v>26</v>
      </c>
      <c r="K154" s="6" t="s">
        <v>309</v>
      </c>
      <c r="L154" s="6" t="s">
        <v>310</v>
      </c>
      <c r="M154" s="6">
        <v>1</v>
      </c>
      <c r="N154" s="8">
        <v>3807</v>
      </c>
      <c r="O154" s="6" t="s">
        <v>41</v>
      </c>
      <c r="P154" s="6" t="s">
        <v>229</v>
      </c>
      <c r="Q154" s="6" t="s">
        <v>48</v>
      </c>
      <c r="R154" s="6" t="s">
        <v>32</v>
      </c>
      <c r="S154" s="6" t="s">
        <v>41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85383</v>
      </c>
      <c r="F155" s="6" t="s">
        <v>315</v>
      </c>
      <c r="G155" s="6" t="s">
        <v>308</v>
      </c>
      <c r="H155" s="7">
        <v>44083</v>
      </c>
      <c r="I155" s="6">
        <v>28</v>
      </c>
      <c r="J155" s="6" t="s">
        <v>26</v>
      </c>
      <c r="K155" s="6" t="s">
        <v>309</v>
      </c>
      <c r="L155" s="6" t="s">
        <v>310</v>
      </c>
      <c r="M155" s="6">
        <v>1</v>
      </c>
      <c r="N155" s="8">
        <v>198992</v>
      </c>
      <c r="O155" s="6" t="s">
        <v>41</v>
      </c>
      <c r="P155" s="6" t="s">
        <v>229</v>
      </c>
      <c r="Q155" s="6" t="s">
        <v>48</v>
      </c>
      <c r="R155" s="6" t="s">
        <v>32</v>
      </c>
      <c r="S155" s="6" t="s">
        <v>41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47271</v>
      </c>
      <c r="F156" s="6" t="s">
        <v>177</v>
      </c>
      <c r="G156" s="6" t="s">
        <v>316</v>
      </c>
      <c r="H156" s="7">
        <v>44084</v>
      </c>
      <c r="I156" s="6">
        <v>28</v>
      </c>
      <c r="J156" s="6" t="s">
        <v>26</v>
      </c>
      <c r="K156" s="6" t="s">
        <v>317</v>
      </c>
      <c r="L156" s="6" t="s">
        <v>318</v>
      </c>
      <c r="M156" s="6">
        <v>2</v>
      </c>
      <c r="N156" s="8">
        <v>409800</v>
      </c>
      <c r="O156" s="6" t="s">
        <v>29</v>
      </c>
      <c r="P156" s="6" t="s">
        <v>229</v>
      </c>
      <c r="Q156" s="6" t="s">
        <v>48</v>
      </c>
      <c r="R156" s="6" t="s">
        <v>32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40490</v>
      </c>
      <c r="F157" s="6" t="s">
        <v>101</v>
      </c>
      <c r="G157" s="6" t="s">
        <v>319</v>
      </c>
      <c r="H157" s="7">
        <v>44084</v>
      </c>
      <c r="I157" s="6">
        <v>28</v>
      </c>
      <c r="J157" s="6" t="s">
        <v>26</v>
      </c>
      <c r="K157" s="6" t="s">
        <v>103</v>
      </c>
      <c r="L157" s="6" t="s">
        <v>104</v>
      </c>
      <c r="M157" s="6">
        <v>6</v>
      </c>
      <c r="N157" s="8">
        <v>366822</v>
      </c>
      <c r="O157" s="6" t="s">
        <v>29</v>
      </c>
      <c r="P157" s="6" t="s">
        <v>229</v>
      </c>
      <c r="Q157" s="6" t="s">
        <v>48</v>
      </c>
      <c r="R157" s="6" t="s">
        <v>32</v>
      </c>
      <c r="S157" s="6" t="s">
        <v>29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47656</v>
      </c>
      <c r="F158" s="6" t="s">
        <v>208</v>
      </c>
      <c r="G158" s="6" t="s">
        <v>320</v>
      </c>
      <c r="H158" s="7">
        <v>44085</v>
      </c>
      <c r="I158" s="6">
        <v>28</v>
      </c>
      <c r="J158" s="6" t="s">
        <v>26</v>
      </c>
      <c r="K158" s="6" t="s">
        <v>121</v>
      </c>
      <c r="L158" s="6" t="s">
        <v>122</v>
      </c>
      <c r="M158" s="6">
        <v>4</v>
      </c>
      <c r="N158" s="8">
        <v>225848</v>
      </c>
      <c r="O158" s="6" t="s">
        <v>29</v>
      </c>
      <c r="P158" s="6" t="s">
        <v>229</v>
      </c>
      <c r="Q158" s="6" t="s">
        <v>48</v>
      </c>
      <c r="R158" s="6" t="s">
        <v>49</v>
      </c>
      <c r="S158" s="6" t="s">
        <v>29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47656</v>
      </c>
      <c r="F159" s="6" t="s">
        <v>208</v>
      </c>
      <c r="G159" s="6" t="s">
        <v>321</v>
      </c>
      <c r="H159" s="7">
        <v>44085</v>
      </c>
      <c r="I159" s="6">
        <v>28</v>
      </c>
      <c r="J159" s="6" t="s">
        <v>26</v>
      </c>
      <c r="K159" s="6" t="s">
        <v>121</v>
      </c>
      <c r="L159" s="6" t="s">
        <v>122</v>
      </c>
      <c r="M159" s="6">
        <v>2</v>
      </c>
      <c r="N159" s="8">
        <v>112924</v>
      </c>
      <c r="O159" s="6" t="s">
        <v>29</v>
      </c>
      <c r="P159" s="6" t="s">
        <v>229</v>
      </c>
      <c r="Q159" s="6" t="s">
        <v>48</v>
      </c>
      <c r="R159" s="6" t="s">
        <v>49</v>
      </c>
      <c r="S159" s="6" t="s">
        <v>29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40211</v>
      </c>
      <c r="F160" s="6" t="s">
        <v>145</v>
      </c>
      <c r="G160" s="6" t="s">
        <v>322</v>
      </c>
      <c r="H160" s="7">
        <v>44085</v>
      </c>
      <c r="I160" s="6">
        <v>28</v>
      </c>
      <c r="J160" s="6" t="s">
        <v>26</v>
      </c>
      <c r="K160" s="6" t="s">
        <v>121</v>
      </c>
      <c r="L160" s="6" t="s">
        <v>122</v>
      </c>
      <c r="M160" s="6">
        <v>4</v>
      </c>
      <c r="N160" s="8">
        <v>362996</v>
      </c>
      <c r="O160" s="6" t="s">
        <v>29</v>
      </c>
      <c r="P160" s="6" t="s">
        <v>229</v>
      </c>
      <c r="Q160" s="6" t="s">
        <v>48</v>
      </c>
      <c r="R160" s="6" t="s">
        <v>49</v>
      </c>
      <c r="S160" s="6" t="s">
        <v>29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40063</v>
      </c>
      <c r="F161" s="6" t="s">
        <v>154</v>
      </c>
      <c r="G161" s="6" t="s">
        <v>323</v>
      </c>
      <c r="H161" s="7">
        <v>44085</v>
      </c>
      <c r="I161" s="6">
        <v>28</v>
      </c>
      <c r="J161" s="6" t="s">
        <v>26</v>
      </c>
      <c r="K161" s="6" t="s">
        <v>103</v>
      </c>
      <c r="L161" s="6" t="s">
        <v>104</v>
      </c>
      <c r="M161" s="6">
        <v>1</v>
      </c>
      <c r="N161" s="8">
        <v>62852</v>
      </c>
      <c r="O161" s="6" t="s">
        <v>29</v>
      </c>
      <c r="P161" s="6" t="s">
        <v>229</v>
      </c>
      <c r="Q161" s="6" t="s">
        <v>48</v>
      </c>
      <c r="R161" s="6" t="s">
        <v>32</v>
      </c>
      <c r="S161" s="6" t="s">
        <v>29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51170</v>
      </c>
      <c r="F162" s="6" t="s">
        <v>259</v>
      </c>
      <c r="G162" s="6" t="s">
        <v>324</v>
      </c>
      <c r="H162" s="7">
        <v>44086</v>
      </c>
      <c r="I162" s="6">
        <v>28</v>
      </c>
      <c r="J162" s="6" t="s">
        <v>26</v>
      </c>
      <c r="K162" s="6" t="s">
        <v>97</v>
      </c>
      <c r="L162" s="6" t="s">
        <v>98</v>
      </c>
      <c r="M162" s="6">
        <v>2</v>
      </c>
      <c r="N162" s="8">
        <v>119988</v>
      </c>
      <c r="O162" s="6" t="s">
        <v>29</v>
      </c>
      <c r="P162" s="6" t="s">
        <v>229</v>
      </c>
      <c r="Q162" s="6" t="s">
        <v>48</v>
      </c>
      <c r="R162" s="6" t="s">
        <v>32</v>
      </c>
      <c r="S162" s="6" t="s">
        <v>29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40211</v>
      </c>
      <c r="F163" s="6" t="s">
        <v>145</v>
      </c>
      <c r="G163" s="6" t="s">
        <v>325</v>
      </c>
      <c r="H163" s="7">
        <v>44088</v>
      </c>
      <c r="I163" s="6">
        <v>28</v>
      </c>
      <c r="J163" s="6" t="s">
        <v>26</v>
      </c>
      <c r="K163" s="6" t="s">
        <v>121</v>
      </c>
      <c r="L163" s="6" t="s">
        <v>122</v>
      </c>
      <c r="M163" s="6">
        <v>4</v>
      </c>
      <c r="N163" s="8">
        <v>362996</v>
      </c>
      <c r="O163" s="6" t="s">
        <v>29</v>
      </c>
      <c r="P163" s="6" t="s">
        <v>229</v>
      </c>
      <c r="Q163" s="6" t="s">
        <v>48</v>
      </c>
      <c r="R163" s="6" t="s">
        <v>49</v>
      </c>
      <c r="S163" s="6" t="s">
        <v>29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326</v>
      </c>
      <c r="F164" s="6" t="s">
        <v>327</v>
      </c>
      <c r="G164" s="6" t="s">
        <v>328</v>
      </c>
      <c r="H164" s="7">
        <v>44088</v>
      </c>
      <c r="I164" s="6">
        <v>28</v>
      </c>
      <c r="J164" s="6" t="s">
        <v>26</v>
      </c>
      <c r="K164" s="6" t="s">
        <v>103</v>
      </c>
      <c r="L164" s="6" t="s">
        <v>104</v>
      </c>
      <c r="M164" s="6">
        <v>1</v>
      </c>
      <c r="N164" s="8">
        <v>99992</v>
      </c>
      <c r="O164" s="6" t="s">
        <v>41</v>
      </c>
      <c r="P164" s="6" t="s">
        <v>229</v>
      </c>
      <c r="Q164" s="6" t="s">
        <v>48</v>
      </c>
      <c r="R164" s="6" t="s">
        <v>32</v>
      </c>
      <c r="S164" s="6" t="s">
        <v>29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46987</v>
      </c>
      <c r="F165" s="6" t="s">
        <v>258</v>
      </c>
      <c r="G165" s="6" t="s">
        <v>329</v>
      </c>
      <c r="H165" s="7">
        <v>44088</v>
      </c>
      <c r="I165" s="6">
        <v>28</v>
      </c>
      <c r="J165" s="6" t="s">
        <v>26</v>
      </c>
      <c r="K165" s="6" t="s">
        <v>252</v>
      </c>
      <c r="L165" s="6" t="s">
        <v>253</v>
      </c>
      <c r="M165" s="6">
        <v>2</v>
      </c>
      <c r="N165" s="8">
        <v>79988</v>
      </c>
      <c r="O165" s="6" t="s">
        <v>29</v>
      </c>
      <c r="P165" s="6" t="s">
        <v>229</v>
      </c>
      <c r="Q165" s="6" t="s">
        <v>48</v>
      </c>
      <c r="R165" s="6" t="s">
        <v>32</v>
      </c>
      <c r="S165" s="6" t="s">
        <v>29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47659</v>
      </c>
      <c r="F166" s="6" t="s">
        <v>330</v>
      </c>
      <c r="G166" s="6" t="s">
        <v>331</v>
      </c>
      <c r="H166" s="7">
        <v>44088</v>
      </c>
      <c r="I166" s="6">
        <v>28</v>
      </c>
      <c r="J166" s="6" t="s">
        <v>26</v>
      </c>
      <c r="K166" s="6" t="s">
        <v>121</v>
      </c>
      <c r="L166" s="6" t="s">
        <v>122</v>
      </c>
      <c r="M166" s="6">
        <v>1</v>
      </c>
      <c r="N166" s="8">
        <v>74172</v>
      </c>
      <c r="O166" s="6" t="s">
        <v>29</v>
      </c>
      <c r="P166" s="6" t="s">
        <v>229</v>
      </c>
      <c r="Q166" s="6" t="s">
        <v>48</v>
      </c>
      <c r="R166" s="6" t="s">
        <v>49</v>
      </c>
      <c r="S166" s="6" t="s">
        <v>29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45611</v>
      </c>
      <c r="F167" s="6" t="s">
        <v>200</v>
      </c>
      <c r="G167" s="6" t="s">
        <v>332</v>
      </c>
      <c r="H167" s="7">
        <v>44089</v>
      </c>
      <c r="I167" s="6">
        <v>28</v>
      </c>
      <c r="J167" s="6" t="s">
        <v>26</v>
      </c>
      <c r="K167" s="6" t="s">
        <v>103</v>
      </c>
      <c r="L167" s="6" t="s">
        <v>104</v>
      </c>
      <c r="M167" s="6">
        <v>12</v>
      </c>
      <c r="N167" s="8">
        <v>891360</v>
      </c>
      <c r="O167" s="6" t="s">
        <v>29</v>
      </c>
      <c r="P167" s="6" t="s">
        <v>229</v>
      </c>
      <c r="Q167" s="6" t="s">
        <v>48</v>
      </c>
      <c r="R167" s="6" t="s">
        <v>32</v>
      </c>
      <c r="S167" s="6" t="s">
        <v>29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40211</v>
      </c>
      <c r="F168" s="6" t="s">
        <v>145</v>
      </c>
      <c r="G168" s="6" t="s">
        <v>332</v>
      </c>
      <c r="H168" s="7">
        <v>44089</v>
      </c>
      <c r="I168" s="6">
        <v>28</v>
      </c>
      <c r="J168" s="6" t="s">
        <v>26</v>
      </c>
      <c r="K168" s="6" t="s">
        <v>103</v>
      </c>
      <c r="L168" s="6" t="s">
        <v>104</v>
      </c>
      <c r="M168" s="6">
        <v>8</v>
      </c>
      <c r="N168" s="8">
        <v>548528</v>
      </c>
      <c r="O168" s="6" t="s">
        <v>29</v>
      </c>
      <c r="P168" s="6" t="s">
        <v>229</v>
      </c>
      <c r="Q168" s="6" t="s">
        <v>48</v>
      </c>
      <c r="R168" s="6" t="s">
        <v>32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40954</v>
      </c>
      <c r="F169" s="6" t="s">
        <v>333</v>
      </c>
      <c r="G169" s="6" t="s">
        <v>334</v>
      </c>
      <c r="H169" s="7">
        <v>44089</v>
      </c>
      <c r="I169" s="6">
        <v>28</v>
      </c>
      <c r="J169" s="6" t="s">
        <v>26</v>
      </c>
      <c r="K169" s="6" t="s">
        <v>252</v>
      </c>
      <c r="L169" s="6" t="s">
        <v>253</v>
      </c>
      <c r="M169" s="6">
        <v>4</v>
      </c>
      <c r="N169" s="8">
        <v>255976</v>
      </c>
      <c r="O169" s="6" t="s">
        <v>29</v>
      </c>
      <c r="P169" s="6" t="s">
        <v>229</v>
      </c>
      <c r="Q169" s="6" t="s">
        <v>48</v>
      </c>
      <c r="R169" s="6" t="s">
        <v>32</v>
      </c>
      <c r="S169" s="6" t="s">
        <v>29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45602</v>
      </c>
      <c r="F170" s="6" t="s">
        <v>129</v>
      </c>
      <c r="G170" s="6" t="s">
        <v>335</v>
      </c>
      <c r="H170" s="7">
        <v>44089</v>
      </c>
      <c r="I170" s="6">
        <v>28</v>
      </c>
      <c r="J170" s="6" t="s">
        <v>26</v>
      </c>
      <c r="K170" s="6" t="s">
        <v>252</v>
      </c>
      <c r="L170" s="6" t="s">
        <v>253</v>
      </c>
      <c r="M170" s="6">
        <v>50</v>
      </c>
      <c r="N170" s="8">
        <v>2571150</v>
      </c>
      <c r="O170" s="6" t="s">
        <v>29</v>
      </c>
      <c r="P170" s="6" t="s">
        <v>229</v>
      </c>
      <c r="Q170" s="6" t="s">
        <v>48</v>
      </c>
      <c r="R170" s="6" t="s">
        <v>32</v>
      </c>
      <c r="S170" s="6" t="s">
        <v>29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46589</v>
      </c>
      <c r="F171" s="6" t="s">
        <v>336</v>
      </c>
      <c r="G171" s="6" t="s">
        <v>337</v>
      </c>
      <c r="H171" s="7">
        <v>44089</v>
      </c>
      <c r="I171" s="6">
        <v>28</v>
      </c>
      <c r="J171" s="6" t="s">
        <v>26</v>
      </c>
      <c r="K171" s="6" t="s">
        <v>252</v>
      </c>
      <c r="L171" s="6" t="s">
        <v>253</v>
      </c>
      <c r="M171" s="6">
        <v>4</v>
      </c>
      <c r="N171" s="8">
        <v>91404</v>
      </c>
      <c r="O171" s="6" t="s">
        <v>29</v>
      </c>
      <c r="P171" s="6" t="s">
        <v>229</v>
      </c>
      <c r="Q171" s="6" t="s">
        <v>48</v>
      </c>
      <c r="R171" s="6" t="s">
        <v>32</v>
      </c>
      <c r="S171" s="6" t="s">
        <v>29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47652</v>
      </c>
      <c r="F172" s="6" t="s">
        <v>338</v>
      </c>
      <c r="G172" s="6" t="s">
        <v>339</v>
      </c>
      <c r="H172" s="7">
        <v>44090</v>
      </c>
      <c r="I172" s="6">
        <v>28</v>
      </c>
      <c r="J172" s="6" t="s">
        <v>26</v>
      </c>
      <c r="K172" s="6" t="s">
        <v>252</v>
      </c>
      <c r="L172" s="6" t="s">
        <v>253</v>
      </c>
      <c r="M172" s="6">
        <v>20</v>
      </c>
      <c r="N172" s="8">
        <v>685600</v>
      </c>
      <c r="O172" s="6" t="s">
        <v>29</v>
      </c>
      <c r="P172" s="6" t="s">
        <v>229</v>
      </c>
      <c r="Q172" s="6" t="s">
        <v>48</v>
      </c>
      <c r="R172" s="6" t="s">
        <v>32</v>
      </c>
      <c r="S172" s="6" t="s">
        <v>29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88</v>
      </c>
      <c r="F173" s="6" t="s">
        <v>89</v>
      </c>
      <c r="G173" s="6" t="s">
        <v>340</v>
      </c>
      <c r="H173" s="7">
        <v>44091</v>
      </c>
      <c r="I173" s="6">
        <v>28</v>
      </c>
      <c r="J173" s="6" t="s">
        <v>26</v>
      </c>
      <c r="K173" s="6" t="s">
        <v>76</v>
      </c>
      <c r="L173" s="6" t="s">
        <v>77</v>
      </c>
      <c r="M173" s="6">
        <v>2</v>
      </c>
      <c r="N173" s="8">
        <v>660000</v>
      </c>
      <c r="O173" s="6" t="s">
        <v>41</v>
      </c>
      <c r="P173" s="6" t="s">
        <v>229</v>
      </c>
      <c r="Q173" s="6" t="s">
        <v>48</v>
      </c>
      <c r="R173" s="6" t="s">
        <v>49</v>
      </c>
      <c r="S173" s="6" t="s">
        <v>41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45602</v>
      </c>
      <c r="F174" s="6" t="s">
        <v>129</v>
      </c>
      <c r="G174" s="6" t="s">
        <v>341</v>
      </c>
      <c r="H174" s="7">
        <v>44095</v>
      </c>
      <c r="I174" s="6">
        <v>28</v>
      </c>
      <c r="J174" s="6" t="s">
        <v>26</v>
      </c>
      <c r="K174" s="6" t="s">
        <v>97</v>
      </c>
      <c r="L174" s="6" t="s">
        <v>98</v>
      </c>
      <c r="M174" s="6">
        <v>1</v>
      </c>
      <c r="N174" s="8">
        <v>51423</v>
      </c>
      <c r="O174" s="6" t="s">
        <v>29</v>
      </c>
      <c r="P174" s="6" t="s">
        <v>229</v>
      </c>
      <c r="Q174" s="6" t="s">
        <v>48</v>
      </c>
      <c r="R174" s="6" t="s">
        <v>32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51392</v>
      </c>
      <c r="F175" s="6" t="s">
        <v>342</v>
      </c>
      <c r="G175" s="6" t="s">
        <v>343</v>
      </c>
      <c r="H175" s="7">
        <v>44095</v>
      </c>
      <c r="I175" s="6">
        <v>28</v>
      </c>
      <c r="J175" s="6" t="s">
        <v>26</v>
      </c>
      <c r="K175" s="6" t="s">
        <v>344</v>
      </c>
      <c r="L175" s="6" t="s">
        <v>345</v>
      </c>
      <c r="M175" s="6">
        <v>4</v>
      </c>
      <c r="N175" s="8">
        <v>1501328</v>
      </c>
      <c r="O175" s="6" t="s">
        <v>29</v>
      </c>
      <c r="P175" s="6" t="s">
        <v>229</v>
      </c>
      <c r="Q175" s="6" t="s">
        <v>48</v>
      </c>
      <c r="R175" s="6" t="s">
        <v>49</v>
      </c>
      <c r="S175" s="6" t="s">
        <v>29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47702</v>
      </c>
      <c r="F176" s="6" t="s">
        <v>95</v>
      </c>
      <c r="G176" s="6" t="s">
        <v>346</v>
      </c>
      <c r="H176" s="7">
        <v>44095</v>
      </c>
      <c r="I176" s="6">
        <v>28</v>
      </c>
      <c r="J176" s="6" t="s">
        <v>26</v>
      </c>
      <c r="K176" s="6" t="s">
        <v>252</v>
      </c>
      <c r="L176" s="6" t="s">
        <v>253</v>
      </c>
      <c r="M176" s="6">
        <v>12</v>
      </c>
      <c r="N176" s="8">
        <v>644496</v>
      </c>
      <c r="O176" s="6" t="s">
        <v>29</v>
      </c>
      <c r="P176" s="6" t="s">
        <v>229</v>
      </c>
      <c r="Q176" s="6" t="s">
        <v>48</v>
      </c>
      <c r="R176" s="6" t="s">
        <v>32</v>
      </c>
      <c r="S176" s="6" t="s">
        <v>29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27015</v>
      </c>
      <c r="F177" s="6" t="s">
        <v>347</v>
      </c>
      <c r="G177" s="6" t="s">
        <v>348</v>
      </c>
      <c r="H177" s="7">
        <v>44095</v>
      </c>
      <c r="I177" s="6">
        <v>28</v>
      </c>
      <c r="J177" s="6" t="s">
        <v>26</v>
      </c>
      <c r="K177" s="6" t="s">
        <v>349</v>
      </c>
      <c r="L177" s="6" t="s">
        <v>350</v>
      </c>
      <c r="M177" s="6">
        <v>6</v>
      </c>
      <c r="N177" s="8">
        <v>141930</v>
      </c>
      <c r="O177" s="6" t="s">
        <v>41</v>
      </c>
      <c r="P177" s="6" t="s">
        <v>229</v>
      </c>
      <c r="Q177" s="6" t="s">
        <v>48</v>
      </c>
      <c r="R177" s="6" t="s">
        <v>32</v>
      </c>
      <c r="S177" s="6" t="s">
        <v>41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50876</v>
      </c>
      <c r="F178" s="6" t="s">
        <v>150</v>
      </c>
      <c r="G178" s="6" t="s">
        <v>351</v>
      </c>
      <c r="H178" s="7">
        <v>44096</v>
      </c>
      <c r="I178" s="6">
        <v>28</v>
      </c>
      <c r="J178" s="6" t="s">
        <v>26</v>
      </c>
      <c r="K178" s="6" t="s">
        <v>252</v>
      </c>
      <c r="L178" s="6" t="s">
        <v>253</v>
      </c>
      <c r="M178" s="6">
        <v>3</v>
      </c>
      <c r="N178" s="8">
        <v>65124</v>
      </c>
      <c r="O178" s="6" t="s">
        <v>29</v>
      </c>
      <c r="P178" s="6" t="s">
        <v>229</v>
      </c>
      <c r="Q178" s="6" t="s">
        <v>48</v>
      </c>
      <c r="R178" s="6" t="s">
        <v>32</v>
      </c>
      <c r="S178" s="6" t="s">
        <v>29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40405</v>
      </c>
      <c r="F179" s="6" t="s">
        <v>352</v>
      </c>
      <c r="G179" s="6" t="s">
        <v>351</v>
      </c>
      <c r="H179" s="7">
        <v>44096</v>
      </c>
      <c r="I179" s="6">
        <v>28</v>
      </c>
      <c r="J179" s="6" t="s">
        <v>26</v>
      </c>
      <c r="K179" s="6" t="s">
        <v>252</v>
      </c>
      <c r="L179" s="6" t="s">
        <v>253</v>
      </c>
      <c r="M179" s="6">
        <v>2</v>
      </c>
      <c r="N179" s="8">
        <v>100560</v>
      </c>
      <c r="O179" s="6" t="s">
        <v>29</v>
      </c>
      <c r="P179" s="6" t="s">
        <v>229</v>
      </c>
      <c r="Q179" s="6" t="s">
        <v>48</v>
      </c>
      <c r="R179" s="6" t="s">
        <v>32</v>
      </c>
      <c r="S179" s="6" t="s">
        <v>29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36021</v>
      </c>
      <c r="F180" s="6" t="s">
        <v>240</v>
      </c>
      <c r="G180" s="6" t="s">
        <v>353</v>
      </c>
      <c r="H180" s="7">
        <v>44096</v>
      </c>
      <c r="I180" s="6">
        <v>28</v>
      </c>
      <c r="J180" s="6" t="s">
        <v>26</v>
      </c>
      <c r="K180" s="6" t="s">
        <v>354</v>
      </c>
      <c r="L180" s="6" t="s">
        <v>355</v>
      </c>
      <c r="M180" s="6">
        <v>4</v>
      </c>
      <c r="N180" s="8">
        <v>151228</v>
      </c>
      <c r="O180" s="6" t="s">
        <v>29</v>
      </c>
      <c r="P180" s="6" t="s">
        <v>229</v>
      </c>
      <c r="Q180" s="6" t="s">
        <v>48</v>
      </c>
      <c r="R180" s="6" t="s">
        <v>32</v>
      </c>
      <c r="S180" s="6" t="s">
        <v>29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356</v>
      </c>
      <c r="F181" s="6" t="s">
        <v>357</v>
      </c>
      <c r="G181" s="6" t="s">
        <v>358</v>
      </c>
      <c r="H181" s="7">
        <v>44096</v>
      </c>
      <c r="I181" s="6">
        <v>28</v>
      </c>
      <c r="J181" s="6" t="s">
        <v>26</v>
      </c>
      <c r="K181" s="6" t="s">
        <v>249</v>
      </c>
      <c r="L181" s="6" t="s">
        <v>250</v>
      </c>
      <c r="M181" s="6">
        <v>1</v>
      </c>
      <c r="N181" s="8">
        <v>126042</v>
      </c>
      <c r="O181" s="6" t="s">
        <v>41</v>
      </c>
      <c r="P181" s="6" t="s">
        <v>229</v>
      </c>
      <c r="Q181" s="6" t="s">
        <v>48</v>
      </c>
      <c r="R181" s="6" t="s">
        <v>32</v>
      </c>
      <c r="S181" s="6" t="s">
        <v>29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47649</v>
      </c>
      <c r="F182" s="6" t="s">
        <v>221</v>
      </c>
      <c r="G182" s="6" t="s">
        <v>359</v>
      </c>
      <c r="H182" s="7">
        <v>44098</v>
      </c>
      <c r="I182" s="6">
        <v>28</v>
      </c>
      <c r="J182" s="6" t="s">
        <v>26</v>
      </c>
      <c r="K182" s="6" t="s">
        <v>35</v>
      </c>
      <c r="L182" s="6" t="s">
        <v>36</v>
      </c>
      <c r="M182" s="6">
        <v>8</v>
      </c>
      <c r="N182" s="8">
        <v>196528</v>
      </c>
      <c r="O182" s="6" t="s">
        <v>29</v>
      </c>
      <c r="P182" s="6" t="s">
        <v>229</v>
      </c>
      <c r="Q182" s="6" t="s">
        <v>48</v>
      </c>
      <c r="R182" s="6" t="s">
        <v>49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40457</v>
      </c>
      <c r="F183" s="6" t="s">
        <v>171</v>
      </c>
      <c r="G183" s="6" t="s">
        <v>360</v>
      </c>
      <c r="H183" s="7">
        <v>44098</v>
      </c>
      <c r="I183" s="6">
        <v>28</v>
      </c>
      <c r="J183" s="6" t="s">
        <v>26</v>
      </c>
      <c r="K183" s="6" t="s">
        <v>35</v>
      </c>
      <c r="L183" s="6" t="s">
        <v>36</v>
      </c>
      <c r="M183" s="6">
        <v>3</v>
      </c>
      <c r="N183" s="8">
        <v>54840</v>
      </c>
      <c r="O183" s="6" t="s">
        <v>29</v>
      </c>
      <c r="P183" s="6" t="s">
        <v>229</v>
      </c>
      <c r="Q183" s="6" t="s">
        <v>48</v>
      </c>
      <c r="R183" s="6" t="s">
        <v>49</v>
      </c>
      <c r="S183" s="6" t="s">
        <v>29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40457</v>
      </c>
      <c r="F184" s="6" t="s">
        <v>171</v>
      </c>
      <c r="G184" s="6" t="s">
        <v>361</v>
      </c>
      <c r="H184" s="7">
        <v>44098</v>
      </c>
      <c r="I184" s="6">
        <v>28</v>
      </c>
      <c r="J184" s="6" t="s">
        <v>26</v>
      </c>
      <c r="K184" s="6" t="s">
        <v>35</v>
      </c>
      <c r="L184" s="6" t="s">
        <v>36</v>
      </c>
      <c r="M184" s="6">
        <v>1</v>
      </c>
      <c r="N184" s="8">
        <v>18280</v>
      </c>
      <c r="O184" s="6" t="s">
        <v>29</v>
      </c>
      <c r="P184" s="6" t="s">
        <v>229</v>
      </c>
      <c r="Q184" s="6" t="s">
        <v>48</v>
      </c>
      <c r="R184" s="6" t="s">
        <v>49</v>
      </c>
      <c r="S184" s="6" t="s">
        <v>29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47701</v>
      </c>
      <c r="F185" s="6" t="s">
        <v>362</v>
      </c>
      <c r="G185" s="6" t="s">
        <v>363</v>
      </c>
      <c r="H185" s="7">
        <v>44098</v>
      </c>
      <c r="I185" s="6">
        <v>28</v>
      </c>
      <c r="J185" s="6" t="s">
        <v>26</v>
      </c>
      <c r="K185" s="6" t="s">
        <v>35</v>
      </c>
      <c r="L185" s="6" t="s">
        <v>36</v>
      </c>
      <c r="M185" s="6">
        <v>8</v>
      </c>
      <c r="N185" s="8">
        <v>361096</v>
      </c>
      <c r="O185" s="6" t="s">
        <v>29</v>
      </c>
      <c r="P185" s="6" t="s">
        <v>229</v>
      </c>
      <c r="Q185" s="6" t="s">
        <v>48</v>
      </c>
      <c r="R185" s="6" t="s">
        <v>49</v>
      </c>
      <c r="S185" s="6" t="s">
        <v>29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50868</v>
      </c>
      <c r="F186" s="6" t="s">
        <v>364</v>
      </c>
      <c r="G186" s="6" t="s">
        <v>363</v>
      </c>
      <c r="H186" s="7">
        <v>44098</v>
      </c>
      <c r="I186" s="6">
        <v>28</v>
      </c>
      <c r="J186" s="6" t="s">
        <v>26</v>
      </c>
      <c r="K186" s="6" t="s">
        <v>35</v>
      </c>
      <c r="L186" s="6" t="s">
        <v>36</v>
      </c>
      <c r="M186" s="6">
        <v>8</v>
      </c>
      <c r="N186" s="8">
        <v>141672</v>
      </c>
      <c r="O186" s="6" t="s">
        <v>29</v>
      </c>
      <c r="P186" s="6" t="s">
        <v>229</v>
      </c>
      <c r="Q186" s="6" t="s">
        <v>48</v>
      </c>
      <c r="R186" s="6" t="s">
        <v>49</v>
      </c>
      <c r="S186" s="6" t="s">
        <v>29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50878</v>
      </c>
      <c r="F187" s="6" t="s">
        <v>276</v>
      </c>
      <c r="G187" s="6" t="s">
        <v>363</v>
      </c>
      <c r="H187" s="7">
        <v>44098</v>
      </c>
      <c r="I187" s="6">
        <v>28</v>
      </c>
      <c r="J187" s="6" t="s">
        <v>26</v>
      </c>
      <c r="K187" s="6" t="s">
        <v>35</v>
      </c>
      <c r="L187" s="6" t="s">
        <v>36</v>
      </c>
      <c r="M187" s="6">
        <v>12</v>
      </c>
      <c r="N187" s="8">
        <v>534792</v>
      </c>
      <c r="O187" s="6" t="s">
        <v>29</v>
      </c>
      <c r="P187" s="6" t="s">
        <v>229</v>
      </c>
      <c r="Q187" s="6" t="s">
        <v>48</v>
      </c>
      <c r="R187" s="6" t="s">
        <v>49</v>
      </c>
      <c r="S187" s="6" t="s">
        <v>29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51168</v>
      </c>
      <c r="F188" s="6" t="s">
        <v>365</v>
      </c>
      <c r="G188" s="6" t="s">
        <v>363</v>
      </c>
      <c r="H188" s="7">
        <v>44098</v>
      </c>
      <c r="I188" s="6">
        <v>28</v>
      </c>
      <c r="J188" s="6" t="s">
        <v>26</v>
      </c>
      <c r="K188" s="6" t="s">
        <v>35</v>
      </c>
      <c r="L188" s="6" t="s">
        <v>36</v>
      </c>
      <c r="M188" s="6">
        <v>2</v>
      </c>
      <c r="N188" s="8">
        <v>113132</v>
      </c>
      <c r="O188" s="6" t="s">
        <v>29</v>
      </c>
      <c r="P188" s="6" t="s">
        <v>229</v>
      </c>
      <c r="Q188" s="6" t="s">
        <v>48</v>
      </c>
      <c r="R188" s="6" t="s">
        <v>49</v>
      </c>
      <c r="S188" s="6" t="s">
        <v>29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51172</v>
      </c>
      <c r="F189" s="6" t="s">
        <v>366</v>
      </c>
      <c r="G189" s="6" t="s">
        <v>363</v>
      </c>
      <c r="H189" s="7">
        <v>44098</v>
      </c>
      <c r="I189" s="6">
        <v>28</v>
      </c>
      <c r="J189" s="6" t="s">
        <v>26</v>
      </c>
      <c r="K189" s="6" t="s">
        <v>35</v>
      </c>
      <c r="L189" s="6" t="s">
        <v>36</v>
      </c>
      <c r="M189" s="6">
        <v>1</v>
      </c>
      <c r="N189" s="8">
        <v>103994</v>
      </c>
      <c r="O189" s="6" t="s">
        <v>29</v>
      </c>
      <c r="P189" s="6" t="s">
        <v>229</v>
      </c>
      <c r="Q189" s="6" t="s">
        <v>48</v>
      </c>
      <c r="R189" s="6" t="s">
        <v>49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73</v>
      </c>
      <c r="F190" s="6" t="s">
        <v>367</v>
      </c>
      <c r="G190" s="6" t="s">
        <v>368</v>
      </c>
      <c r="H190" s="7">
        <v>44099</v>
      </c>
      <c r="I190" s="6">
        <v>28</v>
      </c>
      <c r="J190" s="6" t="s">
        <v>26</v>
      </c>
      <c r="K190" s="6" t="s">
        <v>369</v>
      </c>
      <c r="L190" s="6" t="s">
        <v>370</v>
      </c>
      <c r="M190" s="6">
        <v>20</v>
      </c>
      <c r="N190" s="8">
        <v>226740</v>
      </c>
      <c r="O190" s="6" t="s">
        <v>194</v>
      </c>
      <c r="P190" s="6" t="s">
        <v>229</v>
      </c>
      <c r="Q190" s="6" t="s">
        <v>48</v>
      </c>
      <c r="R190" s="6" t="s">
        <v>32</v>
      </c>
      <c r="S190" s="6" t="s">
        <v>29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232</v>
      </c>
      <c r="F191" s="6" t="s">
        <v>233</v>
      </c>
      <c r="G191" s="6" t="s">
        <v>371</v>
      </c>
      <c r="H191" s="7">
        <v>44099</v>
      </c>
      <c r="I191" s="6">
        <v>28</v>
      </c>
      <c r="J191" s="6" t="s">
        <v>26</v>
      </c>
      <c r="K191" s="6" t="s">
        <v>76</v>
      </c>
      <c r="L191" s="6" t="s">
        <v>77</v>
      </c>
      <c r="M191" s="6">
        <v>1</v>
      </c>
      <c r="N191" s="8">
        <v>293102</v>
      </c>
      <c r="O191" s="6" t="s">
        <v>41</v>
      </c>
      <c r="P191" s="6" t="s">
        <v>229</v>
      </c>
      <c r="Q191" s="6" t="s">
        <v>48</v>
      </c>
      <c r="R191" s="6" t="s">
        <v>49</v>
      </c>
      <c r="S191" s="6" t="s">
        <v>41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232</v>
      </c>
      <c r="F192" s="6" t="s">
        <v>233</v>
      </c>
      <c r="G192" s="6" t="s">
        <v>372</v>
      </c>
      <c r="H192" s="7">
        <v>44099</v>
      </c>
      <c r="I192" s="6">
        <v>28</v>
      </c>
      <c r="J192" s="6" t="s">
        <v>26</v>
      </c>
      <c r="K192" s="6" t="s">
        <v>76</v>
      </c>
      <c r="L192" s="6" t="s">
        <v>77</v>
      </c>
      <c r="M192" s="6">
        <v>1</v>
      </c>
      <c r="N192" s="8">
        <v>293102</v>
      </c>
      <c r="O192" s="6" t="s">
        <v>41</v>
      </c>
      <c r="P192" s="6" t="s">
        <v>229</v>
      </c>
      <c r="Q192" s="6" t="s">
        <v>48</v>
      </c>
      <c r="R192" s="6" t="s">
        <v>49</v>
      </c>
      <c r="S192" s="6" t="s">
        <v>41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50878</v>
      </c>
      <c r="F193" s="6" t="s">
        <v>276</v>
      </c>
      <c r="G193" s="6" t="s">
        <v>373</v>
      </c>
      <c r="H193" s="7">
        <v>44100</v>
      </c>
      <c r="I193" s="6">
        <v>28</v>
      </c>
      <c r="J193" s="6" t="s">
        <v>26</v>
      </c>
      <c r="K193" s="6" t="s">
        <v>103</v>
      </c>
      <c r="L193" s="6" t="s">
        <v>104</v>
      </c>
      <c r="M193" s="6">
        <v>4</v>
      </c>
      <c r="N193" s="8">
        <v>178264</v>
      </c>
      <c r="O193" s="6" t="s">
        <v>29</v>
      </c>
      <c r="P193" s="6" t="s">
        <v>229</v>
      </c>
      <c r="Q193" s="6" t="s">
        <v>48</v>
      </c>
      <c r="R193" s="6" t="s">
        <v>49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40490</v>
      </c>
      <c r="F194" s="6" t="s">
        <v>101</v>
      </c>
      <c r="G194" s="6" t="s">
        <v>374</v>
      </c>
      <c r="H194" s="7">
        <v>44102</v>
      </c>
      <c r="I194" s="6">
        <v>28</v>
      </c>
      <c r="J194" s="6" t="s">
        <v>26</v>
      </c>
      <c r="K194" s="6" t="s">
        <v>103</v>
      </c>
      <c r="L194" s="6" t="s">
        <v>104</v>
      </c>
      <c r="M194" s="6">
        <v>6</v>
      </c>
      <c r="N194" s="8">
        <v>366822</v>
      </c>
      <c r="O194" s="6" t="s">
        <v>29</v>
      </c>
      <c r="P194" s="6" t="s">
        <v>229</v>
      </c>
      <c r="Q194" s="6" t="s">
        <v>48</v>
      </c>
      <c r="R194" s="6" t="s">
        <v>49</v>
      </c>
      <c r="S194" s="6" t="s">
        <v>29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50657</v>
      </c>
      <c r="F195" s="6" t="s">
        <v>189</v>
      </c>
      <c r="G195" s="6" t="s">
        <v>374</v>
      </c>
      <c r="H195" s="7">
        <v>44102</v>
      </c>
      <c r="I195" s="6">
        <v>28</v>
      </c>
      <c r="J195" s="6" t="s">
        <v>26</v>
      </c>
      <c r="K195" s="6" t="s">
        <v>103</v>
      </c>
      <c r="L195" s="6" t="s">
        <v>104</v>
      </c>
      <c r="M195" s="6">
        <v>6</v>
      </c>
      <c r="N195" s="8">
        <v>660456</v>
      </c>
      <c r="O195" s="6" t="s">
        <v>29</v>
      </c>
      <c r="P195" s="6" t="s">
        <v>229</v>
      </c>
      <c r="Q195" s="6" t="s">
        <v>48</v>
      </c>
      <c r="R195" s="6" t="s">
        <v>49</v>
      </c>
      <c r="S195" s="6" t="s">
        <v>29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47702</v>
      </c>
      <c r="F196" s="6" t="s">
        <v>95</v>
      </c>
      <c r="G196" s="6" t="s">
        <v>375</v>
      </c>
      <c r="H196" s="7">
        <v>44102</v>
      </c>
      <c r="I196" s="6">
        <v>28</v>
      </c>
      <c r="J196" s="6" t="s">
        <v>26</v>
      </c>
      <c r="K196" s="6" t="s">
        <v>103</v>
      </c>
      <c r="L196" s="6" t="s">
        <v>104</v>
      </c>
      <c r="M196" s="6">
        <v>10</v>
      </c>
      <c r="N196" s="8">
        <v>537080</v>
      </c>
      <c r="O196" s="6" t="s">
        <v>29</v>
      </c>
      <c r="P196" s="6" t="s">
        <v>229</v>
      </c>
      <c r="Q196" s="6" t="s">
        <v>48</v>
      </c>
      <c r="R196" s="6" t="s">
        <v>49</v>
      </c>
      <c r="S196" s="6" t="s">
        <v>29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50878</v>
      </c>
      <c r="F197" s="6" t="s">
        <v>276</v>
      </c>
      <c r="G197" s="6" t="s">
        <v>375</v>
      </c>
      <c r="H197" s="7">
        <v>44102</v>
      </c>
      <c r="I197" s="6">
        <v>28</v>
      </c>
      <c r="J197" s="6" t="s">
        <v>26</v>
      </c>
      <c r="K197" s="6" t="s">
        <v>103</v>
      </c>
      <c r="L197" s="6" t="s">
        <v>104</v>
      </c>
      <c r="M197" s="6">
        <v>10</v>
      </c>
      <c r="N197" s="8">
        <v>445660</v>
      </c>
      <c r="O197" s="6" t="s">
        <v>29</v>
      </c>
      <c r="P197" s="6" t="s">
        <v>229</v>
      </c>
      <c r="Q197" s="6" t="s">
        <v>48</v>
      </c>
      <c r="R197" s="6" t="s">
        <v>49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50657</v>
      </c>
      <c r="F198" s="6" t="s">
        <v>189</v>
      </c>
      <c r="G198" s="6" t="s">
        <v>376</v>
      </c>
      <c r="H198" s="7">
        <v>44103</v>
      </c>
      <c r="I198" s="6">
        <v>28</v>
      </c>
      <c r="J198" s="6" t="s">
        <v>26</v>
      </c>
      <c r="K198" s="6" t="s">
        <v>181</v>
      </c>
      <c r="L198" s="6" t="s">
        <v>182</v>
      </c>
      <c r="M198" s="6">
        <v>24</v>
      </c>
      <c r="N198" s="8">
        <v>2641824</v>
      </c>
      <c r="O198" s="6" t="s">
        <v>29</v>
      </c>
      <c r="P198" s="6" t="s">
        <v>229</v>
      </c>
      <c r="Q198" s="6" t="s">
        <v>48</v>
      </c>
      <c r="R198" s="6" t="s">
        <v>49</v>
      </c>
      <c r="S198" s="6" t="s">
        <v>29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47238</v>
      </c>
      <c r="F199" s="6" t="s">
        <v>377</v>
      </c>
      <c r="G199" s="6" t="s">
        <v>378</v>
      </c>
      <c r="H199" s="7">
        <v>44103</v>
      </c>
      <c r="I199" s="6">
        <v>28</v>
      </c>
      <c r="J199" s="6" t="s">
        <v>26</v>
      </c>
      <c r="K199" s="6" t="s">
        <v>252</v>
      </c>
      <c r="L199" s="6" t="s">
        <v>253</v>
      </c>
      <c r="M199" s="6">
        <v>4</v>
      </c>
      <c r="N199" s="8">
        <v>267404</v>
      </c>
      <c r="O199" s="6" t="s">
        <v>29</v>
      </c>
      <c r="P199" s="6" t="s">
        <v>229</v>
      </c>
      <c r="Q199" s="6" t="s">
        <v>48</v>
      </c>
      <c r="R199" s="6" t="s">
        <v>32</v>
      </c>
      <c r="S199" s="6" t="s">
        <v>29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40914</v>
      </c>
      <c r="F200" s="6" t="s">
        <v>219</v>
      </c>
      <c r="G200" s="6" t="s">
        <v>378</v>
      </c>
      <c r="H200" s="7">
        <v>44103</v>
      </c>
      <c r="I200" s="6">
        <v>28</v>
      </c>
      <c r="J200" s="6" t="s">
        <v>26</v>
      </c>
      <c r="K200" s="6" t="s">
        <v>252</v>
      </c>
      <c r="L200" s="6" t="s">
        <v>253</v>
      </c>
      <c r="M200" s="6">
        <v>4</v>
      </c>
      <c r="N200" s="8">
        <v>91404</v>
      </c>
      <c r="O200" s="6" t="s">
        <v>29</v>
      </c>
      <c r="P200" s="6" t="s">
        <v>229</v>
      </c>
      <c r="Q200" s="6" t="s">
        <v>48</v>
      </c>
      <c r="R200" s="6" t="s">
        <v>32</v>
      </c>
      <c r="S200" s="6" t="s">
        <v>29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51168</v>
      </c>
      <c r="F201" s="6" t="s">
        <v>365</v>
      </c>
      <c r="G201" s="6" t="s">
        <v>379</v>
      </c>
      <c r="H201" s="7">
        <v>44103</v>
      </c>
      <c r="I201" s="6">
        <v>28</v>
      </c>
      <c r="J201" s="6" t="s">
        <v>26</v>
      </c>
      <c r="K201" s="6" t="s">
        <v>97</v>
      </c>
      <c r="L201" s="6" t="s">
        <v>98</v>
      </c>
      <c r="M201" s="6">
        <v>2</v>
      </c>
      <c r="N201" s="8">
        <v>113132</v>
      </c>
      <c r="O201" s="6" t="s">
        <v>29</v>
      </c>
      <c r="P201" s="6" t="s">
        <v>229</v>
      </c>
      <c r="Q201" s="6" t="s">
        <v>48</v>
      </c>
      <c r="R201" s="6" t="s">
        <v>32</v>
      </c>
      <c r="S201" s="6" t="s">
        <v>29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40490</v>
      </c>
      <c r="F202" s="6" t="s">
        <v>101</v>
      </c>
      <c r="G202" s="6" t="s">
        <v>380</v>
      </c>
      <c r="H202" s="7">
        <v>44103</v>
      </c>
      <c r="I202" s="6">
        <v>28</v>
      </c>
      <c r="J202" s="6" t="s">
        <v>26</v>
      </c>
      <c r="K202" s="6" t="s">
        <v>35</v>
      </c>
      <c r="L202" s="6" t="s">
        <v>36</v>
      </c>
      <c r="M202" s="6">
        <v>12</v>
      </c>
      <c r="N202" s="8">
        <v>733644</v>
      </c>
      <c r="O202" s="6" t="s">
        <v>29</v>
      </c>
      <c r="P202" s="6" t="s">
        <v>229</v>
      </c>
      <c r="Q202" s="6" t="s">
        <v>48</v>
      </c>
      <c r="R202" s="6" t="s">
        <v>49</v>
      </c>
      <c r="S202" s="6" t="s">
        <v>29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50635</v>
      </c>
      <c r="F203" s="6" t="s">
        <v>381</v>
      </c>
      <c r="G203" s="6" t="s">
        <v>382</v>
      </c>
      <c r="H203" s="7">
        <v>44103</v>
      </c>
      <c r="I203" s="6">
        <v>28</v>
      </c>
      <c r="J203" s="6" t="s">
        <v>26</v>
      </c>
      <c r="K203" s="6" t="s">
        <v>114</v>
      </c>
      <c r="L203" s="6" t="s">
        <v>115</v>
      </c>
      <c r="M203" s="6">
        <v>16</v>
      </c>
      <c r="N203" s="8">
        <v>978048</v>
      </c>
      <c r="O203" s="6" t="s">
        <v>29</v>
      </c>
      <c r="P203" s="6" t="s">
        <v>229</v>
      </c>
      <c r="Q203" s="6" t="s">
        <v>48</v>
      </c>
      <c r="R203" s="6" t="s">
        <v>32</v>
      </c>
      <c r="S203" s="6" t="s">
        <v>29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50635</v>
      </c>
      <c r="F204" s="6" t="s">
        <v>381</v>
      </c>
      <c r="G204" s="6" t="s">
        <v>383</v>
      </c>
      <c r="H204" s="7">
        <v>44103</v>
      </c>
      <c r="I204" s="6">
        <v>28</v>
      </c>
      <c r="J204" s="6" t="s">
        <v>26</v>
      </c>
      <c r="K204" s="6" t="s">
        <v>114</v>
      </c>
      <c r="L204" s="6" t="s">
        <v>115</v>
      </c>
      <c r="M204" s="6">
        <v>4</v>
      </c>
      <c r="N204" s="8">
        <v>244512</v>
      </c>
      <c r="O204" s="6" t="s">
        <v>29</v>
      </c>
      <c r="P204" s="6" t="s">
        <v>229</v>
      </c>
      <c r="Q204" s="6" t="s">
        <v>48</v>
      </c>
      <c r="R204" s="6" t="s">
        <v>32</v>
      </c>
      <c r="S204" s="6" t="s">
        <v>29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50637</v>
      </c>
      <c r="F205" s="6" t="s">
        <v>384</v>
      </c>
      <c r="G205" s="6" t="s">
        <v>385</v>
      </c>
      <c r="H205" s="7">
        <v>44103</v>
      </c>
      <c r="I205" s="6">
        <v>28</v>
      </c>
      <c r="J205" s="6" t="s">
        <v>26</v>
      </c>
      <c r="K205" s="6" t="s">
        <v>114</v>
      </c>
      <c r="L205" s="6" t="s">
        <v>115</v>
      </c>
      <c r="M205" s="6">
        <v>1</v>
      </c>
      <c r="N205" s="8">
        <v>94532</v>
      </c>
      <c r="O205" s="6" t="s">
        <v>29</v>
      </c>
      <c r="P205" s="6" t="s">
        <v>229</v>
      </c>
      <c r="Q205" s="6" t="s">
        <v>48</v>
      </c>
      <c r="R205" s="6" t="s">
        <v>32</v>
      </c>
      <c r="S205" s="6" t="s">
        <v>29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47539</v>
      </c>
      <c r="F206" s="6" t="s">
        <v>386</v>
      </c>
      <c r="G206" s="6" t="s">
        <v>387</v>
      </c>
      <c r="H206" s="7">
        <v>44103</v>
      </c>
      <c r="I206" s="6">
        <v>28</v>
      </c>
      <c r="J206" s="6" t="s">
        <v>26</v>
      </c>
      <c r="K206" s="6" t="s">
        <v>114</v>
      </c>
      <c r="L206" s="6" t="s">
        <v>115</v>
      </c>
      <c r="M206" s="6">
        <v>30</v>
      </c>
      <c r="N206" s="8">
        <v>3014880</v>
      </c>
      <c r="O206" s="6" t="s">
        <v>29</v>
      </c>
      <c r="P206" s="6" t="s">
        <v>229</v>
      </c>
      <c r="Q206" s="6" t="s">
        <v>48</v>
      </c>
      <c r="R206" s="6" t="s">
        <v>32</v>
      </c>
      <c r="S206" s="6" t="s">
        <v>29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50613</v>
      </c>
      <c r="F207" s="6" t="s">
        <v>388</v>
      </c>
      <c r="G207" s="6" t="s">
        <v>387</v>
      </c>
      <c r="H207" s="7">
        <v>44103</v>
      </c>
      <c r="I207" s="6">
        <v>28</v>
      </c>
      <c r="J207" s="6" t="s">
        <v>26</v>
      </c>
      <c r="K207" s="6" t="s">
        <v>114</v>
      </c>
      <c r="L207" s="6" t="s">
        <v>115</v>
      </c>
      <c r="M207" s="6">
        <v>19</v>
      </c>
      <c r="N207" s="8">
        <v>1197361</v>
      </c>
      <c r="O207" s="6" t="s">
        <v>29</v>
      </c>
      <c r="P207" s="6" t="s">
        <v>229</v>
      </c>
      <c r="Q207" s="6" t="s">
        <v>48</v>
      </c>
      <c r="R207" s="6" t="s">
        <v>32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50637</v>
      </c>
      <c r="F208" s="6" t="s">
        <v>384</v>
      </c>
      <c r="G208" s="6" t="s">
        <v>387</v>
      </c>
      <c r="H208" s="7">
        <v>44103</v>
      </c>
      <c r="I208" s="6">
        <v>28</v>
      </c>
      <c r="J208" s="6" t="s">
        <v>26</v>
      </c>
      <c r="K208" s="6" t="s">
        <v>114</v>
      </c>
      <c r="L208" s="6" t="s">
        <v>115</v>
      </c>
      <c r="M208" s="6">
        <v>15</v>
      </c>
      <c r="N208" s="8">
        <v>1417980</v>
      </c>
      <c r="O208" s="6" t="s">
        <v>29</v>
      </c>
      <c r="P208" s="6" t="s">
        <v>229</v>
      </c>
      <c r="Q208" s="6" t="s">
        <v>48</v>
      </c>
      <c r="R208" s="6" t="s">
        <v>32</v>
      </c>
      <c r="S208" s="6" t="s">
        <v>29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50878</v>
      </c>
      <c r="F209" s="6" t="s">
        <v>276</v>
      </c>
      <c r="G209" s="6" t="s">
        <v>387</v>
      </c>
      <c r="H209" s="7">
        <v>44103</v>
      </c>
      <c r="I209" s="6">
        <v>28</v>
      </c>
      <c r="J209" s="6" t="s">
        <v>26</v>
      </c>
      <c r="K209" s="6" t="s">
        <v>114</v>
      </c>
      <c r="L209" s="6" t="s">
        <v>115</v>
      </c>
      <c r="M209" s="6">
        <v>20</v>
      </c>
      <c r="N209" s="8">
        <v>1258320</v>
      </c>
      <c r="O209" s="6" t="s">
        <v>29</v>
      </c>
      <c r="P209" s="6" t="s">
        <v>229</v>
      </c>
      <c r="Q209" s="6" t="s">
        <v>48</v>
      </c>
      <c r="R209" s="6" t="s">
        <v>32</v>
      </c>
      <c r="S209" s="6" t="s">
        <v>29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47657</v>
      </c>
      <c r="F210" s="6" t="s">
        <v>389</v>
      </c>
      <c r="G210" s="6" t="s">
        <v>390</v>
      </c>
      <c r="H210" s="7">
        <v>44104</v>
      </c>
      <c r="I210" s="6">
        <v>28</v>
      </c>
      <c r="J210" s="6" t="s">
        <v>26</v>
      </c>
      <c r="K210" s="6" t="s">
        <v>391</v>
      </c>
      <c r="L210" s="6" t="s">
        <v>392</v>
      </c>
      <c r="M210" s="6">
        <v>6</v>
      </c>
      <c r="N210" s="8">
        <v>372660</v>
      </c>
      <c r="O210" s="6" t="s">
        <v>29</v>
      </c>
      <c r="P210" s="6" t="s">
        <v>229</v>
      </c>
      <c r="Q210" s="6" t="s">
        <v>48</v>
      </c>
      <c r="R210" s="6" t="s">
        <v>49</v>
      </c>
      <c r="S210" s="6" t="s">
        <v>29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50934</v>
      </c>
      <c r="F211" s="6" t="s">
        <v>393</v>
      </c>
      <c r="G211" s="6" t="s">
        <v>394</v>
      </c>
      <c r="H211" s="7">
        <v>44104</v>
      </c>
      <c r="I211" s="6">
        <v>28</v>
      </c>
      <c r="J211" s="6" t="s">
        <v>26</v>
      </c>
      <c r="K211" s="6" t="s">
        <v>395</v>
      </c>
      <c r="L211" s="6" t="s">
        <v>396</v>
      </c>
      <c r="M211" s="6">
        <v>1</v>
      </c>
      <c r="N211" s="8">
        <v>146008</v>
      </c>
      <c r="O211" s="6" t="s">
        <v>29</v>
      </c>
      <c r="P211" s="6" t="s">
        <v>229</v>
      </c>
      <c r="Q211" s="6" t="s">
        <v>48</v>
      </c>
      <c r="R211" s="6" t="s">
        <v>32</v>
      </c>
      <c r="S211" s="6" t="s">
        <v>29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46666</v>
      </c>
      <c r="F212" s="6" t="s">
        <v>397</v>
      </c>
      <c r="G212" s="6" t="s">
        <v>398</v>
      </c>
      <c r="H212" s="7">
        <v>44104</v>
      </c>
      <c r="I212" s="6">
        <v>28</v>
      </c>
      <c r="J212" s="6" t="s">
        <v>26</v>
      </c>
      <c r="K212" s="6" t="s">
        <v>121</v>
      </c>
      <c r="L212" s="6" t="s">
        <v>122</v>
      </c>
      <c r="M212" s="6">
        <v>5</v>
      </c>
      <c r="N212" s="8">
        <v>766345</v>
      </c>
      <c r="O212" s="6" t="s">
        <v>29</v>
      </c>
      <c r="P212" s="6" t="s">
        <v>229</v>
      </c>
      <c r="Q212" s="6" t="s">
        <v>48</v>
      </c>
      <c r="R212" s="6" t="s">
        <v>49</v>
      </c>
      <c r="S212" s="6" t="s">
        <v>29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47271</v>
      </c>
      <c r="F213" s="6" t="s">
        <v>177</v>
      </c>
      <c r="G213" s="6" t="s">
        <v>399</v>
      </c>
      <c r="H213" s="7">
        <v>44104</v>
      </c>
      <c r="I213" s="6">
        <v>28</v>
      </c>
      <c r="J213" s="6" t="s">
        <v>26</v>
      </c>
      <c r="K213" s="6" t="s">
        <v>121</v>
      </c>
      <c r="L213" s="6" t="s">
        <v>122</v>
      </c>
      <c r="M213" s="6">
        <v>10</v>
      </c>
      <c r="N213" s="8">
        <v>1963620</v>
      </c>
      <c r="O213" s="6" t="s">
        <v>29</v>
      </c>
      <c r="P213" s="6" t="s">
        <v>229</v>
      </c>
      <c r="Q213" s="6" t="s">
        <v>48</v>
      </c>
      <c r="R213" s="6" t="s">
        <v>49</v>
      </c>
      <c r="S213" s="6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2020-10-30T01:14:37Z</dcterms:created>
  <dcterms:modified xsi:type="dcterms:W3CDTF">2020-10-30T01:14:40Z</dcterms:modified>
</cp:coreProperties>
</file>