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12 Diciembre\Detalle Facturas\Facturas\"/>
    </mc:Choice>
  </mc:AlternateContent>
  <xr:revisionPtr revIDLastSave="0" documentId="8_{FFAB603C-778B-4B3A-8AE7-78A58C58037C}" xr6:coauthVersionLast="46" xr6:coauthVersionMax="46" xr10:uidLastSave="{00000000-0000-0000-0000-000000000000}"/>
  <bookViews>
    <workbookView xWindow="-108" yWindow="-108" windowWidth="23256" windowHeight="12576" xr2:uid="{F2BB75C8-4A59-4D00-BEBD-BC64615DBB51}"/>
  </bookViews>
  <sheets>
    <sheet name="2020_12_1275188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<sst xmlns="http://schemas.openxmlformats.org/spreadsheetml/2006/main" count="3227" uniqueCount="449">
  <si>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</si>
  <si>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</si>
  <si>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</si>
  <si>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</si>
  <si>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</si>
  <si>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</si>
  <si>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</si>
  <si>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</si>
  <si>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</si>
  <si>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</si>
  <si>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</si>
  <si>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</si>
  <si>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</si>
  <si>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</si>
  <si>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</si>
  <si>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</si>
  <si>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</si>
  <si>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</si>
  <si>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</si>
  <si>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2020_12_12751886</t>
  </si>
  <si>
    <t xml:space="preserve">NOMEL MELILLANCA MARIO GONZALO               </t>
  </si>
  <si>
    <t>12751886-6</t>
  </si>
  <si>
    <t xml:space="preserve">750R16 14PR CR926 SET GOODR </t>
  </si>
  <si>
    <t>FV-A-0000-02265860</t>
  </si>
  <si>
    <t xml:space="preserve">OSORNO FLOTACENTRO </t>
  </si>
  <si>
    <t>0084584600-6-0</t>
  </si>
  <si>
    <t xml:space="preserve">PONHUIPA S.A. </t>
  </si>
  <si>
    <t>Neumaticos</t>
  </si>
  <si>
    <t>Otros meses</t>
  </si>
  <si>
    <t>Factura</t>
  </si>
  <si>
    <t>Venta Pendiente</t>
  </si>
  <si>
    <t xml:space="preserve">KR-16 TR13 CAMARAS H.G. </t>
  </si>
  <si>
    <t xml:space="preserve">245/75R16 10PR 120/116Q SL369 GOODR </t>
  </si>
  <si>
    <t>FV-A-0000-02273584</t>
  </si>
  <si>
    <t>0077336780-9-0</t>
  </si>
  <si>
    <t xml:space="preserve">SOCIEDAD CONSTRUCTORA FORESTAL Y DE INVE </t>
  </si>
  <si>
    <t>Venta Normal</t>
  </si>
  <si>
    <t>Nombre</t>
  </si>
  <si>
    <t xml:space="preserve">1200R24 18PR 158/155F SET CB972E GOODR </t>
  </si>
  <si>
    <t>FV-A-0000-02278545</t>
  </si>
  <si>
    <t>Cod Vendedor</t>
  </si>
  <si>
    <t xml:space="preserve">MOP08 </t>
  </si>
  <si>
    <t xml:space="preserve">MONTAJE NEUMATICO ARO 24 - CAREN </t>
  </si>
  <si>
    <t>Servicios</t>
  </si>
  <si>
    <t>Rut</t>
  </si>
  <si>
    <t xml:space="preserve">11R22.5 16PR 148/145M AT27S AUSTO </t>
  </si>
  <si>
    <t>FV-A-0000-02290023</t>
  </si>
  <si>
    <t>0077892110-3-0</t>
  </si>
  <si>
    <t xml:space="preserve">INMOBILIARIA Y COMERCIAL TORMESOL LTDA. </t>
  </si>
  <si>
    <t>Mes Pago</t>
  </si>
  <si>
    <t xml:space="preserve">MOP20 </t>
  </si>
  <si>
    <t>MONTAJ NEUM FURGON/VAN/CAMION 3/4-NORMAL</t>
  </si>
  <si>
    <t>FV-A-0000-02290079</t>
  </si>
  <si>
    <t xml:space="preserve">315/80R22.5 18PR CM923 GOODR </t>
  </si>
  <si>
    <t>FV-A-0000-02292861</t>
  </si>
  <si>
    <t>COMISION REPUESTOS</t>
  </si>
  <si>
    <t>Tabla de Cumplimiento Repuestos</t>
  </si>
  <si>
    <t xml:space="preserve">NEUMATICO 255/60R18 SU318 GOODRIDE </t>
  </si>
  <si>
    <t>FV-A-0000-02292909</t>
  </si>
  <si>
    <t>VENTA TOTAL PERIODO ACTUAL</t>
  </si>
  <si>
    <t>Ventas</t>
  </si>
  <si>
    <t>% Comisión</t>
  </si>
  <si>
    <t>FV-A-0000-02294793</t>
  </si>
  <si>
    <t>VENTA NORMAL</t>
  </si>
  <si>
    <t>Desde</t>
  </si>
  <si>
    <t>Hasta</t>
  </si>
  <si>
    <t>FV-A-0000-02294794</t>
  </si>
  <si>
    <t>COMISION NORMAL (%)</t>
  </si>
  <si>
    <t>o mas</t>
  </si>
  <si>
    <t xml:space="preserve">12R22.5 18PR 152/149L AT557 GOODR </t>
  </si>
  <si>
    <t>FV-A-0000-02294855</t>
  </si>
  <si>
    <t>COMISION NORMAL ($)</t>
  </si>
  <si>
    <t xml:space="preserve">295/80R22.5 16PR 150/147K CM997W GOODR </t>
  </si>
  <si>
    <t>FV-A-0000-02295118</t>
  </si>
  <si>
    <t>0076718831-5-0</t>
  </si>
  <si>
    <t xml:space="preserve">SERVICIOS INTEGRALES CAPA SPA </t>
  </si>
  <si>
    <t xml:space="preserve">17.5-25 16PR E3/L3 CL729 GOODR </t>
  </si>
  <si>
    <t>FV-A-0000-02297073</t>
  </si>
  <si>
    <t>0076072221-9-0</t>
  </si>
  <si>
    <t xml:space="preserve">TRANSPORTES CODIGUA SPA </t>
  </si>
  <si>
    <t>TOTAL COMISION REPUESTOS</t>
  </si>
  <si>
    <t>295/80R22.5 16PR 150/147M CM958 GOODRIDE</t>
  </si>
  <si>
    <t>FV-A-0000-02297235</t>
  </si>
  <si>
    <t>0076128467-3-0</t>
  </si>
  <si>
    <t xml:space="preserve">TRANSPORTES WUNDERLICH LTDA </t>
  </si>
  <si>
    <t>VENTA POR DOCUMENTAR  A LA FECHA DE CORTE</t>
  </si>
  <si>
    <t xml:space="preserve">MOP03 </t>
  </si>
  <si>
    <t>MONTAJE NEUM CAMION/BUS ALUMINIO - FLOTA</t>
  </si>
  <si>
    <t xml:space="preserve">ZBA04 </t>
  </si>
  <si>
    <t xml:space="preserve">BALANCEO CAMION/BUS FIERRO - NORMAL </t>
  </si>
  <si>
    <t xml:space="preserve">12.00-16.5 TR15 CAMARAS H.G. </t>
  </si>
  <si>
    <t>FV-A-0000-02298357</t>
  </si>
  <si>
    <t>0076123847-7-0</t>
  </si>
  <si>
    <t xml:space="preserve">CONSTRUCTORA AVIFEL LTDA </t>
  </si>
  <si>
    <t>COMISION NEUMATICOS, LUBRICANTES, BATERIAS Y REMOLQUE</t>
  </si>
  <si>
    <t>Tabla de Cumplimiento Neumaticos, Lubricantes, Baterias y Remolques</t>
  </si>
  <si>
    <t xml:space="preserve">12-16.5 10PR K192 WESTL </t>
  </si>
  <si>
    <t xml:space="preserve">11R22.5 16PR 148/145M AT35S AUSTO </t>
  </si>
  <si>
    <t>FV-A-0000-02299557</t>
  </si>
  <si>
    <t xml:space="preserve">12R22.5 16PR 150/147F CB972 GOODR </t>
  </si>
  <si>
    <t>FV-A-0000-02299857</t>
  </si>
  <si>
    <t xml:space="preserve">1200R24 18PR 158/155K AT68 AUSTONE </t>
  </si>
  <si>
    <t>TOTAL COMISION NEU / LUB / BAT / REM</t>
  </si>
  <si>
    <t xml:space="preserve">11R22.5 16PR 148/145J CB972W GOODR </t>
  </si>
  <si>
    <t>FV-A-0000-02300028</t>
  </si>
  <si>
    <t xml:space="preserve">295/80R22.5 G386 GOODYEAR </t>
  </si>
  <si>
    <t>FV-A-0000-02300711</t>
  </si>
  <si>
    <t xml:space="preserve">19.5L24 TR218A (HD) CAMARA HG </t>
  </si>
  <si>
    <t>FV-A-0000-02301429</t>
  </si>
  <si>
    <t>COMISION SERVICIOS</t>
  </si>
  <si>
    <t>Tabla de Cumplimiento Servicios</t>
  </si>
  <si>
    <t xml:space="preserve">235/75R15 8PR 110/107Q SL369 GOODR </t>
  </si>
  <si>
    <t>FV-A-0000-02304116</t>
  </si>
  <si>
    <t>0012423476-K-0</t>
  </si>
  <si>
    <t xml:space="preserve">HINOSTROZA PINILLA SANDRA DE LOURDES </t>
  </si>
  <si>
    <t>Comisión</t>
  </si>
  <si>
    <t>FV-A-0000-02304360</t>
  </si>
  <si>
    <t>TOTAL VARIABLE</t>
  </si>
  <si>
    <t xml:space="preserve">295/80R22.5 152/148K HSC1 CONTI </t>
  </si>
  <si>
    <t>FV-A-0000-02304861</t>
  </si>
  <si>
    <t>0076430264-8-0</t>
  </si>
  <si>
    <t xml:space="preserve">TRANSPORTES SENDERO AUSTRAL S.P.A </t>
  </si>
  <si>
    <t xml:space="preserve">235/75R15 8PR 110/107Q SL366 GOODR </t>
  </si>
  <si>
    <t>FV-A-0000-02305163</t>
  </si>
  <si>
    <t>FV-A-0000-02306187</t>
  </si>
  <si>
    <t>TOTAL COMISION SERVICIOS</t>
  </si>
  <si>
    <t xml:space="preserve">C2551 </t>
  </si>
  <si>
    <t xml:space="preserve">LLANTA 8.25X22.5 10H TUB. DISCO AMERICA </t>
  </si>
  <si>
    <t>FV-A-0000-02307021</t>
  </si>
  <si>
    <t>COMISION IMPULSO</t>
  </si>
  <si>
    <t xml:space="preserve">ALZC2 </t>
  </si>
  <si>
    <t xml:space="preserve">ALINEACION DOBLE EJE </t>
  </si>
  <si>
    <t>FV-A-0000-02307108</t>
  </si>
  <si>
    <t>0015273052-7-0</t>
  </si>
  <si>
    <t xml:space="preserve">RIADI COSMELLI ISA JESUS </t>
  </si>
  <si>
    <t xml:space="preserve">235/75R17.5 143/141K HTR2 CONTINENTAL </t>
  </si>
  <si>
    <t>225/75R16 10PR 115/112S GIANTSAVER MAZZI</t>
  </si>
  <si>
    <t>FV-A-0000-02307279</t>
  </si>
  <si>
    <t>0009265075-8-0</t>
  </si>
  <si>
    <t xml:space="preserve">SANTANA DELGADO JOSE DANIEL </t>
  </si>
  <si>
    <t xml:space="preserve">205/55R16 91V RP28 GOODR </t>
  </si>
  <si>
    <t>FV-A-0000-02307544</t>
  </si>
  <si>
    <t xml:space="preserve">295/80R22.5 18PR 152/149M AT115 AUSTO </t>
  </si>
  <si>
    <t>FV-A-0000-02307559</t>
  </si>
  <si>
    <t>0076281618-0-0</t>
  </si>
  <si>
    <t xml:space="preserve">TRANSPORTES ALBISTUR SPA </t>
  </si>
  <si>
    <t>FV-A-0000-02307760</t>
  </si>
  <si>
    <t xml:space="preserve">185/65R14 86H RP28 GOODR </t>
  </si>
  <si>
    <t>FV-A-0000-02308185</t>
  </si>
  <si>
    <t>FV-A-0000-02308229</t>
  </si>
  <si>
    <t xml:space="preserve">205/65R15 94H SL369 GOODR </t>
  </si>
  <si>
    <t>FV-A-0000-02308349</t>
  </si>
  <si>
    <t>185/65R14 CONTINENTAL POWERCONTACT 2 86H</t>
  </si>
  <si>
    <t>FV-A-0000-02309161</t>
  </si>
  <si>
    <t>0014328022-5-0</t>
  </si>
  <si>
    <t xml:space="preserve">MUNOZ REHL KATIA ANGELICA </t>
  </si>
  <si>
    <t xml:space="preserve">13R22.5 18PR 154/150K FIO628 DOUBL </t>
  </si>
  <si>
    <t>FV-A-0000-02309293</t>
  </si>
  <si>
    <t>0076313803-8-0</t>
  </si>
  <si>
    <t xml:space="preserve">ZAMBRANO Y FLORES LTDA. </t>
  </si>
  <si>
    <t xml:space="preserve">13R22.5 18PR 156/150K CM923 GOODR </t>
  </si>
  <si>
    <t xml:space="preserve">19.5L-24 12PR R4 GOODRIDE </t>
  </si>
  <si>
    <t xml:space="preserve">500R12C 8PR 83/82P CR868 GOODR </t>
  </si>
  <si>
    <t>FV-A-0000-02310391</t>
  </si>
  <si>
    <t xml:space="preserve">195/55R16 87V RP28 GOODRIDE </t>
  </si>
  <si>
    <t>FV-A-0000-02310392</t>
  </si>
  <si>
    <t xml:space="preserve">215/70R16C 6PR 108/106T SC328 GOODR </t>
  </si>
  <si>
    <t>FV-A-0000-02310461</t>
  </si>
  <si>
    <t>FV-A-0000-02310938</t>
  </si>
  <si>
    <t>0012390668-3-0</t>
  </si>
  <si>
    <t xml:space="preserve">SAN MARTIN HENRIQUEZ BRAULIO ERARDO </t>
  </si>
  <si>
    <t>FV-A-0000-02310939</t>
  </si>
  <si>
    <t>245/75R16 10PR 120/116S GIANTSAVER MAZZI</t>
  </si>
  <si>
    <t>FV-A-0000-02310973</t>
  </si>
  <si>
    <t>FV-A-0000-02310974</t>
  </si>
  <si>
    <t>FV-A-0000-02311143</t>
  </si>
  <si>
    <t>FV-A-0000-02311698</t>
  </si>
  <si>
    <t xml:space="preserve">165/60R14 75H RP28 GOODR </t>
  </si>
  <si>
    <t>FV-A-0000-02311699</t>
  </si>
  <si>
    <t xml:space="preserve">215/75R15 100S SL369 GOODR </t>
  </si>
  <si>
    <t>FV-A-0000-02311700</t>
  </si>
  <si>
    <t xml:space="preserve">215/75R17.5 14PR 128/126M GSR+1 GOODR </t>
  </si>
  <si>
    <t>FV-A-0000-02311860</t>
  </si>
  <si>
    <t xml:space="preserve">11R22.5 16PR 148/145L AS678 GOODR </t>
  </si>
  <si>
    <t>FV-A-0000-02311865</t>
  </si>
  <si>
    <t xml:space="preserve">215/75R15 6PR 100/97Q SL366 GOODR </t>
  </si>
  <si>
    <t>FV-A-0000-02311999</t>
  </si>
  <si>
    <t xml:space="preserve">175/70R13 82T RP28 GOODR </t>
  </si>
  <si>
    <t>FV-A-0000-02312024</t>
  </si>
  <si>
    <t>FV-A-0000-02312109</t>
  </si>
  <si>
    <t xml:space="preserve">235/75R17.5 14PR 132/130M CR960A GOODR </t>
  </si>
  <si>
    <t>FV-A-0000-02312531</t>
  </si>
  <si>
    <t xml:space="preserve">245/70R17 10PR 119/116Q SL369 GOODR </t>
  </si>
  <si>
    <t>FV-A-0000-02312810</t>
  </si>
  <si>
    <t>FV-A-0000-02313204</t>
  </si>
  <si>
    <t>0076210080-0-0</t>
  </si>
  <si>
    <t xml:space="preserve">INVERSIONES BOETTCHER Y COMPANIA LTDA. </t>
  </si>
  <si>
    <t xml:space="preserve">225/60R17 99T SU318 GOODR </t>
  </si>
  <si>
    <t>BV-A-0000-00301386</t>
  </si>
  <si>
    <t>0009577510-1-0</t>
  </si>
  <si>
    <t xml:space="preserve">GUERRA CASTRO ALFREDO </t>
  </si>
  <si>
    <t>Actual</t>
  </si>
  <si>
    <t>Boleta</t>
  </si>
  <si>
    <t xml:space="preserve">ZM001 </t>
  </si>
  <si>
    <t xml:space="preserve">MONTAJE NEUMATICO LIVIANOS - NORMAL </t>
  </si>
  <si>
    <t xml:space="preserve">ZBAL1 </t>
  </si>
  <si>
    <t>BALANCEO LIVIANOS PLOMO NORMAL) - NORMAL</t>
  </si>
  <si>
    <t xml:space="preserve">ZOP60 </t>
  </si>
  <si>
    <t xml:space="preserve">ALINEACIONES ARO 17,5 </t>
  </si>
  <si>
    <t xml:space="preserve">175/70R14 84T SL369 GOODR </t>
  </si>
  <si>
    <t>BV-A-0000-00302173</t>
  </si>
  <si>
    <t>0010274734-8-0</t>
  </si>
  <si>
    <t xml:space="preserve">FUENTES CORREA ALICIA </t>
  </si>
  <si>
    <t>BV-A-0000-00302331</t>
  </si>
  <si>
    <t>0010868881-5-0</t>
  </si>
  <si>
    <t xml:space="preserve">MOLL TRIVI¤O RICARDO </t>
  </si>
  <si>
    <t>CV-A-0000-00228283</t>
  </si>
  <si>
    <t>Nota Crédito</t>
  </si>
  <si>
    <t>CV-A-0000-00228513</t>
  </si>
  <si>
    <t xml:space="preserve">175/70R14 84T RP28 GOODR </t>
  </si>
  <si>
    <t>CV-A-0000-00228605</t>
  </si>
  <si>
    <t xml:space="preserve">1200R24 20PR SET CR926T GOLDEN CROWN </t>
  </si>
  <si>
    <t>CV-A-0000-00229106</t>
  </si>
  <si>
    <t>CV-A-0000-00229199</t>
  </si>
  <si>
    <t xml:space="preserve">215/75R17.5 16PR MD738 GOODR </t>
  </si>
  <si>
    <t>CV-A-0000-00229343</t>
  </si>
  <si>
    <t xml:space="preserve">215/70R16 100T SU318 GOODR </t>
  </si>
  <si>
    <t>FV-A-0000-02314566</t>
  </si>
  <si>
    <t>FV-A-0000-02315172</t>
  </si>
  <si>
    <t>FV-A-0000-02315519</t>
  </si>
  <si>
    <t>FV-A-0000-02315524</t>
  </si>
  <si>
    <t>FV-A-0000-02315853</t>
  </si>
  <si>
    <t xml:space="preserve">205/85R16 12PR 117/115L ST313 GOODR </t>
  </si>
  <si>
    <t>FV-A-0000-02315855</t>
  </si>
  <si>
    <t>0017357941-1-0</t>
  </si>
  <si>
    <t xml:space="preserve">SOLIS MOLL NICASIO ANDRES </t>
  </si>
  <si>
    <t>FV-A-0000-02315860</t>
  </si>
  <si>
    <t>0013401680-9-0</t>
  </si>
  <si>
    <t xml:space="preserve">BRANA GARCES VICTOR EDUARDO </t>
  </si>
  <si>
    <t>FV-A-0000-02315872</t>
  </si>
  <si>
    <t>0005765686-7-0</t>
  </si>
  <si>
    <t xml:space="preserve">LEMU MANSILLA HUGO BERTY </t>
  </si>
  <si>
    <t>FV-A-0000-02315899</t>
  </si>
  <si>
    <t>0077077758-5-0</t>
  </si>
  <si>
    <t xml:space="preserve">LEñA CERTIFICADA S.R. LIMITADA </t>
  </si>
  <si>
    <t>FV-A-0000-02316028</t>
  </si>
  <si>
    <t>0076267998-1-0</t>
  </si>
  <si>
    <t xml:space="preserve">KRAMM CHILE SPA </t>
  </si>
  <si>
    <t>FV-A-0000-02316278</t>
  </si>
  <si>
    <t>0076007524-8-0</t>
  </si>
  <si>
    <t xml:space="preserve">ASESORIA LOS OLIVOS S.A. </t>
  </si>
  <si>
    <t>FV-A-0000-02316330</t>
  </si>
  <si>
    <t>FV-A-0000-02316361</t>
  </si>
  <si>
    <t xml:space="preserve">175R13C 8PR 97/95Q SL305 GOODR </t>
  </si>
  <si>
    <t>FV-A-0000-02317091</t>
  </si>
  <si>
    <t xml:space="preserve">215/75R14LT 104/101Q TR507 LUCKY </t>
  </si>
  <si>
    <t>FV-A-0000-02317246</t>
  </si>
  <si>
    <t xml:space="preserve">265/70R16 112S SL369 GOODR </t>
  </si>
  <si>
    <t>FV-A-0000-02317274</t>
  </si>
  <si>
    <t xml:space="preserve">195/55R15 85V RP28 GOODR </t>
  </si>
  <si>
    <t>FV-A-0000-02317275</t>
  </si>
  <si>
    <t>FV-A-0000-02317289</t>
  </si>
  <si>
    <t>FV-A-0000-02317585</t>
  </si>
  <si>
    <t>FV-A-0000-02317617</t>
  </si>
  <si>
    <t xml:space="preserve">225/65R17 102T SL369 GOODR </t>
  </si>
  <si>
    <t>FV-A-0000-02317618</t>
  </si>
  <si>
    <t>195/65R15 CONTINENTAL POWERCONTACT 2 91H</t>
  </si>
  <si>
    <t>FV-A-0000-02317857</t>
  </si>
  <si>
    <t>215/75R17.5 126/124J URBAN MAX GOODYEAR</t>
  </si>
  <si>
    <t>FV-A-0000-02318131</t>
  </si>
  <si>
    <t>0076125602-5-0</t>
  </si>
  <si>
    <t xml:space="preserve">BODEGA LOGISTICA Y DISTRIBUCION SPATE SP </t>
  </si>
  <si>
    <t xml:space="preserve">ZBA10 </t>
  </si>
  <si>
    <t>BALANCEO FURGON/VAN - CAMION 3/4 -NORMAL</t>
  </si>
  <si>
    <t xml:space="preserve">ZAA02 </t>
  </si>
  <si>
    <t xml:space="preserve">ALINEACION CAMION/BUS - CAREN </t>
  </si>
  <si>
    <t>FV-A-0000-02318300</t>
  </si>
  <si>
    <t xml:space="preserve">215/75R14 100S GRABBER ATX GENERAL TIRE </t>
  </si>
  <si>
    <t>FV-A-0000-02318472</t>
  </si>
  <si>
    <t>FV-A-0000-02318550</t>
  </si>
  <si>
    <t>FV-A-0000-02318858</t>
  </si>
  <si>
    <t xml:space="preserve">295/80R22.5 18PR 152/149M AT161 GOODR </t>
  </si>
  <si>
    <t>FV-A-0000-02318894</t>
  </si>
  <si>
    <t>0076207243-2-0</t>
  </si>
  <si>
    <t xml:space="preserve">TRANSPORTES MOENNE LOCCOZ SPA. </t>
  </si>
  <si>
    <t>FV-A-0000-02319033</t>
  </si>
  <si>
    <t>FV-A-0000-02319582</t>
  </si>
  <si>
    <t xml:space="preserve">295/80R22.5 152/148L KMAX D GOODYEAR </t>
  </si>
  <si>
    <t>FV-A-0000-02319704</t>
  </si>
  <si>
    <t xml:space="preserve">295/80R22.5 18PR 152/149M GDR1 GOODR </t>
  </si>
  <si>
    <t>FV-A-0000-02319731</t>
  </si>
  <si>
    <t>0076599409-8-0</t>
  </si>
  <si>
    <t xml:space="preserve">TRANSPORTES TROVIC SPA. </t>
  </si>
  <si>
    <t xml:space="preserve">295/80R22.5 154/149M FUEL MAX GOODYEAR </t>
  </si>
  <si>
    <t xml:space="preserve">215/75R17.5 16PR CM988 GOODR </t>
  </si>
  <si>
    <t>FV-A-0000-02319748</t>
  </si>
  <si>
    <t>0013404167-6-0</t>
  </si>
  <si>
    <t xml:space="preserve">ORTIZ PAREDES CRISTIAN ALEJANDRO </t>
  </si>
  <si>
    <t>FV-A-0000-02320515</t>
  </si>
  <si>
    <t xml:space="preserve">265/65R17 112T GIANTSAVER MAZZI </t>
  </si>
  <si>
    <t>FV-A-0000-02320532</t>
  </si>
  <si>
    <t>FV-A-0000-02320670</t>
  </si>
  <si>
    <t>0078110680-1-0</t>
  </si>
  <si>
    <t xml:space="preserve">SIETE INVERSIONES LIMITADA </t>
  </si>
  <si>
    <t>FV-A-0000-02320697</t>
  </si>
  <si>
    <t>FV-A-0000-02320784</t>
  </si>
  <si>
    <t>FV-A-0000-02320804</t>
  </si>
  <si>
    <t>FV-A-0000-02320841</t>
  </si>
  <si>
    <t>0076485633-3-0</t>
  </si>
  <si>
    <t xml:space="preserve">ARIDOS DEL LAGO LIMITADA </t>
  </si>
  <si>
    <t>FV-A-0000-02320890</t>
  </si>
  <si>
    <t>FV-A-0000-02320934</t>
  </si>
  <si>
    <t xml:space="preserve">295/80R22.5 152/148M HS3 CONTI </t>
  </si>
  <si>
    <t>FV-A-0000-02321089</t>
  </si>
  <si>
    <t>FV-A-0000-02321603</t>
  </si>
  <si>
    <t xml:space="preserve">165/65R14 79T RP28 GOODRIDE </t>
  </si>
  <si>
    <t>FV-A-0000-02321820</t>
  </si>
  <si>
    <t xml:space="preserve">295/80R22.5 18PR 152/149M AT27 AUSTO </t>
  </si>
  <si>
    <t>FV-A-0000-02321857</t>
  </si>
  <si>
    <t>0011920755-K-0</t>
  </si>
  <si>
    <t xml:space="preserve">VALENZUELA RODRIGUEZ VICTOR HUGO </t>
  </si>
  <si>
    <t xml:space="preserve">235/65R17 104S SL369 GOODR </t>
  </si>
  <si>
    <t>FV-A-0000-02322060</t>
  </si>
  <si>
    <t>FV-A-0000-02323213</t>
  </si>
  <si>
    <t>0007442419-8-0</t>
  </si>
  <si>
    <t xml:space="preserve">MOLINA SILVA LUIS GONZALO </t>
  </si>
  <si>
    <t>FV-A-0000-02323940</t>
  </si>
  <si>
    <t>FV-A-0000-02324213</t>
  </si>
  <si>
    <t>FV-A-0000-02324214</t>
  </si>
  <si>
    <t>FV-A-0000-02324235</t>
  </si>
  <si>
    <t>0014101450-1-0</t>
  </si>
  <si>
    <t xml:space="preserve">MERA MERA PATRICIO LEOPOLDO </t>
  </si>
  <si>
    <t xml:space="preserve">1200R24 20PR 160/157K SET CR926B GOODR </t>
  </si>
  <si>
    <t>FV-A-0000-02324655</t>
  </si>
  <si>
    <t>FV-A-0000-02325190</t>
  </si>
  <si>
    <t>FV-A-0000-02325358</t>
  </si>
  <si>
    <t xml:space="preserve">14-17.5 TR15 CAMARAS H.G. </t>
  </si>
  <si>
    <t>FV-A-0000-02325549</t>
  </si>
  <si>
    <t>0077893690-9-0</t>
  </si>
  <si>
    <t xml:space="preserve">ASENJO Y MALDONADO LTDA. </t>
  </si>
  <si>
    <t>FV-A-0000-02325809</t>
  </si>
  <si>
    <t>0076679488-2-0</t>
  </si>
  <si>
    <t xml:space="preserve">CONSTRUCTORA AESIR LTDA </t>
  </si>
  <si>
    <t xml:space="preserve">185/60R15 84H RP28 GOODR </t>
  </si>
  <si>
    <t>FV-A-0000-02325890</t>
  </si>
  <si>
    <t>FV-A-0000-02325891</t>
  </si>
  <si>
    <t>FV-A-0000-02326010</t>
  </si>
  <si>
    <t>FV-A-0000-02326076</t>
  </si>
  <si>
    <t xml:space="preserve">EURODIESEL E-4 15W40 CI-4 BL 19 LT </t>
  </si>
  <si>
    <t>Lubricantes</t>
  </si>
  <si>
    <t xml:space="preserve">SPECIAL MOLY EP-2 BL 16 KG </t>
  </si>
  <si>
    <t>FV-A-0000-02326560</t>
  </si>
  <si>
    <t xml:space="preserve">ZBA05 </t>
  </si>
  <si>
    <t xml:space="preserve">BALANCEO CAMION/BUS FIERRO - CAREN </t>
  </si>
  <si>
    <t>FV-A-0000-02326651</t>
  </si>
  <si>
    <t>FV-A-0000-02327076</t>
  </si>
  <si>
    <t xml:space="preserve">ZBAL5 </t>
  </si>
  <si>
    <t>BALANCEO LIVIANOS PLOMO ADHESIVO)- CAREN</t>
  </si>
  <si>
    <t xml:space="preserve">ZRAU1 </t>
  </si>
  <si>
    <t xml:space="preserve">ROTACION NEUMATICO LIVIANOS - NORMAL </t>
  </si>
  <si>
    <t>FV-A-0000-02327218</t>
  </si>
  <si>
    <t>FV-A-0000-02327497</t>
  </si>
  <si>
    <t>0018964748-4-0</t>
  </si>
  <si>
    <t xml:space="preserve">ROSAS ROSAS JAIME GABRIEL </t>
  </si>
  <si>
    <t xml:space="preserve">295/80R22.5 18PR 152/148J DSR668 DOUBL </t>
  </si>
  <si>
    <t>FV-A-0000-02327627</t>
  </si>
  <si>
    <t>0005253962-5-0</t>
  </si>
  <si>
    <t xml:space="preserve">SOTO MARTINEZ RENE TEODORO </t>
  </si>
  <si>
    <t>FV-A-0000-02327628</t>
  </si>
  <si>
    <t>0076162307-9-0</t>
  </si>
  <si>
    <t xml:space="preserve">SOC. DE TRANSPORTE E INVERSIONES IGNAO </t>
  </si>
  <si>
    <t>FV-A-0000-02327985</t>
  </si>
  <si>
    <t xml:space="preserve">215/60R17 96H SU318 GOODRIDE </t>
  </si>
  <si>
    <t>FV-A-0000-02328637</t>
  </si>
  <si>
    <t xml:space="preserve">12R22.5 18PR 152/149M DSR668 DOUBL </t>
  </si>
  <si>
    <t>FV-A-0000-02328866</t>
  </si>
  <si>
    <t>0076266556-5-0</t>
  </si>
  <si>
    <t xml:space="preserve">EMP.CARLOS MARCELO VARGAS CANO SERV.DE O </t>
  </si>
  <si>
    <t>FV-A-0000-02329568</t>
  </si>
  <si>
    <t>FV-A-0000-02329570</t>
  </si>
  <si>
    <t>FV-A-0000-02329571</t>
  </si>
  <si>
    <t>FV-A-0000-02329643</t>
  </si>
  <si>
    <t>FV-A-0000-02329938</t>
  </si>
  <si>
    <t>0076506072-9-0</t>
  </si>
  <si>
    <t xml:space="preserve">TRANS.Y SERV.CRISTIAN ANDRES PEREZ CARRA </t>
  </si>
  <si>
    <t>FV-A-0000-02330071</t>
  </si>
  <si>
    <t>FV-A-0000-02330072</t>
  </si>
  <si>
    <t xml:space="preserve">185/65R15 88H RP28 GOODR </t>
  </si>
  <si>
    <t>FV-A-0000-02330073</t>
  </si>
  <si>
    <t>FV-A-0000-02330074</t>
  </si>
  <si>
    <t xml:space="preserve">ZBAL3 </t>
  </si>
  <si>
    <t>BALANCEO LIVIANOS (PLOMO NORMAL) - FLOTA</t>
  </si>
  <si>
    <t>FV-A-0000-02330268</t>
  </si>
  <si>
    <t>0018492063-8-0</t>
  </si>
  <si>
    <t xml:space="preserve">SEPULVEDA SEPULVEDA PABLO JESUS </t>
  </si>
  <si>
    <t>FV-A-0000-02330375</t>
  </si>
  <si>
    <t xml:space="preserve">225/70R16 103S SL369 GOODR </t>
  </si>
  <si>
    <t>FV-A-0000-02330571</t>
  </si>
  <si>
    <t xml:space="preserve">225/70R16 107T GIANTSAVER MAZZI </t>
  </si>
  <si>
    <t>FV-A-0000-02330985</t>
  </si>
  <si>
    <t>0008754878-3-0</t>
  </si>
  <si>
    <t xml:space="preserve">KAHLER GONZALEZ RENATO TEOBALDO </t>
  </si>
  <si>
    <t>FV-A-0000-02331384</t>
  </si>
  <si>
    <t>FV-A-0000-02331388</t>
  </si>
  <si>
    <t>FV-A-0000-02331501</t>
  </si>
  <si>
    <t xml:space="preserve">215/65R16 98H RP28 GOODR </t>
  </si>
  <si>
    <t>FV-A-0000-02331503</t>
  </si>
  <si>
    <t>FV-A-0000-02331542</t>
  </si>
  <si>
    <t>FV-A-0000-02331544</t>
  </si>
  <si>
    <t xml:space="preserve">245/65R17 107S SL369 GOODR </t>
  </si>
  <si>
    <t>FV-A-0000-02331737</t>
  </si>
  <si>
    <t>0076406015-6-0</t>
  </si>
  <si>
    <t xml:space="preserve">INVERSIONES ASESORIA Y CONSTRUCCION ELEM </t>
  </si>
  <si>
    <t xml:space="preserve">ZAA05 </t>
  </si>
  <si>
    <t xml:space="preserve">ALINEACION FURGON/VAN/CAMION 3/4 -CAREN </t>
  </si>
  <si>
    <t>FV-A-0000-02331769</t>
  </si>
  <si>
    <t>FV-A-0000-02332121</t>
  </si>
  <si>
    <t>0076772529-9-0</t>
  </si>
  <si>
    <t xml:space="preserve">ARIDOS REDCAM SPA </t>
  </si>
  <si>
    <t>FV-A-0000-02332134</t>
  </si>
  <si>
    <t xml:space="preserve">VALVOLUBE G.O. 80W90 BL 19 LT </t>
  </si>
  <si>
    <t>FV-A-0000-02332379</t>
  </si>
  <si>
    <t xml:space="preserve">215/70R16 100S SL369 GOODRIDE </t>
  </si>
  <si>
    <t xml:space="preserve">215/60R16 95H RP28 GOODR </t>
  </si>
  <si>
    <t xml:space="preserve">195R15C 8PR 106/104R H188 GOODR </t>
  </si>
  <si>
    <t>FV-A-0000-02332392</t>
  </si>
  <si>
    <t>0076343998-4-0</t>
  </si>
  <si>
    <t xml:space="preserve">TRANSPORTES SOTRACUR LTDA. </t>
  </si>
  <si>
    <t>FV-A-0000-02332486</t>
  </si>
  <si>
    <t>FV-A-0000-02332491</t>
  </si>
  <si>
    <t>FV-A-0000-02333394</t>
  </si>
  <si>
    <t>FV-A-0000-02333396</t>
  </si>
  <si>
    <t>FV-A-0000-02333401</t>
  </si>
  <si>
    <t>FV-A-0000-02333409</t>
  </si>
  <si>
    <t xml:space="preserve">11R22.5 16PR 148/145M CR926DW GOODR </t>
  </si>
  <si>
    <t>FV-A-0000-02333729</t>
  </si>
  <si>
    <t>0008848423-1-0</t>
  </si>
  <si>
    <t xml:space="preserve">CORRALES GARRIDO RODOLFO ENRIQUE </t>
  </si>
  <si>
    <t xml:space="preserve">295/80R22.5 18PR 152/149L MD777 GOODR </t>
  </si>
  <si>
    <t>FV-A-0000-02333813</t>
  </si>
  <si>
    <t>0014291127-2-0</t>
  </si>
  <si>
    <t xml:space="preserve">AVILES ZUNIGA MARCELO ALEJANDRO </t>
  </si>
  <si>
    <t>FV-A-0000-02333834</t>
  </si>
  <si>
    <t>0011680232-5-0</t>
  </si>
  <si>
    <t xml:space="preserve">VILLALON ALVIAL LORENZO CRISTIAN </t>
  </si>
  <si>
    <t>LLANTA 8.25X22.5 10H TUB.LISO DISCO EURO</t>
  </si>
  <si>
    <t>FV-A-0000-02334018</t>
  </si>
  <si>
    <t>FV-A-0000-02334603</t>
  </si>
  <si>
    <t>FV-A-0000-02334662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</si>
</sst>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12%20Diciembre\Detalle%20Facturas\1%20Macro%20Detalle%20Facturas%20Dic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2_12627090"/>
      <sheetName val="2020_12_14151321"/>
      <sheetName val="2020_12_12751886"/>
      <sheetName val="2020_12_08454066"/>
      <sheetName val="2020_12_11331606"/>
      <sheetName val="2020_12_15844468"/>
      <sheetName val="2020_12_13745305"/>
      <sheetName val="2020_12_12361758"/>
      <sheetName val="2020_12_14564262"/>
      <sheetName val="2020_12_13468487"/>
      <sheetName val="2020_12_13734802"/>
      <sheetName val="2020_12_08696608"/>
      <sheetName val="2020_12_12233748"/>
      <sheetName val="2020_12_09465502"/>
      <sheetName val="2020_12_15297806"/>
      <sheetName val="2020_12_14214693"/>
      <sheetName val="2020_12_14091721"/>
      <sheetName val="2020_12_08186073"/>
      <sheetName val="2020_12_09923652"/>
      <sheetName val="2020_12_14299120"/>
      <sheetName val="2020_12_14325933"/>
      <sheetName val="2020_12_13042860"/>
      <sheetName val="2020_12_10531678"/>
      <sheetName val="2020_12_14576869"/>
      <sheetName val="2020_12_09522003"/>
      <sheetName val="2020_12_15184119"/>
      <sheetName val="2020_12_07642559"/>
      <sheetName val="2020_12_18140210"/>
      <sheetName val="2020_12_14397938"/>
      <sheetName val="2020_12_08583868"/>
      <sheetName val="2020_12_09050054"/>
      <sheetName val="2020_12_11642869"/>
      <sheetName val="2020_12_13019613"/>
      <sheetName val="2020_12_11376107"/>
      <sheetName val="2020_12_09939941"/>
      <sheetName val="2020_12_12513252"/>
      <sheetName val="2020_12_15219446"/>
      <sheetName val="2020_12_15697716"/>
      <sheetName val="2020_12_10308569"/>
      <sheetName val="2020_12_165412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8543E-25A0-43D9-B51E-7FD4DA485935}">
  <sheetPr codeName="Hoja4">
    <tabColor rgb="FF00B050"/>
  </sheetPr>
  <dimension ref="A1:Z240"/>
  <sheetViews>
    <sheetView tabSelected="1" topLeftCell="R31" workbookViewId="0">
      <selection activeCell="AC52" sqref="AC52"/>
    </sheetView>
  </sheetViews>
  <sheetFormatPr baseColWidth="10" defaultRowHeight="14.4" x14ac:dyDescent="0.3"/>
  <cols>
    <col min="1" max="1" width="13" bestFit="1" customWidth="1"/>
    <col min="2" max="2" width="28.66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2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5.21875" bestFit="1" customWidth="1"/>
    <col min="11" max="11" width="11" bestFit="1" customWidth="1"/>
    <col min="12" max="12" width="30.332031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>
        <v>39</v>
      </c>
      <c r="D2" s="6" t="s">
        <v>21</v>
      </c>
      <c r="E2" s="6">
        <v>40077</v>
      </c>
      <c r="F2" s="6" t="s">
        <v>22</v>
      </c>
      <c r="G2" s="6" t="s">
        <v>23</v>
      </c>
      <c r="H2" s="7">
        <v>44064</v>
      </c>
      <c r="I2" s="6">
        <v>14</v>
      </c>
      <c r="J2" s="6" t="s">
        <v>24</v>
      </c>
      <c r="K2" s="6" t="s">
        <v>25</v>
      </c>
      <c r="L2" s="6" t="s">
        <v>26</v>
      </c>
      <c r="M2" s="6">
        <v>2</v>
      </c>
      <c r="N2" s="8">
        <v>177464</v>
      </c>
      <c r="O2" s="6" t="s">
        <v>27</v>
      </c>
      <c r="P2" s="6" t="s">
        <v>28</v>
      </c>
      <c r="Q2" s="6" t="s">
        <v>29</v>
      </c>
      <c r="R2" s="6" t="s">
        <v>30</v>
      </c>
      <c r="S2" s="6" t="s">
        <v>27</v>
      </c>
    </row>
    <row r="3" spans="1:26" x14ac:dyDescent="0.3">
      <c r="A3" s="5" t="s">
        <v>19</v>
      </c>
      <c r="B3" s="6" t="s">
        <v>20</v>
      </c>
      <c r="C3" s="6">
        <v>39</v>
      </c>
      <c r="D3" s="6" t="s">
        <v>21</v>
      </c>
      <c r="E3" s="6">
        <v>44709</v>
      </c>
      <c r="F3" s="6" t="s">
        <v>31</v>
      </c>
      <c r="G3" s="6" t="s">
        <v>23</v>
      </c>
      <c r="H3" s="7">
        <v>44064</v>
      </c>
      <c r="I3" s="6">
        <v>14</v>
      </c>
      <c r="J3" s="6" t="s">
        <v>24</v>
      </c>
      <c r="K3" s="6" t="s">
        <v>25</v>
      </c>
      <c r="L3" s="6" t="s">
        <v>26</v>
      </c>
      <c r="M3" s="6">
        <v>2</v>
      </c>
      <c r="N3" s="8">
        <v>12352</v>
      </c>
      <c r="O3" s="6" t="s">
        <v>27</v>
      </c>
      <c r="P3" s="6" t="s">
        <v>28</v>
      </c>
      <c r="Q3" s="6" t="s">
        <v>29</v>
      </c>
      <c r="R3" s="6" t="s">
        <v>30</v>
      </c>
      <c r="S3" s="6" t="s">
        <v>27</v>
      </c>
    </row>
    <row r="4" spans="1:26" x14ac:dyDescent="0.3">
      <c r="A4" s="5" t="s">
        <v>19</v>
      </c>
      <c r="B4" s="6" t="s">
        <v>20</v>
      </c>
      <c r="C4" s="6">
        <v>39</v>
      </c>
      <c r="D4" s="6" t="s">
        <v>21</v>
      </c>
      <c r="E4" s="6">
        <v>40211</v>
      </c>
      <c r="F4" s="6" t="s">
        <v>32</v>
      </c>
      <c r="G4" s="6" t="s">
        <v>33</v>
      </c>
      <c r="H4" s="7">
        <v>44075</v>
      </c>
      <c r="I4" s="6">
        <v>14</v>
      </c>
      <c r="J4" s="6" t="s">
        <v>24</v>
      </c>
      <c r="K4" s="6" t="s">
        <v>34</v>
      </c>
      <c r="L4" s="6" t="s">
        <v>35</v>
      </c>
      <c r="M4" s="6">
        <v>4</v>
      </c>
      <c r="N4" s="8">
        <v>322664</v>
      </c>
      <c r="O4" s="6" t="s">
        <v>27</v>
      </c>
      <c r="P4" s="6" t="s">
        <v>28</v>
      </c>
      <c r="Q4" s="6" t="s">
        <v>29</v>
      </c>
      <c r="R4" s="6" t="s">
        <v>36</v>
      </c>
      <c r="S4" s="6" t="s">
        <v>27</v>
      </c>
      <c r="U4" s="9" t="s">
        <v>37</v>
      </c>
      <c r="V4" s="9" t="str">
        <f>+$B$2</f>
        <v xml:space="preserve">NOMEL MELILLANCA MARIO GONZALO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>
        <v>39</v>
      </c>
      <c r="D5" s="6" t="s">
        <v>21</v>
      </c>
      <c r="E5" s="6">
        <v>40497</v>
      </c>
      <c r="F5" s="6" t="s">
        <v>38</v>
      </c>
      <c r="G5" s="6" t="s">
        <v>39</v>
      </c>
      <c r="H5" s="7">
        <v>44083</v>
      </c>
      <c r="I5" s="6">
        <v>14</v>
      </c>
      <c r="J5" s="6" t="s">
        <v>24</v>
      </c>
      <c r="K5" s="6" t="s">
        <v>34</v>
      </c>
      <c r="L5" s="6" t="s">
        <v>35</v>
      </c>
      <c r="M5" s="6">
        <v>4</v>
      </c>
      <c r="N5" s="8">
        <v>932072</v>
      </c>
      <c r="O5" s="6" t="s">
        <v>27</v>
      </c>
      <c r="P5" s="6" t="s">
        <v>28</v>
      </c>
      <c r="Q5" s="6" t="s">
        <v>29</v>
      </c>
      <c r="R5" s="6" t="s">
        <v>36</v>
      </c>
      <c r="S5" s="6" t="s">
        <v>27</v>
      </c>
      <c r="U5" s="9" t="s">
        <v>40</v>
      </c>
      <c r="V5" s="9">
        <f>+$C$2</f>
        <v>39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>
        <v>39</v>
      </c>
      <c r="D6" s="6" t="s">
        <v>21</v>
      </c>
      <c r="E6" s="6" t="s">
        <v>41</v>
      </c>
      <c r="F6" s="6" t="s">
        <v>42</v>
      </c>
      <c r="G6" s="6" t="s">
        <v>39</v>
      </c>
      <c r="H6" s="7">
        <v>44083</v>
      </c>
      <c r="I6" s="6">
        <v>14</v>
      </c>
      <c r="J6" s="6" t="s">
        <v>24</v>
      </c>
      <c r="K6" s="6" t="s">
        <v>34</v>
      </c>
      <c r="L6" s="6" t="s">
        <v>35</v>
      </c>
      <c r="M6" s="6">
        <v>4</v>
      </c>
      <c r="N6" s="8">
        <v>35296</v>
      </c>
      <c r="O6" s="6" t="s">
        <v>43</v>
      </c>
      <c r="P6" s="6" t="s">
        <v>28</v>
      </c>
      <c r="Q6" s="6" t="s">
        <v>29</v>
      </c>
      <c r="R6" s="6" t="s">
        <v>36</v>
      </c>
      <c r="S6" s="6" t="s">
        <v>43</v>
      </c>
      <c r="U6" s="9" t="s">
        <v>44</v>
      </c>
      <c r="V6" s="11" t="str">
        <f>+$D$2</f>
        <v>12751886-6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>
        <v>39</v>
      </c>
      <c r="D7" s="6" t="s">
        <v>21</v>
      </c>
      <c r="E7" s="6">
        <v>50657</v>
      </c>
      <c r="F7" s="6" t="s">
        <v>45</v>
      </c>
      <c r="G7" s="6" t="s">
        <v>46</v>
      </c>
      <c r="H7" s="7">
        <v>44102</v>
      </c>
      <c r="I7" s="6">
        <v>14</v>
      </c>
      <c r="J7" s="6" t="s">
        <v>24</v>
      </c>
      <c r="K7" s="6" t="s">
        <v>47</v>
      </c>
      <c r="L7" s="6" t="s">
        <v>48</v>
      </c>
      <c r="M7" s="6">
        <v>20</v>
      </c>
      <c r="N7" s="8">
        <v>2201520</v>
      </c>
      <c r="O7" s="6" t="s">
        <v>27</v>
      </c>
      <c r="P7" s="6" t="s">
        <v>28</v>
      </c>
      <c r="Q7" s="6" t="s">
        <v>29</v>
      </c>
      <c r="R7" s="6" t="s">
        <v>30</v>
      </c>
      <c r="S7" s="6" t="s">
        <v>27</v>
      </c>
      <c r="U7" s="9" t="s">
        <v>49</v>
      </c>
      <c r="V7" s="12">
        <v>44166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>
        <v>39</v>
      </c>
      <c r="D8" s="6" t="s">
        <v>21</v>
      </c>
      <c r="E8" s="6" t="s">
        <v>50</v>
      </c>
      <c r="F8" s="6" t="s">
        <v>51</v>
      </c>
      <c r="G8" s="6" t="s">
        <v>46</v>
      </c>
      <c r="H8" s="7">
        <v>44102</v>
      </c>
      <c r="I8" s="6">
        <v>14</v>
      </c>
      <c r="J8" s="6" t="s">
        <v>24</v>
      </c>
      <c r="K8" s="6" t="s">
        <v>47</v>
      </c>
      <c r="L8" s="6" t="s">
        <v>48</v>
      </c>
      <c r="M8" s="6">
        <v>39</v>
      </c>
      <c r="N8" s="8">
        <v>209742</v>
      </c>
      <c r="O8" s="6" t="s">
        <v>43</v>
      </c>
      <c r="P8" s="6" t="s">
        <v>28</v>
      </c>
      <c r="Q8" s="6" t="s">
        <v>29</v>
      </c>
      <c r="R8" s="6" t="s">
        <v>30</v>
      </c>
      <c r="S8" s="6" t="s">
        <v>43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>
        <v>39</v>
      </c>
      <c r="D9" s="6" t="s">
        <v>21</v>
      </c>
      <c r="E9" s="6">
        <v>50657</v>
      </c>
      <c r="F9" s="6" t="s">
        <v>45</v>
      </c>
      <c r="G9" s="6" t="s">
        <v>52</v>
      </c>
      <c r="H9" s="7">
        <v>44102</v>
      </c>
      <c r="I9" s="6">
        <v>14</v>
      </c>
      <c r="J9" s="6" t="s">
        <v>24</v>
      </c>
      <c r="K9" s="6" t="s">
        <v>47</v>
      </c>
      <c r="L9" s="6" t="s">
        <v>48</v>
      </c>
      <c r="M9" s="6">
        <v>19</v>
      </c>
      <c r="N9" s="8">
        <v>2091444</v>
      </c>
      <c r="O9" s="6" t="s">
        <v>27</v>
      </c>
      <c r="P9" s="6" t="s">
        <v>28</v>
      </c>
      <c r="Q9" s="6" t="s">
        <v>29</v>
      </c>
      <c r="R9" s="6" t="s">
        <v>30</v>
      </c>
      <c r="S9" s="6" t="s">
        <v>27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>
        <v>39</v>
      </c>
      <c r="D10" s="6" t="s">
        <v>21</v>
      </c>
      <c r="E10" s="6">
        <v>47303</v>
      </c>
      <c r="F10" s="6" t="s">
        <v>53</v>
      </c>
      <c r="G10" s="6" t="s">
        <v>54</v>
      </c>
      <c r="H10" s="7">
        <v>44105</v>
      </c>
      <c r="I10" s="6">
        <v>14</v>
      </c>
      <c r="J10" s="6" t="s">
        <v>24</v>
      </c>
      <c r="K10" s="6" t="s">
        <v>34</v>
      </c>
      <c r="L10" s="6" t="s">
        <v>35</v>
      </c>
      <c r="M10" s="6">
        <v>2</v>
      </c>
      <c r="N10" s="8">
        <v>419480</v>
      </c>
      <c r="O10" s="6" t="s">
        <v>27</v>
      </c>
      <c r="P10" s="6" t="s">
        <v>28</v>
      </c>
      <c r="Q10" s="6" t="s">
        <v>29</v>
      </c>
      <c r="R10" s="6" t="s">
        <v>36</v>
      </c>
      <c r="S10" s="6" t="s">
        <v>27</v>
      </c>
      <c r="U10" s="15" t="s">
        <v>55</v>
      </c>
      <c r="V10" s="16"/>
      <c r="W10" s="6"/>
      <c r="X10" s="17" t="s">
        <v>56</v>
      </c>
      <c r="Y10" s="18"/>
      <c r="Z10" s="19"/>
    </row>
    <row r="11" spans="1:26" x14ac:dyDescent="0.3">
      <c r="A11" s="5" t="s">
        <v>19</v>
      </c>
      <c r="B11" s="6" t="s">
        <v>20</v>
      </c>
      <c r="C11" s="6">
        <v>39</v>
      </c>
      <c r="D11" s="6" t="s">
        <v>21</v>
      </c>
      <c r="E11" s="6">
        <v>51169</v>
      </c>
      <c r="F11" s="6" t="s">
        <v>57</v>
      </c>
      <c r="G11" s="6" t="s">
        <v>58</v>
      </c>
      <c r="H11" s="7">
        <v>44105</v>
      </c>
      <c r="I11" s="6">
        <v>14</v>
      </c>
      <c r="J11" s="6" t="s">
        <v>24</v>
      </c>
      <c r="K11" s="6" t="s">
        <v>34</v>
      </c>
      <c r="L11" s="6" t="s">
        <v>35</v>
      </c>
      <c r="M11" s="6">
        <v>4</v>
      </c>
      <c r="N11" s="8">
        <v>310560</v>
      </c>
      <c r="O11" s="6" t="s">
        <v>27</v>
      </c>
      <c r="P11" s="6" t="s">
        <v>28</v>
      </c>
      <c r="Q11" s="6" t="s">
        <v>29</v>
      </c>
      <c r="R11" s="6" t="s">
        <v>36</v>
      </c>
      <c r="S11" s="6" t="s">
        <v>27</v>
      </c>
      <c r="U11" s="20" t="s">
        <v>59</v>
      </c>
      <c r="V11" s="21">
        <f>IF(SUMIFS(N2:N20000,S2:S20000,"Repuestos",P2:P20000,"Actual")&lt;0,0,SUMIFS(N2:N20000,S2:S20000,"Repuestos",P2:P20000,"Actual"))</f>
        <v>0</v>
      </c>
      <c r="W11" s="5"/>
      <c r="X11" s="17" t="s">
        <v>60</v>
      </c>
      <c r="Y11" s="19"/>
      <c r="Z11" s="22" t="s">
        <v>61</v>
      </c>
    </row>
    <row r="12" spans="1:26" x14ac:dyDescent="0.3">
      <c r="A12" s="5" t="s">
        <v>19</v>
      </c>
      <c r="B12" s="6" t="s">
        <v>20</v>
      </c>
      <c r="C12" s="6">
        <v>39</v>
      </c>
      <c r="D12" s="6" t="s">
        <v>21</v>
      </c>
      <c r="E12" s="6">
        <v>47303</v>
      </c>
      <c r="F12" s="6" t="s">
        <v>53</v>
      </c>
      <c r="G12" s="6" t="s">
        <v>62</v>
      </c>
      <c r="H12" s="7">
        <v>44109</v>
      </c>
      <c r="I12" s="6">
        <v>14</v>
      </c>
      <c r="J12" s="6" t="s">
        <v>24</v>
      </c>
      <c r="K12" s="6" t="s">
        <v>34</v>
      </c>
      <c r="L12" s="6" t="s">
        <v>35</v>
      </c>
      <c r="M12" s="6">
        <v>4</v>
      </c>
      <c r="N12" s="8">
        <v>821480</v>
      </c>
      <c r="O12" s="6" t="s">
        <v>27</v>
      </c>
      <c r="P12" s="6" t="s">
        <v>28</v>
      </c>
      <c r="Q12" s="6" t="s">
        <v>29</v>
      </c>
      <c r="R12" s="6" t="s">
        <v>30</v>
      </c>
      <c r="S12" s="6" t="s">
        <v>27</v>
      </c>
      <c r="U12" s="20" t="s">
        <v>63</v>
      </c>
      <c r="V12" s="21">
        <f>IF(SUMIFS(N2:N20000,S2:S20000,"Repuestos",R2:R20000,"Venta Normal")&lt;0,0,SUMIFS(N2:N20000,S2:S20000,"Repuestos",R2:R20000,"Venta Normal"))</f>
        <v>0</v>
      </c>
      <c r="W12" s="5"/>
      <c r="X12" s="23" t="s">
        <v>64</v>
      </c>
      <c r="Y12" s="23" t="s">
        <v>65</v>
      </c>
      <c r="Z12" s="22"/>
    </row>
    <row r="13" spans="1:26" x14ac:dyDescent="0.3">
      <c r="A13" s="5" t="s">
        <v>19</v>
      </c>
      <c r="B13" s="6" t="s">
        <v>20</v>
      </c>
      <c r="C13" s="6">
        <v>39</v>
      </c>
      <c r="D13" s="6" t="s">
        <v>21</v>
      </c>
      <c r="E13" s="6">
        <v>47303</v>
      </c>
      <c r="F13" s="6" t="s">
        <v>53</v>
      </c>
      <c r="G13" s="6" t="s">
        <v>66</v>
      </c>
      <c r="H13" s="7">
        <v>44109</v>
      </c>
      <c r="I13" s="6">
        <v>14</v>
      </c>
      <c r="J13" s="6" t="s">
        <v>24</v>
      </c>
      <c r="K13" s="6" t="s">
        <v>34</v>
      </c>
      <c r="L13" s="6" t="s">
        <v>35</v>
      </c>
      <c r="M13" s="6">
        <v>4</v>
      </c>
      <c r="N13" s="8">
        <v>821480</v>
      </c>
      <c r="O13" s="6" t="s">
        <v>27</v>
      </c>
      <c r="P13" s="6" t="s">
        <v>28</v>
      </c>
      <c r="Q13" s="6" t="s">
        <v>29</v>
      </c>
      <c r="R13" s="6" t="s">
        <v>30</v>
      </c>
      <c r="S13" s="6" t="s">
        <v>27</v>
      </c>
      <c r="U13" s="20" t="s">
        <v>67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68</v>
      </c>
      <c r="Z13" s="27">
        <v>0.03</v>
      </c>
    </row>
    <row r="14" spans="1:26" x14ac:dyDescent="0.3">
      <c r="A14" s="5" t="s">
        <v>19</v>
      </c>
      <c r="B14" s="6" t="s">
        <v>20</v>
      </c>
      <c r="C14" s="6">
        <v>39</v>
      </c>
      <c r="D14" s="6" t="s">
        <v>21</v>
      </c>
      <c r="E14" s="6">
        <v>45621</v>
      </c>
      <c r="F14" s="6" t="s">
        <v>69</v>
      </c>
      <c r="G14" s="6" t="s">
        <v>70</v>
      </c>
      <c r="H14" s="7">
        <v>44109</v>
      </c>
      <c r="I14" s="6">
        <v>14</v>
      </c>
      <c r="J14" s="6" t="s">
        <v>24</v>
      </c>
      <c r="K14" s="6" t="s">
        <v>34</v>
      </c>
      <c r="L14" s="6" t="s">
        <v>35</v>
      </c>
      <c r="M14" s="6">
        <v>2</v>
      </c>
      <c r="N14" s="8">
        <v>309228</v>
      </c>
      <c r="O14" s="6" t="s">
        <v>27</v>
      </c>
      <c r="P14" s="6" t="s">
        <v>28</v>
      </c>
      <c r="Q14" s="6" t="s">
        <v>29</v>
      </c>
      <c r="R14" s="6" t="s">
        <v>30</v>
      </c>
      <c r="S14" s="6" t="s">
        <v>27</v>
      </c>
      <c r="U14" s="20" t="s">
        <v>71</v>
      </c>
      <c r="V14" s="21">
        <f>+V12*V13</f>
        <v>0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>
        <v>39</v>
      </c>
      <c r="D15" s="6" t="s">
        <v>21</v>
      </c>
      <c r="E15" s="6">
        <v>40494</v>
      </c>
      <c r="F15" s="6" t="s">
        <v>72</v>
      </c>
      <c r="G15" s="6" t="s">
        <v>73</v>
      </c>
      <c r="H15" s="7">
        <v>44109</v>
      </c>
      <c r="I15" s="6">
        <v>14</v>
      </c>
      <c r="J15" s="6" t="s">
        <v>24</v>
      </c>
      <c r="K15" s="6" t="s">
        <v>74</v>
      </c>
      <c r="L15" s="6" t="s">
        <v>75</v>
      </c>
      <c r="M15" s="6">
        <v>2</v>
      </c>
      <c r="N15" s="8">
        <v>322674</v>
      </c>
      <c r="O15" s="6" t="s">
        <v>27</v>
      </c>
      <c r="P15" s="6" t="s">
        <v>28</v>
      </c>
      <c r="Q15" s="6" t="s">
        <v>29</v>
      </c>
      <c r="R15" s="6" t="s">
        <v>30</v>
      </c>
      <c r="S15" s="6" t="s">
        <v>27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>
        <v>39</v>
      </c>
      <c r="D16" s="6" t="s">
        <v>21</v>
      </c>
      <c r="E16" s="6">
        <v>40765</v>
      </c>
      <c r="F16" s="6" t="s">
        <v>76</v>
      </c>
      <c r="G16" s="6" t="s">
        <v>77</v>
      </c>
      <c r="H16" s="7">
        <v>44111</v>
      </c>
      <c r="I16" s="6">
        <v>14</v>
      </c>
      <c r="J16" s="6" t="s">
        <v>24</v>
      </c>
      <c r="K16" s="6" t="s">
        <v>78</v>
      </c>
      <c r="L16" s="6" t="s">
        <v>79</v>
      </c>
      <c r="M16" s="6">
        <v>4</v>
      </c>
      <c r="N16" s="8">
        <v>1226184</v>
      </c>
      <c r="O16" s="6" t="s">
        <v>27</v>
      </c>
      <c r="P16" s="6" t="s">
        <v>28</v>
      </c>
      <c r="Q16" s="6" t="s">
        <v>29</v>
      </c>
      <c r="R16" s="6" t="s">
        <v>36</v>
      </c>
      <c r="S16" s="6" t="s">
        <v>27</v>
      </c>
      <c r="U16" s="34" t="s">
        <v>80</v>
      </c>
      <c r="V16" s="35">
        <f>+V14</f>
        <v>0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>
        <v>39</v>
      </c>
      <c r="D17" s="6" t="s">
        <v>21</v>
      </c>
      <c r="E17" s="6">
        <v>45618</v>
      </c>
      <c r="F17" s="6" t="s">
        <v>81</v>
      </c>
      <c r="G17" s="6" t="s">
        <v>82</v>
      </c>
      <c r="H17" s="7">
        <v>44111</v>
      </c>
      <c r="I17" s="6">
        <v>14</v>
      </c>
      <c r="J17" s="6" t="s">
        <v>24</v>
      </c>
      <c r="K17" s="6" t="s">
        <v>83</v>
      </c>
      <c r="L17" s="6" t="s">
        <v>84</v>
      </c>
      <c r="M17" s="6">
        <v>2</v>
      </c>
      <c r="N17" s="8">
        <v>294100</v>
      </c>
      <c r="O17" s="6" t="s">
        <v>27</v>
      </c>
      <c r="P17" s="6" t="s">
        <v>28</v>
      </c>
      <c r="Q17" s="6" t="s">
        <v>29</v>
      </c>
      <c r="R17" s="6" t="s">
        <v>30</v>
      </c>
      <c r="S17" s="6" t="s">
        <v>27</v>
      </c>
      <c r="U17" s="20" t="s">
        <v>85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>
        <v>39</v>
      </c>
      <c r="D18" s="6" t="s">
        <v>21</v>
      </c>
      <c r="E18" s="6" t="s">
        <v>86</v>
      </c>
      <c r="F18" s="6" t="s">
        <v>87</v>
      </c>
      <c r="G18" s="6" t="s">
        <v>82</v>
      </c>
      <c r="H18" s="7">
        <v>44111</v>
      </c>
      <c r="I18" s="6">
        <v>14</v>
      </c>
      <c r="J18" s="6" t="s">
        <v>24</v>
      </c>
      <c r="K18" s="6" t="s">
        <v>83</v>
      </c>
      <c r="L18" s="6" t="s">
        <v>84</v>
      </c>
      <c r="M18" s="6">
        <v>2</v>
      </c>
      <c r="N18" s="8">
        <v>11428</v>
      </c>
      <c r="O18" s="6" t="s">
        <v>43</v>
      </c>
      <c r="P18" s="6" t="s">
        <v>28</v>
      </c>
      <c r="Q18" s="6" t="s">
        <v>29</v>
      </c>
      <c r="R18" s="6" t="s">
        <v>30</v>
      </c>
      <c r="S18" s="6" t="s">
        <v>43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>
        <v>39</v>
      </c>
      <c r="D19" s="6" t="s">
        <v>21</v>
      </c>
      <c r="E19" s="6" t="s">
        <v>88</v>
      </c>
      <c r="F19" s="6" t="s">
        <v>89</v>
      </c>
      <c r="G19" s="6" t="s">
        <v>82</v>
      </c>
      <c r="H19" s="7">
        <v>44111</v>
      </c>
      <c r="I19" s="6">
        <v>14</v>
      </c>
      <c r="J19" s="6" t="s">
        <v>24</v>
      </c>
      <c r="K19" s="6" t="s">
        <v>83</v>
      </c>
      <c r="L19" s="6" t="s">
        <v>84</v>
      </c>
      <c r="M19" s="6">
        <v>2</v>
      </c>
      <c r="N19" s="8">
        <v>12606</v>
      </c>
      <c r="O19" s="6" t="s">
        <v>43</v>
      </c>
      <c r="P19" s="6" t="s">
        <v>28</v>
      </c>
      <c r="Q19" s="6" t="s">
        <v>29</v>
      </c>
      <c r="R19" s="6" t="s">
        <v>30</v>
      </c>
      <c r="S19" s="6" t="s">
        <v>43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>
        <v>39</v>
      </c>
      <c r="D20" s="6" t="s">
        <v>21</v>
      </c>
      <c r="E20" s="6">
        <v>44089</v>
      </c>
      <c r="F20" s="6" t="s">
        <v>90</v>
      </c>
      <c r="G20" s="6" t="s">
        <v>91</v>
      </c>
      <c r="H20" s="7">
        <v>44113</v>
      </c>
      <c r="I20" s="6">
        <v>14</v>
      </c>
      <c r="J20" s="6" t="s">
        <v>24</v>
      </c>
      <c r="K20" s="6" t="s">
        <v>92</v>
      </c>
      <c r="L20" s="6" t="s">
        <v>93</v>
      </c>
      <c r="M20" s="6">
        <v>4</v>
      </c>
      <c r="N20" s="8">
        <v>42016</v>
      </c>
      <c r="O20" s="6" t="s">
        <v>27</v>
      </c>
      <c r="P20" s="6" t="s">
        <v>28</v>
      </c>
      <c r="Q20" s="6" t="s">
        <v>29</v>
      </c>
      <c r="R20" s="6" t="s">
        <v>36</v>
      </c>
      <c r="S20" s="6" t="s">
        <v>27</v>
      </c>
      <c r="U20" s="15" t="s">
        <v>94</v>
      </c>
      <c r="V20" s="16"/>
      <c r="W20" s="6"/>
      <c r="X20" s="17" t="s">
        <v>95</v>
      </c>
      <c r="Y20" s="18"/>
      <c r="Z20" s="19"/>
    </row>
    <row r="21" spans="1:26" x14ac:dyDescent="0.3">
      <c r="A21" s="5" t="s">
        <v>19</v>
      </c>
      <c r="B21" s="6" t="s">
        <v>20</v>
      </c>
      <c r="C21" s="6">
        <v>39</v>
      </c>
      <c r="D21" s="6" t="s">
        <v>21</v>
      </c>
      <c r="E21" s="6">
        <v>45625</v>
      </c>
      <c r="F21" s="6" t="s">
        <v>96</v>
      </c>
      <c r="G21" s="6" t="s">
        <v>91</v>
      </c>
      <c r="H21" s="7">
        <v>44113</v>
      </c>
      <c r="I21" s="6">
        <v>14</v>
      </c>
      <c r="J21" s="6" t="s">
        <v>24</v>
      </c>
      <c r="K21" s="6" t="s">
        <v>92</v>
      </c>
      <c r="L21" s="6" t="s">
        <v>93</v>
      </c>
      <c r="M21" s="6">
        <v>4</v>
      </c>
      <c r="N21" s="8">
        <v>336100</v>
      </c>
      <c r="O21" s="6" t="s">
        <v>27</v>
      </c>
      <c r="P21" s="6" t="s">
        <v>28</v>
      </c>
      <c r="Q21" s="6" t="s">
        <v>29</v>
      </c>
      <c r="R21" s="6" t="s">
        <v>36</v>
      </c>
      <c r="S21" s="6" t="s">
        <v>27</v>
      </c>
      <c r="U21" s="20" t="s">
        <v>59</v>
      </c>
      <c r="V21" s="21">
        <f>IF(SUMIFS(N2:N20000,S2:S20000,"Neumaticos",P2:P20000,"Actual")&lt;0,0,SUMIFS(N2:N20000,S2:S20000,"Neumaticos",P2:P20000,"Actual"))</f>
        <v>43368308</v>
      </c>
      <c r="W21" s="5"/>
      <c r="X21" s="42" t="s">
        <v>60</v>
      </c>
      <c r="Y21" s="43"/>
      <c r="Z21" s="22" t="s">
        <v>61</v>
      </c>
    </row>
    <row r="22" spans="1:26" x14ac:dyDescent="0.3">
      <c r="A22" s="5" t="s">
        <v>19</v>
      </c>
      <c r="B22" s="6" t="s">
        <v>20</v>
      </c>
      <c r="C22" s="6">
        <v>39</v>
      </c>
      <c r="D22" s="6" t="s">
        <v>21</v>
      </c>
      <c r="E22" s="6">
        <v>51174</v>
      </c>
      <c r="F22" s="6" t="s">
        <v>97</v>
      </c>
      <c r="G22" s="6" t="s">
        <v>98</v>
      </c>
      <c r="H22" s="7">
        <v>44117</v>
      </c>
      <c r="I22" s="6">
        <v>14</v>
      </c>
      <c r="J22" s="6" t="s">
        <v>24</v>
      </c>
      <c r="K22" s="6" t="s">
        <v>83</v>
      </c>
      <c r="L22" s="6" t="s">
        <v>84</v>
      </c>
      <c r="M22" s="6">
        <v>2</v>
      </c>
      <c r="N22" s="8">
        <v>225866</v>
      </c>
      <c r="O22" s="6" t="s">
        <v>27</v>
      </c>
      <c r="P22" s="6" t="s">
        <v>28</v>
      </c>
      <c r="Q22" s="6" t="s">
        <v>29</v>
      </c>
      <c r="R22" s="6" t="s">
        <v>30</v>
      </c>
      <c r="S22" s="6" t="s">
        <v>27</v>
      </c>
      <c r="U22" s="20" t="s">
        <v>63</v>
      </c>
      <c r="V22" s="21">
        <f>IF(SUMIFS(N2:N20000,S2:S20000,"Neumaticos",R2:R20000,"Venta Normal")&lt;0,0,SUMIFS(N2:N20000,S2:S20000,"Neumaticos",R2:R20000,"Venta Normal"))</f>
        <v>36959628</v>
      </c>
      <c r="W22" s="5"/>
      <c r="X22" s="23" t="s">
        <v>64</v>
      </c>
      <c r="Y22" s="23" t="s">
        <v>65</v>
      </c>
      <c r="Z22" s="22"/>
    </row>
    <row r="23" spans="1:26" x14ac:dyDescent="0.3">
      <c r="A23" s="5" t="s">
        <v>19</v>
      </c>
      <c r="B23" s="6" t="s">
        <v>20</v>
      </c>
      <c r="C23" s="6">
        <v>39</v>
      </c>
      <c r="D23" s="6" t="s">
        <v>21</v>
      </c>
      <c r="E23" s="6" t="s">
        <v>86</v>
      </c>
      <c r="F23" s="6" t="s">
        <v>87</v>
      </c>
      <c r="G23" s="6" t="s">
        <v>98</v>
      </c>
      <c r="H23" s="7">
        <v>44117</v>
      </c>
      <c r="I23" s="6">
        <v>14</v>
      </c>
      <c r="J23" s="6" t="s">
        <v>24</v>
      </c>
      <c r="K23" s="6" t="s">
        <v>83</v>
      </c>
      <c r="L23" s="6" t="s">
        <v>84</v>
      </c>
      <c r="M23" s="6">
        <v>2</v>
      </c>
      <c r="N23" s="8">
        <v>11428</v>
      </c>
      <c r="O23" s="6" t="s">
        <v>43</v>
      </c>
      <c r="P23" s="6" t="s">
        <v>28</v>
      </c>
      <c r="Q23" s="6" t="s">
        <v>29</v>
      </c>
      <c r="R23" s="6" t="s">
        <v>30</v>
      </c>
      <c r="S23" s="6" t="s">
        <v>43</v>
      </c>
      <c r="U23" s="20" t="s">
        <v>67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68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>
        <v>39</v>
      </c>
      <c r="D24" s="6" t="s">
        <v>21</v>
      </c>
      <c r="E24" s="6" t="s">
        <v>88</v>
      </c>
      <c r="F24" s="6" t="s">
        <v>89</v>
      </c>
      <c r="G24" s="6" t="s">
        <v>98</v>
      </c>
      <c r="H24" s="7">
        <v>44117</v>
      </c>
      <c r="I24" s="6">
        <v>14</v>
      </c>
      <c r="J24" s="6" t="s">
        <v>24</v>
      </c>
      <c r="K24" s="6" t="s">
        <v>83</v>
      </c>
      <c r="L24" s="6" t="s">
        <v>84</v>
      </c>
      <c r="M24" s="6">
        <v>2</v>
      </c>
      <c r="N24" s="8">
        <v>12606</v>
      </c>
      <c r="O24" s="6" t="s">
        <v>43</v>
      </c>
      <c r="P24" s="6" t="s">
        <v>28</v>
      </c>
      <c r="Q24" s="6" t="s">
        <v>29</v>
      </c>
      <c r="R24" s="6" t="s">
        <v>30</v>
      </c>
      <c r="S24" s="6" t="s">
        <v>43</v>
      </c>
      <c r="U24" s="20" t="s">
        <v>71</v>
      </c>
      <c r="V24" s="21">
        <f>+V22*V23</f>
        <v>905510.88600000006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>
        <v>39</v>
      </c>
      <c r="D25" s="6" t="s">
        <v>21</v>
      </c>
      <c r="E25" s="6">
        <v>40049</v>
      </c>
      <c r="F25" s="6" t="s">
        <v>99</v>
      </c>
      <c r="G25" s="6" t="s">
        <v>100</v>
      </c>
      <c r="H25" s="7">
        <v>44117</v>
      </c>
      <c r="I25" s="6">
        <v>14</v>
      </c>
      <c r="J25" s="6" t="s">
        <v>24</v>
      </c>
      <c r="K25" s="6" t="s">
        <v>34</v>
      </c>
      <c r="L25" s="6" t="s">
        <v>35</v>
      </c>
      <c r="M25" s="6">
        <v>8</v>
      </c>
      <c r="N25" s="8">
        <v>1236904</v>
      </c>
      <c r="O25" s="6" t="s">
        <v>27</v>
      </c>
      <c r="P25" s="6" t="s">
        <v>28</v>
      </c>
      <c r="Q25" s="6" t="s">
        <v>29</v>
      </c>
      <c r="R25" s="6" t="s">
        <v>30</v>
      </c>
      <c r="S25" s="6" t="s">
        <v>27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>
        <v>39</v>
      </c>
      <c r="D26" s="6" t="s">
        <v>21</v>
      </c>
      <c r="E26" s="6">
        <v>47577</v>
      </c>
      <c r="F26" s="6" t="s">
        <v>101</v>
      </c>
      <c r="G26" s="6" t="s">
        <v>100</v>
      </c>
      <c r="H26" s="7">
        <v>44117</v>
      </c>
      <c r="I26" s="6">
        <v>14</v>
      </c>
      <c r="J26" s="6" t="s">
        <v>24</v>
      </c>
      <c r="K26" s="6" t="s">
        <v>34</v>
      </c>
      <c r="L26" s="6" t="s">
        <v>35</v>
      </c>
      <c r="M26" s="6">
        <v>2</v>
      </c>
      <c r="N26" s="8">
        <v>451750</v>
      </c>
      <c r="O26" s="6" t="s">
        <v>27</v>
      </c>
      <c r="P26" s="6" t="s">
        <v>28</v>
      </c>
      <c r="Q26" s="6" t="s">
        <v>29</v>
      </c>
      <c r="R26" s="6" t="s">
        <v>30</v>
      </c>
      <c r="S26" s="6" t="s">
        <v>27</v>
      </c>
      <c r="U26" s="34" t="s">
        <v>102</v>
      </c>
      <c r="V26" s="35">
        <f>+V24</f>
        <v>905510.88600000006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>
        <v>39</v>
      </c>
      <c r="D27" s="6" t="s">
        <v>21</v>
      </c>
      <c r="E27" s="6">
        <v>40038</v>
      </c>
      <c r="F27" s="6" t="s">
        <v>103</v>
      </c>
      <c r="G27" s="6" t="s">
        <v>104</v>
      </c>
      <c r="H27" s="7">
        <v>44117</v>
      </c>
      <c r="I27" s="6">
        <v>14</v>
      </c>
      <c r="J27" s="6" t="s">
        <v>24</v>
      </c>
      <c r="K27" s="6" t="s">
        <v>78</v>
      </c>
      <c r="L27" s="6" t="s">
        <v>79</v>
      </c>
      <c r="M27" s="6">
        <v>4</v>
      </c>
      <c r="N27" s="8">
        <v>580808</v>
      </c>
      <c r="O27" s="6" t="s">
        <v>27</v>
      </c>
      <c r="P27" s="6" t="s">
        <v>28</v>
      </c>
      <c r="Q27" s="6" t="s">
        <v>29</v>
      </c>
      <c r="R27" s="6" t="s">
        <v>36</v>
      </c>
      <c r="S27" s="6" t="s">
        <v>27</v>
      </c>
      <c r="U27" s="20" t="s">
        <v>85</v>
      </c>
      <c r="V27" s="21">
        <f>IF(SUMIFS(N2:N20000,S2:S20000,"Neumaticos",R2:R20000,"Venta Pendiente")&lt;0,0,SUMIFS(N2:N20000,S2:S20000,"Neumaticos",R2:R20000,"Venta Pendiente"))</f>
        <v>39178505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>
        <v>39</v>
      </c>
      <c r="D28" s="6" t="s">
        <v>21</v>
      </c>
      <c r="E28" s="6" t="s">
        <v>86</v>
      </c>
      <c r="F28" s="6" t="s">
        <v>87</v>
      </c>
      <c r="G28" s="6" t="s">
        <v>104</v>
      </c>
      <c r="H28" s="7">
        <v>44117</v>
      </c>
      <c r="I28" s="6">
        <v>14</v>
      </c>
      <c r="J28" s="6" t="s">
        <v>24</v>
      </c>
      <c r="K28" s="6" t="s">
        <v>78</v>
      </c>
      <c r="L28" s="6" t="s">
        <v>79</v>
      </c>
      <c r="M28" s="6">
        <v>4</v>
      </c>
      <c r="N28" s="8">
        <v>22856</v>
      </c>
      <c r="O28" s="6" t="s">
        <v>43</v>
      </c>
      <c r="P28" s="6" t="s">
        <v>28</v>
      </c>
      <c r="Q28" s="6" t="s">
        <v>29</v>
      </c>
      <c r="R28" s="6" t="s">
        <v>36</v>
      </c>
      <c r="S28" s="6" t="s">
        <v>43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>
        <v>39</v>
      </c>
      <c r="D29" s="6" t="s">
        <v>21</v>
      </c>
      <c r="E29" s="6">
        <v>51367</v>
      </c>
      <c r="F29" s="6" t="s">
        <v>105</v>
      </c>
      <c r="G29" s="6" t="s">
        <v>106</v>
      </c>
      <c r="H29" s="7">
        <v>44118</v>
      </c>
      <c r="I29" s="6">
        <v>14</v>
      </c>
      <c r="J29" s="6" t="s">
        <v>24</v>
      </c>
      <c r="K29" s="6" t="s">
        <v>78</v>
      </c>
      <c r="L29" s="6" t="s">
        <v>79</v>
      </c>
      <c r="M29" s="6">
        <v>4</v>
      </c>
      <c r="N29" s="8">
        <v>789884</v>
      </c>
      <c r="O29" s="6" t="s">
        <v>27</v>
      </c>
      <c r="P29" s="6" t="s">
        <v>28</v>
      </c>
      <c r="Q29" s="6" t="s">
        <v>29</v>
      </c>
      <c r="R29" s="6" t="s">
        <v>36</v>
      </c>
      <c r="S29" s="6" t="s">
        <v>27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>
        <v>39</v>
      </c>
      <c r="D30" s="6" t="s">
        <v>21</v>
      </c>
      <c r="E30" s="6">
        <v>40154</v>
      </c>
      <c r="F30" s="6" t="s">
        <v>107</v>
      </c>
      <c r="G30" s="6" t="s">
        <v>108</v>
      </c>
      <c r="H30" s="7">
        <v>44119</v>
      </c>
      <c r="I30" s="6">
        <v>14</v>
      </c>
      <c r="J30" s="6" t="s">
        <v>24</v>
      </c>
      <c r="K30" s="6" t="s">
        <v>92</v>
      </c>
      <c r="L30" s="6" t="s">
        <v>93</v>
      </c>
      <c r="M30" s="6">
        <v>1</v>
      </c>
      <c r="N30" s="8">
        <v>30504</v>
      </c>
      <c r="O30" s="6" t="s">
        <v>27</v>
      </c>
      <c r="P30" s="6" t="s">
        <v>28</v>
      </c>
      <c r="Q30" s="6" t="s">
        <v>29</v>
      </c>
      <c r="R30" s="6" t="s">
        <v>36</v>
      </c>
      <c r="S30" s="6" t="s">
        <v>27</v>
      </c>
      <c r="U30" s="15" t="s">
        <v>109</v>
      </c>
      <c r="V30" s="16"/>
      <c r="W30" s="6"/>
      <c r="X30" s="17" t="s">
        <v>110</v>
      </c>
      <c r="Y30" s="19"/>
      <c r="Z30" s="6"/>
    </row>
    <row r="31" spans="1:26" x14ac:dyDescent="0.3">
      <c r="A31" s="5" t="s">
        <v>19</v>
      </c>
      <c r="B31" s="6" t="s">
        <v>20</v>
      </c>
      <c r="C31" s="6">
        <v>39</v>
      </c>
      <c r="D31" s="6" t="s">
        <v>21</v>
      </c>
      <c r="E31" s="6">
        <v>47143</v>
      </c>
      <c r="F31" s="6" t="s">
        <v>111</v>
      </c>
      <c r="G31" s="6" t="s">
        <v>112</v>
      </c>
      <c r="H31" s="7">
        <v>44123</v>
      </c>
      <c r="I31" s="6">
        <v>14</v>
      </c>
      <c r="J31" s="6" t="s">
        <v>24</v>
      </c>
      <c r="K31" s="6" t="s">
        <v>113</v>
      </c>
      <c r="L31" s="6" t="s">
        <v>114</v>
      </c>
      <c r="M31" s="6">
        <v>8</v>
      </c>
      <c r="N31" s="8">
        <v>415088</v>
      </c>
      <c r="O31" s="6" t="s">
        <v>27</v>
      </c>
      <c r="P31" s="6" t="s">
        <v>28</v>
      </c>
      <c r="Q31" s="6" t="s">
        <v>29</v>
      </c>
      <c r="R31" s="6" t="s">
        <v>36</v>
      </c>
      <c r="S31" s="6" t="s">
        <v>27</v>
      </c>
      <c r="U31" s="20" t="s">
        <v>59</v>
      </c>
      <c r="V31" s="21">
        <f>IF(SUMIFS(N2:N20000,S2:S20000,"Servicios",P2:P20000,"Actual")&lt;0,0,SUMIFS(N2:N20000,S2:S20000,"Servicios",P2:P20000,"Actual"))</f>
        <v>473509</v>
      </c>
      <c r="W31" s="5"/>
      <c r="X31" s="26" t="s">
        <v>115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>
        <v>39</v>
      </c>
      <c r="D32" s="6" t="s">
        <v>21</v>
      </c>
      <c r="E32" s="6">
        <v>40038</v>
      </c>
      <c r="F32" s="6" t="s">
        <v>103</v>
      </c>
      <c r="G32" s="6" t="s">
        <v>116</v>
      </c>
      <c r="H32" s="7">
        <v>44123</v>
      </c>
      <c r="I32" s="6">
        <v>14</v>
      </c>
      <c r="J32" s="6" t="s">
        <v>24</v>
      </c>
      <c r="K32" s="6" t="s">
        <v>78</v>
      </c>
      <c r="L32" s="6" t="s">
        <v>79</v>
      </c>
      <c r="M32" s="6">
        <v>3</v>
      </c>
      <c r="N32" s="8">
        <v>435606</v>
      </c>
      <c r="O32" s="6" t="s">
        <v>27</v>
      </c>
      <c r="P32" s="6" t="s">
        <v>28</v>
      </c>
      <c r="Q32" s="6" t="s">
        <v>29</v>
      </c>
      <c r="R32" s="6" t="s">
        <v>36</v>
      </c>
      <c r="S32" s="6" t="s">
        <v>27</v>
      </c>
      <c r="U32" s="20" t="s">
        <v>63</v>
      </c>
      <c r="V32" s="21">
        <f>IF(SUMIFS(N2:N20000,S2:S20000,"Servicios",R2:R20000,"Venta Normal")&lt;0,0,SUMIFS(N2:N20000,S2:S20000,"Servicios",R2:R20000,"Venta Normal"))</f>
        <v>382929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>
        <v>39</v>
      </c>
      <c r="D33" s="6" t="s">
        <v>21</v>
      </c>
      <c r="E33" s="6" t="s">
        <v>86</v>
      </c>
      <c r="F33" s="6" t="s">
        <v>87</v>
      </c>
      <c r="G33" s="6" t="s">
        <v>116</v>
      </c>
      <c r="H33" s="7">
        <v>44123</v>
      </c>
      <c r="I33" s="6">
        <v>14</v>
      </c>
      <c r="J33" s="6" t="s">
        <v>24</v>
      </c>
      <c r="K33" s="6" t="s">
        <v>78</v>
      </c>
      <c r="L33" s="6" t="s">
        <v>79</v>
      </c>
      <c r="M33" s="6">
        <v>3</v>
      </c>
      <c r="N33" s="8">
        <v>17142</v>
      </c>
      <c r="O33" s="6" t="s">
        <v>43</v>
      </c>
      <c r="P33" s="6" t="s">
        <v>28</v>
      </c>
      <c r="Q33" s="6" t="s">
        <v>29</v>
      </c>
      <c r="R33" s="6" t="s">
        <v>36</v>
      </c>
      <c r="S33" s="6" t="s">
        <v>43</v>
      </c>
      <c r="U33" s="20" t="s">
        <v>67</v>
      </c>
      <c r="V33" s="24">
        <f>+$Y$31</f>
        <v>2.5000000000000001E-2</v>
      </c>
      <c r="W33" s="36"/>
      <c r="X33" s="48" t="s">
        <v>117</v>
      </c>
      <c r="Y33" s="49">
        <f>+$V$16+$V$26+$V$36+$V$45</f>
        <v>915084.11100000003</v>
      </c>
      <c r="Z33" s="47"/>
    </row>
    <row r="34" spans="1:26" x14ac:dyDescent="0.3">
      <c r="A34" s="5" t="s">
        <v>19</v>
      </c>
      <c r="B34" s="6" t="s">
        <v>20</v>
      </c>
      <c r="C34" s="6">
        <v>39</v>
      </c>
      <c r="D34" s="6" t="s">
        <v>21</v>
      </c>
      <c r="E34" s="6">
        <v>50888</v>
      </c>
      <c r="F34" s="6" t="s">
        <v>118</v>
      </c>
      <c r="G34" s="6" t="s">
        <v>119</v>
      </c>
      <c r="H34" s="7">
        <v>44124</v>
      </c>
      <c r="I34" s="6">
        <v>14</v>
      </c>
      <c r="J34" s="6" t="s">
        <v>24</v>
      </c>
      <c r="K34" s="6" t="s">
        <v>120</v>
      </c>
      <c r="L34" s="6" t="s">
        <v>121</v>
      </c>
      <c r="M34" s="6">
        <v>2</v>
      </c>
      <c r="N34" s="8">
        <v>511784</v>
      </c>
      <c r="O34" s="6" t="s">
        <v>27</v>
      </c>
      <c r="P34" s="6" t="s">
        <v>28</v>
      </c>
      <c r="Q34" s="6" t="s">
        <v>29</v>
      </c>
      <c r="R34" s="6" t="s">
        <v>36</v>
      </c>
      <c r="S34" s="6" t="s">
        <v>27</v>
      </c>
      <c r="U34" s="20" t="s">
        <v>71</v>
      </c>
      <c r="V34" s="21">
        <f>+V32*V33</f>
        <v>9573.2250000000004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>
        <v>39</v>
      </c>
      <c r="D35" s="6" t="s">
        <v>21</v>
      </c>
      <c r="E35" s="6">
        <v>44331</v>
      </c>
      <c r="F35" s="6" t="s">
        <v>122</v>
      </c>
      <c r="G35" s="6" t="s">
        <v>123</v>
      </c>
      <c r="H35" s="7">
        <v>44124</v>
      </c>
      <c r="I35" s="6">
        <v>14</v>
      </c>
      <c r="J35" s="6" t="s">
        <v>24</v>
      </c>
      <c r="K35" s="6" t="s">
        <v>113</v>
      </c>
      <c r="L35" s="6" t="s">
        <v>114</v>
      </c>
      <c r="M35" s="6">
        <v>4</v>
      </c>
      <c r="N35" s="8">
        <v>218464</v>
      </c>
      <c r="O35" s="6" t="s">
        <v>27</v>
      </c>
      <c r="P35" s="6" t="s">
        <v>28</v>
      </c>
      <c r="Q35" s="6" t="s">
        <v>29</v>
      </c>
      <c r="R35" s="6" t="s">
        <v>36</v>
      </c>
      <c r="S35" s="6" t="s">
        <v>27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>
        <v>39</v>
      </c>
      <c r="D36" s="6" t="s">
        <v>21</v>
      </c>
      <c r="E36" s="6">
        <v>40038</v>
      </c>
      <c r="F36" s="6" t="s">
        <v>103</v>
      </c>
      <c r="G36" s="6" t="s">
        <v>124</v>
      </c>
      <c r="H36" s="7">
        <v>44125</v>
      </c>
      <c r="I36" s="6">
        <v>14</v>
      </c>
      <c r="J36" s="6" t="s">
        <v>24</v>
      </c>
      <c r="K36" s="6" t="s">
        <v>78</v>
      </c>
      <c r="L36" s="6" t="s">
        <v>79</v>
      </c>
      <c r="M36" s="6">
        <v>4</v>
      </c>
      <c r="N36" s="8">
        <v>580808</v>
      </c>
      <c r="O36" s="6" t="s">
        <v>27</v>
      </c>
      <c r="P36" s="6" t="s">
        <v>28</v>
      </c>
      <c r="Q36" s="6" t="s">
        <v>29</v>
      </c>
      <c r="R36" s="6" t="s">
        <v>36</v>
      </c>
      <c r="S36" s="6" t="s">
        <v>27</v>
      </c>
      <c r="U36" s="34" t="s">
        <v>125</v>
      </c>
      <c r="V36" s="35">
        <f>+V34</f>
        <v>9573.2250000000004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>
        <v>39</v>
      </c>
      <c r="D37" s="6" t="s">
        <v>21</v>
      </c>
      <c r="E37" s="6" t="s">
        <v>126</v>
      </c>
      <c r="F37" s="6" t="s">
        <v>127</v>
      </c>
      <c r="G37" s="6" t="s">
        <v>124</v>
      </c>
      <c r="H37" s="7">
        <v>44125</v>
      </c>
      <c r="I37" s="6">
        <v>14</v>
      </c>
      <c r="J37" s="6" t="s">
        <v>24</v>
      </c>
      <c r="K37" s="6" t="s">
        <v>78</v>
      </c>
      <c r="L37" s="6" t="s">
        <v>79</v>
      </c>
      <c r="M37" s="6">
        <v>1</v>
      </c>
      <c r="N37" s="8">
        <v>39487</v>
      </c>
      <c r="O37" s="6" t="s">
        <v>27</v>
      </c>
      <c r="P37" s="6" t="s">
        <v>28</v>
      </c>
      <c r="Q37" s="6" t="s">
        <v>29</v>
      </c>
      <c r="R37" s="6" t="s">
        <v>36</v>
      </c>
      <c r="S37" s="6" t="s">
        <v>27</v>
      </c>
      <c r="U37" s="20" t="s">
        <v>85</v>
      </c>
      <c r="V37" s="21">
        <f>IF(SUMIFS(N2:N20000,S2:S20000,"Servicios",R2:R20000,"Venta Pendiente")&lt;0,0,SUMIFS(N2:N20000,S2:S20000,"Servicios",R2:R20000,"Venta Pendiente"))</f>
        <v>495784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>
        <v>39</v>
      </c>
      <c r="D38" s="6" t="s">
        <v>21</v>
      </c>
      <c r="E38" s="6" t="s">
        <v>86</v>
      </c>
      <c r="F38" s="6" t="s">
        <v>87</v>
      </c>
      <c r="G38" s="6" t="s">
        <v>124</v>
      </c>
      <c r="H38" s="7">
        <v>44125</v>
      </c>
      <c r="I38" s="6">
        <v>14</v>
      </c>
      <c r="J38" s="6" t="s">
        <v>24</v>
      </c>
      <c r="K38" s="6" t="s">
        <v>78</v>
      </c>
      <c r="L38" s="6" t="s">
        <v>79</v>
      </c>
      <c r="M38" s="6">
        <v>4</v>
      </c>
      <c r="N38" s="8">
        <v>22856</v>
      </c>
      <c r="O38" s="6" t="s">
        <v>43</v>
      </c>
      <c r="P38" s="6" t="s">
        <v>28</v>
      </c>
      <c r="Q38" s="6" t="s">
        <v>29</v>
      </c>
      <c r="R38" s="6" t="s">
        <v>36</v>
      </c>
      <c r="S38" s="6" t="s">
        <v>43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>
        <v>39</v>
      </c>
      <c r="D39" s="6" t="s">
        <v>21</v>
      </c>
      <c r="E39" s="6">
        <v>50657</v>
      </c>
      <c r="F39" s="6" t="s">
        <v>45</v>
      </c>
      <c r="G39" s="6" t="s">
        <v>128</v>
      </c>
      <c r="H39" s="7">
        <v>44126</v>
      </c>
      <c r="I39" s="6">
        <v>14</v>
      </c>
      <c r="J39" s="6" t="s">
        <v>24</v>
      </c>
      <c r="K39" s="6" t="s">
        <v>83</v>
      </c>
      <c r="L39" s="6" t="s">
        <v>84</v>
      </c>
      <c r="M39" s="6">
        <v>2</v>
      </c>
      <c r="N39" s="8">
        <v>225194</v>
      </c>
      <c r="O39" s="6" t="s">
        <v>27</v>
      </c>
      <c r="P39" s="6" t="s">
        <v>28</v>
      </c>
      <c r="Q39" s="6" t="s">
        <v>29</v>
      </c>
      <c r="R39" s="6" t="s">
        <v>30</v>
      </c>
      <c r="S39" s="6" t="s">
        <v>27</v>
      </c>
      <c r="U39" s="15" t="s">
        <v>129</v>
      </c>
      <c r="V39" s="16"/>
      <c r="W39" s="6"/>
      <c r="X39" s="17" t="s">
        <v>56</v>
      </c>
      <c r="Y39" s="18"/>
      <c r="Z39" s="19"/>
    </row>
    <row r="40" spans="1:26" x14ac:dyDescent="0.3">
      <c r="A40" s="5" t="s">
        <v>19</v>
      </c>
      <c r="B40" s="6" t="s">
        <v>20</v>
      </c>
      <c r="C40" s="6">
        <v>39</v>
      </c>
      <c r="D40" s="6" t="s">
        <v>21</v>
      </c>
      <c r="E40" s="6" t="s">
        <v>86</v>
      </c>
      <c r="F40" s="6" t="s">
        <v>87</v>
      </c>
      <c r="G40" s="6" t="s">
        <v>128</v>
      </c>
      <c r="H40" s="7">
        <v>44126</v>
      </c>
      <c r="I40" s="6">
        <v>14</v>
      </c>
      <c r="J40" s="6" t="s">
        <v>24</v>
      </c>
      <c r="K40" s="6" t="s">
        <v>83</v>
      </c>
      <c r="L40" s="6" t="s">
        <v>84</v>
      </c>
      <c r="M40" s="6">
        <v>2</v>
      </c>
      <c r="N40" s="8">
        <v>11428</v>
      </c>
      <c r="O40" s="6" t="s">
        <v>43</v>
      </c>
      <c r="P40" s="6" t="s">
        <v>28</v>
      </c>
      <c r="Q40" s="6" t="s">
        <v>29</v>
      </c>
      <c r="R40" s="6" t="s">
        <v>30</v>
      </c>
      <c r="S40" s="6" t="s">
        <v>43</v>
      </c>
      <c r="U40" s="20" t="s">
        <v>59</v>
      </c>
      <c r="V40" s="21">
        <f>IF(SUMIFS(N2:N20000,S2:S20000,"Impulso ",P2:P20000,"Actual")&lt;0,0,SUMIFS(N2:N20000,S2:S20000,"Impulso ",P2:P20000,"Actual"))</f>
        <v>0</v>
      </c>
      <c r="W40" s="6"/>
      <c r="X40" s="17" t="s">
        <v>60</v>
      </c>
      <c r="Y40" s="19"/>
      <c r="Z40" s="22" t="s">
        <v>61</v>
      </c>
    </row>
    <row r="41" spans="1:26" x14ac:dyDescent="0.3">
      <c r="A41" s="5" t="s">
        <v>19</v>
      </c>
      <c r="B41" s="6" t="s">
        <v>20</v>
      </c>
      <c r="C41" s="6">
        <v>39</v>
      </c>
      <c r="D41" s="6" t="s">
        <v>21</v>
      </c>
      <c r="E41" s="6" t="s">
        <v>88</v>
      </c>
      <c r="F41" s="6" t="s">
        <v>89</v>
      </c>
      <c r="G41" s="6" t="s">
        <v>128</v>
      </c>
      <c r="H41" s="7">
        <v>44126</v>
      </c>
      <c r="I41" s="6">
        <v>14</v>
      </c>
      <c r="J41" s="6" t="s">
        <v>24</v>
      </c>
      <c r="K41" s="6" t="s">
        <v>83</v>
      </c>
      <c r="L41" s="6" t="s">
        <v>84</v>
      </c>
      <c r="M41" s="6">
        <v>2</v>
      </c>
      <c r="N41" s="8">
        <v>12606</v>
      </c>
      <c r="O41" s="6" t="s">
        <v>43</v>
      </c>
      <c r="P41" s="6" t="s">
        <v>28</v>
      </c>
      <c r="Q41" s="6" t="s">
        <v>29</v>
      </c>
      <c r="R41" s="6" t="s">
        <v>30</v>
      </c>
      <c r="S41" s="6" t="s">
        <v>43</v>
      </c>
      <c r="U41" s="20" t="s">
        <v>63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64</v>
      </c>
      <c r="Y41" s="23" t="s">
        <v>65</v>
      </c>
      <c r="Z41" s="22"/>
    </row>
    <row r="42" spans="1:26" x14ac:dyDescent="0.3">
      <c r="A42" s="5" t="s">
        <v>19</v>
      </c>
      <c r="B42" s="6" t="s">
        <v>20</v>
      </c>
      <c r="C42" s="6">
        <v>39</v>
      </c>
      <c r="D42" s="6" t="s">
        <v>21</v>
      </c>
      <c r="E42" s="6" t="s">
        <v>130</v>
      </c>
      <c r="F42" s="6" t="s">
        <v>131</v>
      </c>
      <c r="G42" s="6" t="s">
        <v>128</v>
      </c>
      <c r="H42" s="7">
        <v>44126</v>
      </c>
      <c r="I42" s="6">
        <v>14</v>
      </c>
      <c r="J42" s="6" t="s">
        <v>24</v>
      </c>
      <c r="K42" s="6" t="s">
        <v>83</v>
      </c>
      <c r="L42" s="6" t="s">
        <v>84</v>
      </c>
      <c r="M42" s="6">
        <v>1</v>
      </c>
      <c r="N42" s="8">
        <v>25210</v>
      </c>
      <c r="O42" s="6" t="s">
        <v>43</v>
      </c>
      <c r="P42" s="6" t="s">
        <v>28</v>
      </c>
      <c r="Q42" s="6" t="s">
        <v>29</v>
      </c>
      <c r="R42" s="6" t="s">
        <v>30</v>
      </c>
      <c r="S42" s="6" t="s">
        <v>43</v>
      </c>
      <c r="U42" s="20" t="s">
        <v>67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68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>
        <v>39</v>
      </c>
      <c r="D43" s="6" t="s">
        <v>21</v>
      </c>
      <c r="E43" s="6">
        <v>50657</v>
      </c>
      <c r="F43" s="6" t="s">
        <v>45</v>
      </c>
      <c r="G43" s="6" t="s">
        <v>132</v>
      </c>
      <c r="H43" s="7">
        <v>44126</v>
      </c>
      <c r="I43" s="6">
        <v>14</v>
      </c>
      <c r="J43" s="6" t="s">
        <v>24</v>
      </c>
      <c r="K43" s="6" t="s">
        <v>133</v>
      </c>
      <c r="L43" s="6" t="s">
        <v>134</v>
      </c>
      <c r="M43" s="6">
        <v>8</v>
      </c>
      <c r="N43" s="8">
        <v>900776</v>
      </c>
      <c r="O43" s="6" t="s">
        <v>27</v>
      </c>
      <c r="P43" s="6" t="s">
        <v>28</v>
      </c>
      <c r="Q43" s="6" t="s">
        <v>29</v>
      </c>
      <c r="R43" s="6" t="s">
        <v>30</v>
      </c>
      <c r="S43" s="6" t="s">
        <v>27</v>
      </c>
      <c r="U43" s="20" t="s">
        <v>71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>
        <v>39</v>
      </c>
      <c r="D44" s="6" t="s">
        <v>21</v>
      </c>
      <c r="E44" s="6">
        <v>50920</v>
      </c>
      <c r="F44" s="6" t="s">
        <v>135</v>
      </c>
      <c r="G44" s="6" t="s">
        <v>132</v>
      </c>
      <c r="H44" s="7">
        <v>44126</v>
      </c>
      <c r="I44" s="6">
        <v>14</v>
      </c>
      <c r="J44" s="6" t="s">
        <v>24</v>
      </c>
      <c r="K44" s="6" t="s">
        <v>133</v>
      </c>
      <c r="L44" s="6" t="s">
        <v>134</v>
      </c>
      <c r="M44" s="6">
        <v>2</v>
      </c>
      <c r="N44" s="8">
        <v>252084</v>
      </c>
      <c r="O44" s="6" t="s">
        <v>27</v>
      </c>
      <c r="P44" s="6" t="s">
        <v>28</v>
      </c>
      <c r="Q44" s="6" t="s">
        <v>29</v>
      </c>
      <c r="R44" s="6" t="s">
        <v>30</v>
      </c>
      <c r="S44" s="6" t="s">
        <v>27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>
        <v>39</v>
      </c>
      <c r="D45" s="6" t="s">
        <v>21</v>
      </c>
      <c r="E45" s="6">
        <v>47704</v>
      </c>
      <c r="F45" s="6" t="s">
        <v>136</v>
      </c>
      <c r="G45" s="6" t="s">
        <v>137</v>
      </c>
      <c r="H45" s="7">
        <v>44126</v>
      </c>
      <c r="I45" s="6">
        <v>14</v>
      </c>
      <c r="J45" s="6" t="s">
        <v>24</v>
      </c>
      <c r="K45" s="6" t="s">
        <v>138</v>
      </c>
      <c r="L45" s="6" t="s">
        <v>139</v>
      </c>
      <c r="M45" s="6">
        <v>4</v>
      </c>
      <c r="N45" s="8">
        <v>205692</v>
      </c>
      <c r="O45" s="6" t="s">
        <v>27</v>
      </c>
      <c r="P45" s="6" t="s">
        <v>28</v>
      </c>
      <c r="Q45" s="6" t="s">
        <v>29</v>
      </c>
      <c r="R45" s="6" t="s">
        <v>36</v>
      </c>
      <c r="S45" s="6" t="s">
        <v>27</v>
      </c>
      <c r="U45" s="34" t="s">
        <v>80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>
        <v>39</v>
      </c>
      <c r="D46" s="6" t="s">
        <v>21</v>
      </c>
      <c r="E46" s="6">
        <v>40393</v>
      </c>
      <c r="F46" s="6" t="s">
        <v>140</v>
      </c>
      <c r="G46" s="6" t="s">
        <v>141</v>
      </c>
      <c r="H46" s="7">
        <v>44127</v>
      </c>
      <c r="I46" s="6">
        <v>14</v>
      </c>
      <c r="J46" s="6" t="s">
        <v>24</v>
      </c>
      <c r="K46" s="6" t="s">
        <v>138</v>
      </c>
      <c r="L46" s="6" t="s">
        <v>139</v>
      </c>
      <c r="M46" s="6">
        <v>6</v>
      </c>
      <c r="N46" s="8">
        <v>161106</v>
      </c>
      <c r="O46" s="6" t="s">
        <v>27</v>
      </c>
      <c r="P46" s="6" t="s">
        <v>28</v>
      </c>
      <c r="Q46" s="6" t="s">
        <v>29</v>
      </c>
      <c r="R46" s="6" t="s">
        <v>36</v>
      </c>
      <c r="S46" s="6" t="s">
        <v>27</v>
      </c>
      <c r="U46" s="20" t="s">
        <v>85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>
        <v>39</v>
      </c>
      <c r="D47" s="6" t="s">
        <v>21</v>
      </c>
      <c r="E47" s="6">
        <v>50662</v>
      </c>
      <c r="F47" s="6" t="s">
        <v>142</v>
      </c>
      <c r="G47" s="6" t="s">
        <v>143</v>
      </c>
      <c r="H47" s="7">
        <v>44127</v>
      </c>
      <c r="I47" s="6">
        <v>14</v>
      </c>
      <c r="J47" s="6" t="s">
        <v>24</v>
      </c>
      <c r="K47" s="6" t="s">
        <v>144</v>
      </c>
      <c r="L47" s="6" t="s">
        <v>145</v>
      </c>
      <c r="M47" s="6">
        <v>8</v>
      </c>
      <c r="N47" s="8">
        <v>964776</v>
      </c>
      <c r="O47" s="6" t="s">
        <v>27</v>
      </c>
      <c r="P47" s="6" t="s">
        <v>28</v>
      </c>
      <c r="Q47" s="6" t="s">
        <v>29</v>
      </c>
      <c r="R47" s="6" t="s">
        <v>30</v>
      </c>
      <c r="S47" s="6" t="s">
        <v>27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>
        <v>39</v>
      </c>
      <c r="D48" s="6" t="s">
        <v>21</v>
      </c>
      <c r="E48" s="6">
        <v>44331</v>
      </c>
      <c r="F48" s="6" t="s">
        <v>122</v>
      </c>
      <c r="G48" s="6" t="s">
        <v>146</v>
      </c>
      <c r="H48" s="7">
        <v>44127</v>
      </c>
      <c r="I48" s="6">
        <v>14</v>
      </c>
      <c r="J48" s="6" t="s">
        <v>24</v>
      </c>
      <c r="K48" s="6" t="s">
        <v>113</v>
      </c>
      <c r="L48" s="6" t="s">
        <v>114</v>
      </c>
      <c r="M48" s="6">
        <v>8</v>
      </c>
      <c r="N48" s="8">
        <v>436928</v>
      </c>
      <c r="O48" s="6" t="s">
        <v>27</v>
      </c>
      <c r="P48" s="6" t="s">
        <v>28</v>
      </c>
      <c r="Q48" s="6" t="s">
        <v>29</v>
      </c>
      <c r="R48" s="6" t="s">
        <v>36</v>
      </c>
      <c r="S48" s="6" t="s">
        <v>27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>
        <v>39</v>
      </c>
      <c r="D49" s="6" t="s">
        <v>21</v>
      </c>
      <c r="E49" s="6">
        <v>40850</v>
      </c>
      <c r="F49" s="6" t="s">
        <v>147</v>
      </c>
      <c r="G49" s="6" t="s">
        <v>148</v>
      </c>
      <c r="H49" s="7">
        <v>44127</v>
      </c>
      <c r="I49" s="6">
        <v>14</v>
      </c>
      <c r="J49" s="6" t="s">
        <v>24</v>
      </c>
      <c r="K49" s="6" t="s">
        <v>113</v>
      </c>
      <c r="L49" s="6" t="s">
        <v>114</v>
      </c>
      <c r="M49" s="6">
        <v>20</v>
      </c>
      <c r="N49" s="8">
        <v>422740</v>
      </c>
      <c r="O49" s="6" t="s">
        <v>27</v>
      </c>
      <c r="P49" s="6" t="s">
        <v>28</v>
      </c>
      <c r="Q49" s="6" t="s">
        <v>29</v>
      </c>
      <c r="R49" s="6" t="s">
        <v>36</v>
      </c>
      <c r="S49" s="6" t="s">
        <v>27</v>
      </c>
    </row>
    <row r="50" spans="1:19" x14ac:dyDescent="0.3">
      <c r="A50" s="5" t="s">
        <v>19</v>
      </c>
      <c r="B50" s="6" t="s">
        <v>20</v>
      </c>
      <c r="C50" s="6">
        <v>39</v>
      </c>
      <c r="D50" s="6" t="s">
        <v>21</v>
      </c>
      <c r="E50" s="6">
        <v>40850</v>
      </c>
      <c r="F50" s="6" t="s">
        <v>147</v>
      </c>
      <c r="G50" s="6" t="s">
        <v>149</v>
      </c>
      <c r="H50" s="7">
        <v>44127</v>
      </c>
      <c r="I50" s="6">
        <v>14</v>
      </c>
      <c r="J50" s="6" t="s">
        <v>24</v>
      </c>
      <c r="K50" s="6" t="s">
        <v>138</v>
      </c>
      <c r="L50" s="6" t="s">
        <v>139</v>
      </c>
      <c r="M50" s="6">
        <v>14</v>
      </c>
      <c r="N50" s="8">
        <v>295918</v>
      </c>
      <c r="O50" s="6" t="s">
        <v>27</v>
      </c>
      <c r="P50" s="6" t="s">
        <v>28</v>
      </c>
      <c r="Q50" s="6" t="s">
        <v>29</v>
      </c>
      <c r="R50" s="6" t="s">
        <v>36</v>
      </c>
      <c r="S50" s="6" t="s">
        <v>27</v>
      </c>
    </row>
    <row r="51" spans="1:19" x14ac:dyDescent="0.3">
      <c r="A51" s="5" t="s">
        <v>19</v>
      </c>
      <c r="B51" s="6" t="s">
        <v>20</v>
      </c>
      <c r="C51" s="6">
        <v>39</v>
      </c>
      <c r="D51" s="6" t="s">
        <v>21</v>
      </c>
      <c r="E51" s="6">
        <v>51263</v>
      </c>
      <c r="F51" s="6" t="s">
        <v>150</v>
      </c>
      <c r="G51" s="6" t="s">
        <v>151</v>
      </c>
      <c r="H51" s="7">
        <v>44128</v>
      </c>
      <c r="I51" s="6">
        <v>14</v>
      </c>
      <c r="J51" s="6" t="s">
        <v>24</v>
      </c>
      <c r="K51" s="6" t="s">
        <v>113</v>
      </c>
      <c r="L51" s="6" t="s">
        <v>114</v>
      </c>
      <c r="M51" s="6">
        <v>4</v>
      </c>
      <c r="N51" s="8">
        <v>155404</v>
      </c>
      <c r="O51" s="6" t="s">
        <v>27</v>
      </c>
      <c r="P51" s="6" t="s">
        <v>28</v>
      </c>
      <c r="Q51" s="6" t="s">
        <v>29</v>
      </c>
      <c r="R51" s="6" t="s">
        <v>36</v>
      </c>
      <c r="S51" s="6" t="s">
        <v>27</v>
      </c>
    </row>
    <row r="52" spans="1:19" x14ac:dyDescent="0.3">
      <c r="A52" s="5" t="s">
        <v>19</v>
      </c>
      <c r="B52" s="6" t="s">
        <v>20</v>
      </c>
      <c r="C52" s="6">
        <v>39</v>
      </c>
      <c r="D52" s="6" t="s">
        <v>21</v>
      </c>
      <c r="E52" s="6">
        <v>51193</v>
      </c>
      <c r="F52" s="6" t="s">
        <v>152</v>
      </c>
      <c r="G52" s="6" t="s">
        <v>153</v>
      </c>
      <c r="H52" s="7">
        <v>44130</v>
      </c>
      <c r="I52" s="6">
        <v>14</v>
      </c>
      <c r="J52" s="6" t="s">
        <v>24</v>
      </c>
      <c r="K52" s="6" t="s">
        <v>154</v>
      </c>
      <c r="L52" s="6" t="s">
        <v>155</v>
      </c>
      <c r="M52" s="6">
        <v>10</v>
      </c>
      <c r="N52" s="8">
        <v>268510</v>
      </c>
      <c r="O52" s="6" t="s">
        <v>27</v>
      </c>
      <c r="P52" s="6" t="s">
        <v>28</v>
      </c>
      <c r="Q52" s="6" t="s">
        <v>29</v>
      </c>
      <c r="R52" s="6" t="s">
        <v>36</v>
      </c>
      <c r="S52" s="6" t="s">
        <v>27</v>
      </c>
    </row>
    <row r="53" spans="1:19" x14ac:dyDescent="0.3">
      <c r="A53" s="5" t="s">
        <v>19</v>
      </c>
      <c r="B53" s="6" t="s">
        <v>20</v>
      </c>
      <c r="C53" s="6">
        <v>39</v>
      </c>
      <c r="D53" s="6" t="s">
        <v>21</v>
      </c>
      <c r="E53" s="6">
        <v>46704</v>
      </c>
      <c r="F53" s="6" t="s">
        <v>156</v>
      </c>
      <c r="G53" s="6" t="s">
        <v>157</v>
      </c>
      <c r="H53" s="7">
        <v>44130</v>
      </c>
      <c r="I53" s="6">
        <v>14</v>
      </c>
      <c r="J53" s="6" t="s">
        <v>24</v>
      </c>
      <c r="K53" s="6" t="s">
        <v>158</v>
      </c>
      <c r="L53" s="6" t="s">
        <v>159</v>
      </c>
      <c r="M53" s="6">
        <v>8</v>
      </c>
      <c r="N53" s="8">
        <v>1516576</v>
      </c>
      <c r="O53" s="6" t="s">
        <v>27</v>
      </c>
      <c r="P53" s="6" t="s">
        <v>28</v>
      </c>
      <c r="Q53" s="6" t="s">
        <v>29</v>
      </c>
      <c r="R53" s="6" t="s">
        <v>30</v>
      </c>
      <c r="S53" s="6" t="s">
        <v>27</v>
      </c>
    </row>
    <row r="54" spans="1:19" x14ac:dyDescent="0.3">
      <c r="A54" s="5" t="s">
        <v>19</v>
      </c>
      <c r="B54" s="6" t="s">
        <v>20</v>
      </c>
      <c r="C54" s="6">
        <v>39</v>
      </c>
      <c r="D54" s="6" t="s">
        <v>21</v>
      </c>
      <c r="E54" s="6">
        <v>40050</v>
      </c>
      <c r="F54" s="6" t="s">
        <v>160</v>
      </c>
      <c r="G54" s="6" t="s">
        <v>157</v>
      </c>
      <c r="H54" s="7">
        <v>44130</v>
      </c>
      <c r="I54" s="6">
        <v>14</v>
      </c>
      <c r="J54" s="6" t="s">
        <v>24</v>
      </c>
      <c r="K54" s="6" t="s">
        <v>158</v>
      </c>
      <c r="L54" s="6" t="s">
        <v>159</v>
      </c>
      <c r="M54" s="6">
        <v>2</v>
      </c>
      <c r="N54" s="8">
        <v>434438</v>
      </c>
      <c r="O54" s="6" t="s">
        <v>27</v>
      </c>
      <c r="P54" s="6" t="s">
        <v>28</v>
      </c>
      <c r="Q54" s="6" t="s">
        <v>29</v>
      </c>
      <c r="R54" s="6" t="s">
        <v>30</v>
      </c>
      <c r="S54" s="6" t="s">
        <v>27</v>
      </c>
    </row>
    <row r="55" spans="1:19" x14ac:dyDescent="0.3">
      <c r="A55" s="5" t="s">
        <v>19</v>
      </c>
      <c r="B55" s="6" t="s">
        <v>20</v>
      </c>
      <c r="C55" s="6">
        <v>39</v>
      </c>
      <c r="D55" s="6" t="s">
        <v>21</v>
      </c>
      <c r="E55" s="6">
        <v>40271</v>
      </c>
      <c r="F55" s="6" t="s">
        <v>161</v>
      </c>
      <c r="G55" s="6" t="s">
        <v>157</v>
      </c>
      <c r="H55" s="7">
        <v>44130</v>
      </c>
      <c r="I55" s="6">
        <v>14</v>
      </c>
      <c r="J55" s="6" t="s">
        <v>24</v>
      </c>
      <c r="K55" s="6" t="s">
        <v>158</v>
      </c>
      <c r="L55" s="6" t="s">
        <v>159</v>
      </c>
      <c r="M55" s="6">
        <v>2</v>
      </c>
      <c r="N55" s="8">
        <v>552604</v>
      </c>
      <c r="O55" s="6" t="s">
        <v>27</v>
      </c>
      <c r="P55" s="6" t="s">
        <v>28</v>
      </c>
      <c r="Q55" s="6" t="s">
        <v>29</v>
      </c>
      <c r="R55" s="6" t="s">
        <v>30</v>
      </c>
      <c r="S55" s="6" t="s">
        <v>27</v>
      </c>
    </row>
    <row r="56" spans="1:19" x14ac:dyDescent="0.3">
      <c r="A56" s="5" t="s">
        <v>19</v>
      </c>
      <c r="B56" s="6" t="s">
        <v>20</v>
      </c>
      <c r="C56" s="6">
        <v>39</v>
      </c>
      <c r="D56" s="6" t="s">
        <v>21</v>
      </c>
      <c r="E56" s="6">
        <v>40430</v>
      </c>
      <c r="F56" s="6" t="s">
        <v>162</v>
      </c>
      <c r="G56" s="6" t="s">
        <v>163</v>
      </c>
      <c r="H56" s="7">
        <v>44131</v>
      </c>
      <c r="I56" s="6">
        <v>14</v>
      </c>
      <c r="J56" s="6" t="s">
        <v>24</v>
      </c>
      <c r="K56" s="6" t="s">
        <v>113</v>
      </c>
      <c r="L56" s="6" t="s">
        <v>114</v>
      </c>
      <c r="M56" s="6">
        <v>20</v>
      </c>
      <c r="N56" s="8">
        <v>425940</v>
      </c>
      <c r="O56" s="6" t="s">
        <v>27</v>
      </c>
      <c r="P56" s="6" t="s">
        <v>28</v>
      </c>
      <c r="Q56" s="6" t="s">
        <v>29</v>
      </c>
      <c r="R56" s="6" t="s">
        <v>36</v>
      </c>
      <c r="S56" s="6" t="s">
        <v>27</v>
      </c>
    </row>
    <row r="57" spans="1:19" x14ac:dyDescent="0.3">
      <c r="A57" s="5" t="s">
        <v>19</v>
      </c>
      <c r="B57" s="6" t="s">
        <v>20</v>
      </c>
      <c r="C57" s="6">
        <v>39</v>
      </c>
      <c r="D57" s="6" t="s">
        <v>21</v>
      </c>
      <c r="E57" s="6">
        <v>51259</v>
      </c>
      <c r="F57" s="6" t="s">
        <v>164</v>
      </c>
      <c r="G57" s="6" t="s">
        <v>165</v>
      </c>
      <c r="H57" s="7">
        <v>44131</v>
      </c>
      <c r="I57" s="6">
        <v>14</v>
      </c>
      <c r="J57" s="6" t="s">
        <v>24</v>
      </c>
      <c r="K57" s="6" t="s">
        <v>113</v>
      </c>
      <c r="L57" s="6" t="s">
        <v>114</v>
      </c>
      <c r="M57" s="6">
        <v>20</v>
      </c>
      <c r="N57" s="8">
        <v>578880</v>
      </c>
      <c r="O57" s="6" t="s">
        <v>27</v>
      </c>
      <c r="P57" s="6" t="s">
        <v>28</v>
      </c>
      <c r="Q57" s="6" t="s">
        <v>29</v>
      </c>
      <c r="R57" s="6" t="s">
        <v>36</v>
      </c>
      <c r="S57" s="6" t="s">
        <v>27</v>
      </c>
    </row>
    <row r="58" spans="1:19" x14ac:dyDescent="0.3">
      <c r="A58" s="5" t="s">
        <v>19</v>
      </c>
      <c r="B58" s="6" t="s">
        <v>20</v>
      </c>
      <c r="C58" s="6">
        <v>39</v>
      </c>
      <c r="D58" s="6" t="s">
        <v>21</v>
      </c>
      <c r="E58" s="6">
        <v>50878</v>
      </c>
      <c r="F58" s="6" t="s">
        <v>166</v>
      </c>
      <c r="G58" s="6" t="s">
        <v>167</v>
      </c>
      <c r="H58" s="7">
        <v>44131</v>
      </c>
      <c r="I58" s="6">
        <v>14</v>
      </c>
      <c r="J58" s="6" t="s">
        <v>24</v>
      </c>
      <c r="K58" s="6" t="s">
        <v>138</v>
      </c>
      <c r="L58" s="6" t="s">
        <v>139</v>
      </c>
      <c r="M58" s="6">
        <v>4</v>
      </c>
      <c r="N58" s="8">
        <v>182832</v>
      </c>
      <c r="O58" s="6" t="s">
        <v>27</v>
      </c>
      <c r="P58" s="6" t="s">
        <v>28</v>
      </c>
      <c r="Q58" s="6" t="s">
        <v>29</v>
      </c>
      <c r="R58" s="6" t="s">
        <v>36</v>
      </c>
      <c r="S58" s="6" t="s">
        <v>27</v>
      </c>
    </row>
    <row r="59" spans="1:19" x14ac:dyDescent="0.3">
      <c r="A59" s="5" t="s">
        <v>19</v>
      </c>
      <c r="B59" s="6" t="s">
        <v>20</v>
      </c>
      <c r="C59" s="6">
        <v>39</v>
      </c>
      <c r="D59" s="6" t="s">
        <v>21</v>
      </c>
      <c r="E59" s="6">
        <v>40393</v>
      </c>
      <c r="F59" s="6" t="s">
        <v>140</v>
      </c>
      <c r="G59" s="6" t="s">
        <v>168</v>
      </c>
      <c r="H59" s="7">
        <v>44132</v>
      </c>
      <c r="I59" s="6">
        <v>14</v>
      </c>
      <c r="J59" s="6" t="s">
        <v>24</v>
      </c>
      <c r="K59" s="6" t="s">
        <v>169</v>
      </c>
      <c r="L59" s="6" t="s">
        <v>170</v>
      </c>
      <c r="M59" s="6">
        <v>2</v>
      </c>
      <c r="N59" s="8">
        <v>69498</v>
      </c>
      <c r="O59" s="6" t="s">
        <v>27</v>
      </c>
      <c r="P59" s="6" t="s">
        <v>28</v>
      </c>
      <c r="Q59" s="6" t="s">
        <v>29</v>
      </c>
      <c r="R59" s="6" t="s">
        <v>36</v>
      </c>
      <c r="S59" s="6" t="s">
        <v>27</v>
      </c>
    </row>
    <row r="60" spans="1:19" x14ac:dyDescent="0.3">
      <c r="A60" s="5" t="s">
        <v>19</v>
      </c>
      <c r="B60" s="6" t="s">
        <v>20</v>
      </c>
      <c r="C60" s="6">
        <v>39</v>
      </c>
      <c r="D60" s="6" t="s">
        <v>21</v>
      </c>
      <c r="E60" s="6">
        <v>45625</v>
      </c>
      <c r="F60" s="6" t="s">
        <v>96</v>
      </c>
      <c r="G60" s="6" t="s">
        <v>171</v>
      </c>
      <c r="H60" s="7">
        <v>44132</v>
      </c>
      <c r="I60" s="6">
        <v>14</v>
      </c>
      <c r="J60" s="6" t="s">
        <v>24</v>
      </c>
      <c r="K60" s="6" t="s">
        <v>92</v>
      </c>
      <c r="L60" s="6" t="s">
        <v>93</v>
      </c>
      <c r="M60" s="6">
        <v>2</v>
      </c>
      <c r="N60" s="8">
        <v>168050</v>
      </c>
      <c r="O60" s="6" t="s">
        <v>27</v>
      </c>
      <c r="P60" s="6" t="s">
        <v>28</v>
      </c>
      <c r="Q60" s="6" t="s">
        <v>29</v>
      </c>
      <c r="R60" s="6" t="s">
        <v>30</v>
      </c>
      <c r="S60" s="6" t="s">
        <v>27</v>
      </c>
    </row>
    <row r="61" spans="1:19" x14ac:dyDescent="0.3">
      <c r="A61" s="5" t="s">
        <v>19</v>
      </c>
      <c r="B61" s="6" t="s">
        <v>20</v>
      </c>
      <c r="C61" s="6">
        <v>39</v>
      </c>
      <c r="D61" s="6" t="s">
        <v>21</v>
      </c>
      <c r="E61" s="6">
        <v>45602</v>
      </c>
      <c r="F61" s="6" t="s">
        <v>172</v>
      </c>
      <c r="G61" s="6" t="s">
        <v>173</v>
      </c>
      <c r="H61" s="7">
        <v>44132</v>
      </c>
      <c r="I61" s="6">
        <v>14</v>
      </c>
      <c r="J61" s="6" t="s">
        <v>24</v>
      </c>
      <c r="K61" s="6" t="s">
        <v>113</v>
      </c>
      <c r="L61" s="6" t="s">
        <v>114</v>
      </c>
      <c r="M61" s="6">
        <v>24</v>
      </c>
      <c r="N61" s="8">
        <v>1234152</v>
      </c>
      <c r="O61" s="6" t="s">
        <v>27</v>
      </c>
      <c r="P61" s="6" t="s">
        <v>28</v>
      </c>
      <c r="Q61" s="6" t="s">
        <v>29</v>
      </c>
      <c r="R61" s="6" t="s">
        <v>36</v>
      </c>
      <c r="S61" s="6" t="s">
        <v>27</v>
      </c>
    </row>
    <row r="62" spans="1:19" x14ac:dyDescent="0.3">
      <c r="A62" s="5" t="s">
        <v>19</v>
      </c>
      <c r="B62" s="6" t="s">
        <v>20</v>
      </c>
      <c r="C62" s="6">
        <v>39</v>
      </c>
      <c r="D62" s="6" t="s">
        <v>21</v>
      </c>
      <c r="E62" s="6">
        <v>45602</v>
      </c>
      <c r="F62" s="6" t="s">
        <v>172</v>
      </c>
      <c r="G62" s="6" t="s">
        <v>174</v>
      </c>
      <c r="H62" s="7">
        <v>44132</v>
      </c>
      <c r="I62" s="6">
        <v>14</v>
      </c>
      <c r="J62" s="6" t="s">
        <v>24</v>
      </c>
      <c r="K62" s="6" t="s">
        <v>138</v>
      </c>
      <c r="L62" s="6" t="s">
        <v>139</v>
      </c>
      <c r="M62" s="6">
        <v>8</v>
      </c>
      <c r="N62" s="8">
        <v>411384</v>
      </c>
      <c r="O62" s="6" t="s">
        <v>27</v>
      </c>
      <c r="P62" s="6" t="s">
        <v>28</v>
      </c>
      <c r="Q62" s="6" t="s">
        <v>29</v>
      </c>
      <c r="R62" s="6" t="s">
        <v>36</v>
      </c>
      <c r="S62" s="6" t="s">
        <v>27</v>
      </c>
    </row>
    <row r="63" spans="1:19" x14ac:dyDescent="0.3">
      <c r="A63" s="5" t="s">
        <v>19</v>
      </c>
      <c r="B63" s="6" t="s">
        <v>20</v>
      </c>
      <c r="C63" s="6">
        <v>39</v>
      </c>
      <c r="D63" s="6" t="s">
        <v>21</v>
      </c>
      <c r="E63" s="6">
        <v>40497</v>
      </c>
      <c r="F63" s="6" t="s">
        <v>38</v>
      </c>
      <c r="G63" s="6" t="s">
        <v>175</v>
      </c>
      <c r="H63" s="7">
        <v>44132</v>
      </c>
      <c r="I63" s="6">
        <v>14</v>
      </c>
      <c r="J63" s="6" t="s">
        <v>24</v>
      </c>
      <c r="K63" s="6" t="s">
        <v>34</v>
      </c>
      <c r="L63" s="6" t="s">
        <v>35</v>
      </c>
      <c r="M63" s="6">
        <v>4</v>
      </c>
      <c r="N63" s="8">
        <v>947864</v>
      </c>
      <c r="O63" s="6" t="s">
        <v>27</v>
      </c>
      <c r="P63" s="6" t="s">
        <v>28</v>
      </c>
      <c r="Q63" s="6" t="s">
        <v>29</v>
      </c>
      <c r="R63" s="6" t="s">
        <v>30</v>
      </c>
      <c r="S63" s="6" t="s">
        <v>27</v>
      </c>
    </row>
    <row r="64" spans="1:19" x14ac:dyDescent="0.3">
      <c r="A64" s="5" t="s">
        <v>19</v>
      </c>
      <c r="B64" s="6" t="s">
        <v>20</v>
      </c>
      <c r="C64" s="6">
        <v>39</v>
      </c>
      <c r="D64" s="6" t="s">
        <v>21</v>
      </c>
      <c r="E64" s="6">
        <v>40211</v>
      </c>
      <c r="F64" s="6" t="s">
        <v>32</v>
      </c>
      <c r="G64" s="6" t="s">
        <v>176</v>
      </c>
      <c r="H64" s="7">
        <v>44133</v>
      </c>
      <c r="I64" s="6">
        <v>14</v>
      </c>
      <c r="J64" s="6" t="s">
        <v>24</v>
      </c>
      <c r="K64" s="6" t="s">
        <v>113</v>
      </c>
      <c r="L64" s="6" t="s">
        <v>114</v>
      </c>
      <c r="M64" s="6">
        <v>4</v>
      </c>
      <c r="N64" s="8">
        <v>274264</v>
      </c>
      <c r="O64" s="6" t="s">
        <v>27</v>
      </c>
      <c r="P64" s="6" t="s">
        <v>28</v>
      </c>
      <c r="Q64" s="6" t="s">
        <v>29</v>
      </c>
      <c r="R64" s="6" t="s">
        <v>36</v>
      </c>
      <c r="S64" s="6" t="s">
        <v>27</v>
      </c>
    </row>
    <row r="65" spans="1:19" x14ac:dyDescent="0.3">
      <c r="A65" s="5" t="s">
        <v>19</v>
      </c>
      <c r="B65" s="6" t="s">
        <v>20</v>
      </c>
      <c r="C65" s="6">
        <v>39</v>
      </c>
      <c r="D65" s="6" t="s">
        <v>21</v>
      </c>
      <c r="E65" s="6">
        <v>40457</v>
      </c>
      <c r="F65" s="6" t="s">
        <v>177</v>
      </c>
      <c r="G65" s="6" t="s">
        <v>178</v>
      </c>
      <c r="H65" s="7">
        <v>44133</v>
      </c>
      <c r="I65" s="6">
        <v>14</v>
      </c>
      <c r="J65" s="6" t="s">
        <v>24</v>
      </c>
      <c r="K65" s="6" t="s">
        <v>113</v>
      </c>
      <c r="L65" s="6" t="s">
        <v>114</v>
      </c>
      <c r="M65" s="6">
        <v>20</v>
      </c>
      <c r="N65" s="8">
        <v>377040</v>
      </c>
      <c r="O65" s="6" t="s">
        <v>27</v>
      </c>
      <c r="P65" s="6" t="s">
        <v>28</v>
      </c>
      <c r="Q65" s="6" t="s">
        <v>29</v>
      </c>
      <c r="R65" s="6" t="s">
        <v>36</v>
      </c>
      <c r="S65" s="6" t="s">
        <v>27</v>
      </c>
    </row>
    <row r="66" spans="1:19" x14ac:dyDescent="0.3">
      <c r="A66" s="5" t="s">
        <v>19</v>
      </c>
      <c r="B66" s="6" t="s">
        <v>20</v>
      </c>
      <c r="C66" s="6">
        <v>39</v>
      </c>
      <c r="D66" s="6" t="s">
        <v>21</v>
      </c>
      <c r="E66" s="6">
        <v>46987</v>
      </c>
      <c r="F66" s="6" t="s">
        <v>179</v>
      </c>
      <c r="G66" s="6" t="s">
        <v>180</v>
      </c>
      <c r="H66" s="7">
        <v>44133</v>
      </c>
      <c r="I66" s="6">
        <v>14</v>
      </c>
      <c r="J66" s="6" t="s">
        <v>24</v>
      </c>
      <c r="K66" s="6" t="s">
        <v>138</v>
      </c>
      <c r="L66" s="6" t="s">
        <v>139</v>
      </c>
      <c r="M66" s="6">
        <v>8</v>
      </c>
      <c r="N66" s="8">
        <v>329096</v>
      </c>
      <c r="O66" s="6" t="s">
        <v>27</v>
      </c>
      <c r="P66" s="6" t="s">
        <v>28</v>
      </c>
      <c r="Q66" s="6" t="s">
        <v>29</v>
      </c>
      <c r="R66" s="6" t="s">
        <v>36</v>
      </c>
      <c r="S66" s="6" t="s">
        <v>27</v>
      </c>
    </row>
    <row r="67" spans="1:19" x14ac:dyDescent="0.3">
      <c r="A67" s="5" t="s">
        <v>19</v>
      </c>
      <c r="B67" s="6" t="s">
        <v>20</v>
      </c>
      <c r="C67" s="6">
        <v>39</v>
      </c>
      <c r="D67" s="6" t="s">
        <v>21</v>
      </c>
      <c r="E67" s="6">
        <v>45616</v>
      </c>
      <c r="F67" s="6" t="s">
        <v>181</v>
      </c>
      <c r="G67" s="6" t="s">
        <v>182</v>
      </c>
      <c r="H67" s="7">
        <v>44133</v>
      </c>
      <c r="I67" s="6">
        <v>14</v>
      </c>
      <c r="J67" s="6" t="s">
        <v>24</v>
      </c>
      <c r="K67" s="6" t="s">
        <v>169</v>
      </c>
      <c r="L67" s="6" t="s">
        <v>170</v>
      </c>
      <c r="M67" s="6">
        <v>2</v>
      </c>
      <c r="N67" s="8">
        <v>132756</v>
      </c>
      <c r="O67" s="6" t="s">
        <v>27</v>
      </c>
      <c r="P67" s="6" t="s">
        <v>28</v>
      </c>
      <c r="Q67" s="6" t="s">
        <v>29</v>
      </c>
      <c r="R67" s="6" t="s">
        <v>36</v>
      </c>
      <c r="S67" s="6" t="s">
        <v>27</v>
      </c>
    </row>
    <row r="68" spans="1:19" x14ac:dyDescent="0.3">
      <c r="A68" s="5" t="s">
        <v>19</v>
      </c>
      <c r="B68" s="6" t="s">
        <v>20</v>
      </c>
      <c r="C68" s="6">
        <v>39</v>
      </c>
      <c r="D68" s="6" t="s">
        <v>21</v>
      </c>
      <c r="E68" s="6">
        <v>50612</v>
      </c>
      <c r="F68" s="6" t="s">
        <v>183</v>
      </c>
      <c r="G68" s="6" t="s">
        <v>184</v>
      </c>
      <c r="H68" s="7">
        <v>44133</v>
      </c>
      <c r="I68" s="6">
        <v>14</v>
      </c>
      <c r="J68" s="6" t="s">
        <v>24</v>
      </c>
      <c r="K68" s="6" t="s">
        <v>169</v>
      </c>
      <c r="L68" s="6" t="s">
        <v>170</v>
      </c>
      <c r="M68" s="6">
        <v>2</v>
      </c>
      <c r="N68" s="8">
        <v>231918</v>
      </c>
      <c r="O68" s="6" t="s">
        <v>27</v>
      </c>
      <c r="P68" s="6" t="s">
        <v>28</v>
      </c>
      <c r="Q68" s="6" t="s">
        <v>29</v>
      </c>
      <c r="R68" s="6" t="s">
        <v>36</v>
      </c>
      <c r="S68" s="6" t="s">
        <v>27</v>
      </c>
    </row>
    <row r="69" spans="1:19" x14ac:dyDescent="0.3">
      <c r="A69" s="5" t="s">
        <v>19</v>
      </c>
      <c r="B69" s="6" t="s">
        <v>20</v>
      </c>
      <c r="C69" s="6">
        <v>39</v>
      </c>
      <c r="D69" s="6" t="s">
        <v>21</v>
      </c>
      <c r="E69" s="6">
        <v>59058</v>
      </c>
      <c r="F69" s="6" t="s">
        <v>185</v>
      </c>
      <c r="G69" s="6" t="s">
        <v>186</v>
      </c>
      <c r="H69" s="7">
        <v>44133</v>
      </c>
      <c r="I69" s="6">
        <v>14</v>
      </c>
      <c r="J69" s="6" t="s">
        <v>24</v>
      </c>
      <c r="K69" s="6" t="s">
        <v>113</v>
      </c>
      <c r="L69" s="6" t="s">
        <v>114</v>
      </c>
      <c r="M69" s="6">
        <v>50</v>
      </c>
      <c r="N69" s="8">
        <v>2211900</v>
      </c>
      <c r="O69" s="6" t="s">
        <v>27</v>
      </c>
      <c r="P69" s="6" t="s">
        <v>28</v>
      </c>
      <c r="Q69" s="6" t="s">
        <v>29</v>
      </c>
      <c r="R69" s="6" t="s">
        <v>36</v>
      </c>
      <c r="S69" s="6" t="s">
        <v>27</v>
      </c>
    </row>
    <row r="70" spans="1:19" x14ac:dyDescent="0.3">
      <c r="A70" s="5" t="s">
        <v>19</v>
      </c>
      <c r="B70" s="6" t="s">
        <v>20</v>
      </c>
      <c r="C70" s="6">
        <v>39</v>
      </c>
      <c r="D70" s="6" t="s">
        <v>21</v>
      </c>
      <c r="E70" s="6">
        <v>47628</v>
      </c>
      <c r="F70" s="6" t="s">
        <v>187</v>
      </c>
      <c r="G70" s="6" t="s">
        <v>188</v>
      </c>
      <c r="H70" s="7">
        <v>44133</v>
      </c>
      <c r="I70" s="6">
        <v>14</v>
      </c>
      <c r="J70" s="6" t="s">
        <v>24</v>
      </c>
      <c r="K70" s="6" t="s">
        <v>113</v>
      </c>
      <c r="L70" s="6" t="s">
        <v>114</v>
      </c>
      <c r="M70" s="6">
        <v>60</v>
      </c>
      <c r="N70" s="8">
        <v>1062540</v>
      </c>
      <c r="O70" s="6" t="s">
        <v>27</v>
      </c>
      <c r="P70" s="6" t="s">
        <v>28</v>
      </c>
      <c r="Q70" s="6" t="s">
        <v>29</v>
      </c>
      <c r="R70" s="6" t="s">
        <v>36</v>
      </c>
      <c r="S70" s="6" t="s">
        <v>27</v>
      </c>
    </row>
    <row r="71" spans="1:19" x14ac:dyDescent="0.3">
      <c r="A71" s="5" t="s">
        <v>19</v>
      </c>
      <c r="B71" s="6" t="s">
        <v>20</v>
      </c>
      <c r="C71" s="6">
        <v>39</v>
      </c>
      <c r="D71" s="6" t="s">
        <v>21</v>
      </c>
      <c r="E71" s="6">
        <v>45625</v>
      </c>
      <c r="F71" s="6" t="s">
        <v>96</v>
      </c>
      <c r="G71" s="6" t="s">
        <v>189</v>
      </c>
      <c r="H71" s="7">
        <v>44133</v>
      </c>
      <c r="I71" s="6">
        <v>14</v>
      </c>
      <c r="J71" s="6" t="s">
        <v>24</v>
      </c>
      <c r="K71" s="6" t="s">
        <v>92</v>
      </c>
      <c r="L71" s="6" t="s">
        <v>93</v>
      </c>
      <c r="M71" s="6">
        <v>2</v>
      </c>
      <c r="N71" s="8">
        <v>168050</v>
      </c>
      <c r="O71" s="6" t="s">
        <v>27</v>
      </c>
      <c r="P71" s="6" t="s">
        <v>28</v>
      </c>
      <c r="Q71" s="6" t="s">
        <v>29</v>
      </c>
      <c r="R71" s="6" t="s">
        <v>30</v>
      </c>
      <c r="S71" s="6" t="s">
        <v>27</v>
      </c>
    </row>
    <row r="72" spans="1:19" x14ac:dyDescent="0.3">
      <c r="A72" s="5" t="s">
        <v>19</v>
      </c>
      <c r="B72" s="6" t="s">
        <v>20</v>
      </c>
      <c r="C72" s="6">
        <v>39</v>
      </c>
      <c r="D72" s="6" t="s">
        <v>21</v>
      </c>
      <c r="E72" s="6">
        <v>40434</v>
      </c>
      <c r="F72" s="6" t="s">
        <v>190</v>
      </c>
      <c r="G72" s="6" t="s">
        <v>191</v>
      </c>
      <c r="H72" s="7">
        <v>44134</v>
      </c>
      <c r="I72" s="6">
        <v>14</v>
      </c>
      <c r="J72" s="6" t="s">
        <v>24</v>
      </c>
      <c r="K72" s="6" t="s">
        <v>34</v>
      </c>
      <c r="L72" s="6" t="s">
        <v>35</v>
      </c>
      <c r="M72" s="6">
        <v>4</v>
      </c>
      <c r="N72" s="8">
        <v>338792</v>
      </c>
      <c r="O72" s="6" t="s">
        <v>27</v>
      </c>
      <c r="P72" s="6" t="s">
        <v>28</v>
      </c>
      <c r="Q72" s="6" t="s">
        <v>29</v>
      </c>
      <c r="R72" s="6" t="s">
        <v>30</v>
      </c>
      <c r="S72" s="6" t="s">
        <v>27</v>
      </c>
    </row>
    <row r="73" spans="1:19" x14ac:dyDescent="0.3">
      <c r="A73" s="5" t="s">
        <v>19</v>
      </c>
      <c r="B73" s="6" t="s">
        <v>20</v>
      </c>
      <c r="C73" s="6">
        <v>39</v>
      </c>
      <c r="D73" s="6" t="s">
        <v>21</v>
      </c>
      <c r="E73" s="6">
        <v>40004</v>
      </c>
      <c r="F73" s="6" t="s">
        <v>192</v>
      </c>
      <c r="G73" s="6" t="s">
        <v>193</v>
      </c>
      <c r="H73" s="7">
        <v>44134</v>
      </c>
      <c r="I73" s="6">
        <v>14</v>
      </c>
      <c r="J73" s="6" t="s">
        <v>24</v>
      </c>
      <c r="K73" s="6" t="s">
        <v>138</v>
      </c>
      <c r="L73" s="6" t="s">
        <v>139</v>
      </c>
      <c r="M73" s="6">
        <v>4</v>
      </c>
      <c r="N73" s="8">
        <v>281120</v>
      </c>
      <c r="O73" s="6" t="s">
        <v>27</v>
      </c>
      <c r="P73" s="6" t="s">
        <v>28</v>
      </c>
      <c r="Q73" s="6" t="s">
        <v>29</v>
      </c>
      <c r="R73" s="6" t="s">
        <v>36</v>
      </c>
      <c r="S73" s="6" t="s">
        <v>27</v>
      </c>
    </row>
    <row r="74" spans="1:19" x14ac:dyDescent="0.3">
      <c r="A74" s="5" t="s">
        <v>19</v>
      </c>
      <c r="B74" s="6" t="s">
        <v>20</v>
      </c>
      <c r="C74" s="6">
        <v>39</v>
      </c>
      <c r="D74" s="6" t="s">
        <v>21</v>
      </c>
      <c r="E74" s="6">
        <v>45602</v>
      </c>
      <c r="F74" s="6" t="s">
        <v>172</v>
      </c>
      <c r="G74" s="6" t="s">
        <v>194</v>
      </c>
      <c r="H74" s="7">
        <v>44134</v>
      </c>
      <c r="I74" s="6">
        <v>14</v>
      </c>
      <c r="J74" s="6" t="s">
        <v>24</v>
      </c>
      <c r="K74" s="6" t="s">
        <v>195</v>
      </c>
      <c r="L74" s="6" t="s">
        <v>196</v>
      </c>
      <c r="M74" s="6">
        <v>8</v>
      </c>
      <c r="N74" s="8">
        <v>393232</v>
      </c>
      <c r="O74" s="6" t="s">
        <v>27</v>
      </c>
      <c r="P74" s="6" t="s">
        <v>28</v>
      </c>
      <c r="Q74" s="6" t="s">
        <v>29</v>
      </c>
      <c r="R74" s="6" t="s">
        <v>30</v>
      </c>
      <c r="S74" s="6" t="s">
        <v>27</v>
      </c>
    </row>
    <row r="75" spans="1:19" x14ac:dyDescent="0.3">
      <c r="A75" s="5" t="s">
        <v>19</v>
      </c>
      <c r="B75" s="6" t="s">
        <v>20</v>
      </c>
      <c r="C75" s="6">
        <v>39</v>
      </c>
      <c r="D75" s="6" t="s">
        <v>21</v>
      </c>
      <c r="E75" s="6">
        <v>51164</v>
      </c>
      <c r="F75" s="6" t="s">
        <v>197</v>
      </c>
      <c r="G75" s="6" t="s">
        <v>198</v>
      </c>
      <c r="H75" s="7">
        <v>44139</v>
      </c>
      <c r="I75" s="6">
        <v>14</v>
      </c>
      <c r="J75" s="6" t="s">
        <v>24</v>
      </c>
      <c r="K75" s="6" t="s">
        <v>199</v>
      </c>
      <c r="L75" s="6" t="s">
        <v>200</v>
      </c>
      <c r="M75" s="6">
        <v>1</v>
      </c>
      <c r="N75" s="8">
        <v>58413</v>
      </c>
      <c r="O75" s="6" t="s">
        <v>27</v>
      </c>
      <c r="P75" s="6" t="s">
        <v>201</v>
      </c>
      <c r="Q75" s="6" t="s">
        <v>202</v>
      </c>
      <c r="R75" s="6" t="s">
        <v>36</v>
      </c>
      <c r="S75" s="6" t="s">
        <v>27</v>
      </c>
    </row>
    <row r="76" spans="1:19" x14ac:dyDescent="0.3">
      <c r="A76" s="5" t="s">
        <v>19</v>
      </c>
      <c r="B76" s="6" t="s">
        <v>20</v>
      </c>
      <c r="C76" s="6">
        <v>39</v>
      </c>
      <c r="D76" s="6" t="s">
        <v>21</v>
      </c>
      <c r="E76" s="6" t="s">
        <v>203</v>
      </c>
      <c r="F76" s="6" t="s">
        <v>204</v>
      </c>
      <c r="G76" s="6" t="s">
        <v>198</v>
      </c>
      <c r="H76" s="7">
        <v>44139</v>
      </c>
      <c r="I76" s="6">
        <v>14</v>
      </c>
      <c r="J76" s="6" t="s">
        <v>24</v>
      </c>
      <c r="K76" s="6" t="s">
        <v>199</v>
      </c>
      <c r="L76" s="6" t="s">
        <v>200</v>
      </c>
      <c r="M76" s="6">
        <v>1</v>
      </c>
      <c r="N76" s="8">
        <v>3697</v>
      </c>
      <c r="O76" s="6" t="s">
        <v>43</v>
      </c>
      <c r="P76" s="6" t="s">
        <v>201</v>
      </c>
      <c r="Q76" s="6" t="s">
        <v>202</v>
      </c>
      <c r="R76" s="6" t="s">
        <v>36</v>
      </c>
      <c r="S76" s="6" t="s">
        <v>43</v>
      </c>
    </row>
    <row r="77" spans="1:19" x14ac:dyDescent="0.3">
      <c r="A77" s="5" t="s">
        <v>19</v>
      </c>
      <c r="B77" s="6" t="s">
        <v>20</v>
      </c>
      <c r="C77" s="6">
        <v>39</v>
      </c>
      <c r="D77" s="6" t="s">
        <v>21</v>
      </c>
      <c r="E77" s="6" t="s">
        <v>205</v>
      </c>
      <c r="F77" s="6" t="s">
        <v>206</v>
      </c>
      <c r="G77" s="6" t="s">
        <v>198</v>
      </c>
      <c r="H77" s="7">
        <v>44139</v>
      </c>
      <c r="I77" s="6">
        <v>14</v>
      </c>
      <c r="J77" s="6" t="s">
        <v>24</v>
      </c>
      <c r="K77" s="6" t="s">
        <v>199</v>
      </c>
      <c r="L77" s="6" t="s">
        <v>200</v>
      </c>
      <c r="M77" s="6">
        <v>1</v>
      </c>
      <c r="N77" s="8">
        <v>3193</v>
      </c>
      <c r="O77" s="6" t="s">
        <v>43</v>
      </c>
      <c r="P77" s="6" t="s">
        <v>201</v>
      </c>
      <c r="Q77" s="6" t="s">
        <v>202</v>
      </c>
      <c r="R77" s="6" t="s">
        <v>36</v>
      </c>
      <c r="S77" s="6" t="s">
        <v>43</v>
      </c>
    </row>
    <row r="78" spans="1:19" x14ac:dyDescent="0.3">
      <c r="A78" s="5" t="s">
        <v>19</v>
      </c>
      <c r="B78" s="6" t="s">
        <v>20</v>
      </c>
      <c r="C78" s="6">
        <v>39</v>
      </c>
      <c r="D78" s="6" t="s">
        <v>21</v>
      </c>
      <c r="E78" s="6" t="s">
        <v>207</v>
      </c>
      <c r="F78" s="6" t="s">
        <v>208</v>
      </c>
      <c r="G78" s="6" t="s">
        <v>198</v>
      </c>
      <c r="H78" s="7">
        <v>44139</v>
      </c>
      <c r="I78" s="6">
        <v>14</v>
      </c>
      <c r="J78" s="6" t="s">
        <v>24</v>
      </c>
      <c r="K78" s="6" t="s">
        <v>199</v>
      </c>
      <c r="L78" s="6" t="s">
        <v>200</v>
      </c>
      <c r="M78" s="6">
        <v>1</v>
      </c>
      <c r="N78" s="8">
        <v>16807</v>
      </c>
      <c r="O78" s="6" t="s">
        <v>43</v>
      </c>
      <c r="P78" s="6" t="s">
        <v>201</v>
      </c>
      <c r="Q78" s="6" t="s">
        <v>202</v>
      </c>
      <c r="R78" s="6" t="s">
        <v>36</v>
      </c>
      <c r="S78" s="6" t="s">
        <v>43</v>
      </c>
    </row>
    <row r="79" spans="1:19" x14ac:dyDescent="0.3">
      <c r="A79" s="5" t="s">
        <v>19</v>
      </c>
      <c r="B79" s="6" t="s">
        <v>20</v>
      </c>
      <c r="C79" s="6">
        <v>39</v>
      </c>
      <c r="D79" s="6" t="s">
        <v>21</v>
      </c>
      <c r="E79" s="6">
        <v>51281</v>
      </c>
      <c r="F79" s="6" t="s">
        <v>209</v>
      </c>
      <c r="G79" s="6" t="s">
        <v>210</v>
      </c>
      <c r="H79" s="7">
        <v>44153</v>
      </c>
      <c r="I79" s="6">
        <v>14</v>
      </c>
      <c r="J79" s="6" t="s">
        <v>24</v>
      </c>
      <c r="K79" s="6" t="s">
        <v>211</v>
      </c>
      <c r="L79" s="6" t="s">
        <v>212</v>
      </c>
      <c r="M79" s="6">
        <v>2</v>
      </c>
      <c r="N79" s="8">
        <v>68018</v>
      </c>
      <c r="O79" s="6" t="s">
        <v>27</v>
      </c>
      <c r="P79" s="6" t="s">
        <v>201</v>
      </c>
      <c r="Q79" s="6" t="s">
        <v>202</v>
      </c>
      <c r="R79" s="6" t="s">
        <v>36</v>
      </c>
      <c r="S79" s="6" t="s">
        <v>27</v>
      </c>
    </row>
    <row r="80" spans="1:19" x14ac:dyDescent="0.3">
      <c r="A80" s="5" t="s">
        <v>19</v>
      </c>
      <c r="B80" s="6" t="s">
        <v>20</v>
      </c>
      <c r="C80" s="6">
        <v>39</v>
      </c>
      <c r="D80" s="6" t="s">
        <v>21</v>
      </c>
      <c r="E80" s="6" t="s">
        <v>203</v>
      </c>
      <c r="F80" s="6" t="s">
        <v>204</v>
      </c>
      <c r="G80" s="6" t="s">
        <v>210</v>
      </c>
      <c r="H80" s="7">
        <v>44153</v>
      </c>
      <c r="I80" s="6">
        <v>14</v>
      </c>
      <c r="J80" s="6" t="s">
        <v>24</v>
      </c>
      <c r="K80" s="6" t="s">
        <v>211</v>
      </c>
      <c r="L80" s="6" t="s">
        <v>212</v>
      </c>
      <c r="M80" s="6">
        <v>2</v>
      </c>
      <c r="N80" s="8">
        <v>7394</v>
      </c>
      <c r="O80" s="6" t="s">
        <v>43</v>
      </c>
      <c r="P80" s="6" t="s">
        <v>201</v>
      </c>
      <c r="Q80" s="6" t="s">
        <v>202</v>
      </c>
      <c r="R80" s="6" t="s">
        <v>36</v>
      </c>
      <c r="S80" s="6" t="s">
        <v>43</v>
      </c>
    </row>
    <row r="81" spans="1:19" x14ac:dyDescent="0.3">
      <c r="A81" s="5" t="s">
        <v>19</v>
      </c>
      <c r="B81" s="6" t="s">
        <v>20</v>
      </c>
      <c r="C81" s="6">
        <v>39</v>
      </c>
      <c r="D81" s="6" t="s">
        <v>21</v>
      </c>
      <c r="E81" s="6" t="s">
        <v>205</v>
      </c>
      <c r="F81" s="6" t="s">
        <v>206</v>
      </c>
      <c r="G81" s="6" t="s">
        <v>210</v>
      </c>
      <c r="H81" s="7">
        <v>44153</v>
      </c>
      <c r="I81" s="6">
        <v>14</v>
      </c>
      <c r="J81" s="6" t="s">
        <v>24</v>
      </c>
      <c r="K81" s="6" t="s">
        <v>211</v>
      </c>
      <c r="L81" s="6" t="s">
        <v>212</v>
      </c>
      <c r="M81" s="6">
        <v>2</v>
      </c>
      <c r="N81" s="8">
        <v>6386</v>
      </c>
      <c r="O81" s="6" t="s">
        <v>43</v>
      </c>
      <c r="P81" s="6" t="s">
        <v>201</v>
      </c>
      <c r="Q81" s="6" t="s">
        <v>202</v>
      </c>
      <c r="R81" s="6" t="s">
        <v>36</v>
      </c>
      <c r="S81" s="6" t="s">
        <v>43</v>
      </c>
    </row>
    <row r="82" spans="1:19" x14ac:dyDescent="0.3">
      <c r="A82" s="5" t="s">
        <v>19</v>
      </c>
      <c r="B82" s="6" t="s">
        <v>20</v>
      </c>
      <c r="C82" s="6">
        <v>39</v>
      </c>
      <c r="D82" s="6" t="s">
        <v>21</v>
      </c>
      <c r="E82" s="6">
        <v>40049</v>
      </c>
      <c r="F82" s="6" t="s">
        <v>99</v>
      </c>
      <c r="G82" s="6" t="s">
        <v>213</v>
      </c>
      <c r="H82" s="7">
        <v>44155</v>
      </c>
      <c r="I82" s="6">
        <v>14</v>
      </c>
      <c r="J82" s="6" t="s">
        <v>24</v>
      </c>
      <c r="K82" s="6" t="s">
        <v>214</v>
      </c>
      <c r="L82" s="6" t="s">
        <v>215</v>
      </c>
      <c r="M82" s="6">
        <v>4</v>
      </c>
      <c r="N82" s="8">
        <v>621816</v>
      </c>
      <c r="O82" s="6" t="s">
        <v>27</v>
      </c>
      <c r="P82" s="6" t="s">
        <v>201</v>
      </c>
      <c r="Q82" s="6" t="s">
        <v>202</v>
      </c>
      <c r="R82" s="6" t="s">
        <v>36</v>
      </c>
      <c r="S82" s="6" t="s">
        <v>27</v>
      </c>
    </row>
    <row r="83" spans="1:19" x14ac:dyDescent="0.3">
      <c r="A83" s="5" t="s">
        <v>19</v>
      </c>
      <c r="B83" s="6" t="s">
        <v>20</v>
      </c>
      <c r="C83" s="6">
        <v>39</v>
      </c>
      <c r="D83" s="6" t="s">
        <v>21</v>
      </c>
      <c r="E83" s="6">
        <v>47628</v>
      </c>
      <c r="F83" s="6" t="s">
        <v>187</v>
      </c>
      <c r="G83" s="6" t="s">
        <v>216</v>
      </c>
      <c r="H83" s="7">
        <v>44139</v>
      </c>
      <c r="I83" s="6">
        <v>14</v>
      </c>
      <c r="J83" s="6" t="s">
        <v>24</v>
      </c>
      <c r="K83" s="6" t="s">
        <v>113</v>
      </c>
      <c r="L83" s="6" t="s">
        <v>114</v>
      </c>
      <c r="M83" s="6">
        <v>-60</v>
      </c>
      <c r="N83" s="8">
        <v>-1062540</v>
      </c>
      <c r="O83" s="6" t="s">
        <v>27</v>
      </c>
      <c r="P83" s="6" t="s">
        <v>201</v>
      </c>
      <c r="Q83" s="6" t="s">
        <v>217</v>
      </c>
      <c r="R83" s="6" t="s">
        <v>36</v>
      </c>
      <c r="S83" s="6" t="s">
        <v>27</v>
      </c>
    </row>
    <row r="84" spans="1:19" x14ac:dyDescent="0.3">
      <c r="A84" s="5" t="s">
        <v>19</v>
      </c>
      <c r="B84" s="6" t="s">
        <v>20</v>
      </c>
      <c r="C84" s="6">
        <v>39</v>
      </c>
      <c r="D84" s="6" t="s">
        <v>21</v>
      </c>
      <c r="E84" s="6">
        <v>40211</v>
      </c>
      <c r="F84" s="6" t="s">
        <v>32</v>
      </c>
      <c r="G84" s="6" t="s">
        <v>218</v>
      </c>
      <c r="H84" s="7">
        <v>44144</v>
      </c>
      <c r="I84" s="6">
        <v>14</v>
      </c>
      <c r="J84" s="6" t="s">
        <v>24</v>
      </c>
      <c r="K84" s="6" t="s">
        <v>113</v>
      </c>
      <c r="L84" s="6" t="s">
        <v>114</v>
      </c>
      <c r="M84" s="6">
        <v>-4</v>
      </c>
      <c r="N84" s="8">
        <v>-274264</v>
      </c>
      <c r="O84" s="6" t="s">
        <v>27</v>
      </c>
      <c r="P84" s="6" t="s">
        <v>201</v>
      </c>
      <c r="Q84" s="6" t="s">
        <v>217</v>
      </c>
      <c r="R84" s="6" t="s">
        <v>36</v>
      </c>
      <c r="S84" s="6" t="s">
        <v>27</v>
      </c>
    </row>
    <row r="85" spans="1:19" x14ac:dyDescent="0.3">
      <c r="A85" s="5" t="s">
        <v>19</v>
      </c>
      <c r="B85" s="6" t="s">
        <v>20</v>
      </c>
      <c r="C85" s="6">
        <v>39</v>
      </c>
      <c r="D85" s="6" t="s">
        <v>21</v>
      </c>
      <c r="E85" s="6">
        <v>47222</v>
      </c>
      <c r="F85" s="6" t="s">
        <v>219</v>
      </c>
      <c r="G85" s="6" t="s">
        <v>220</v>
      </c>
      <c r="H85" s="7">
        <v>44146</v>
      </c>
      <c r="I85" s="6">
        <v>14</v>
      </c>
      <c r="J85" s="6" t="s">
        <v>24</v>
      </c>
      <c r="K85" s="6" t="s">
        <v>113</v>
      </c>
      <c r="L85" s="6" t="s">
        <v>114</v>
      </c>
      <c r="M85" s="6">
        <v>-50</v>
      </c>
      <c r="N85" s="8">
        <v>-1085400</v>
      </c>
      <c r="O85" s="6" t="s">
        <v>27</v>
      </c>
      <c r="P85" s="6" t="s">
        <v>201</v>
      </c>
      <c r="Q85" s="6" t="s">
        <v>217</v>
      </c>
      <c r="R85" s="6" t="s">
        <v>36</v>
      </c>
      <c r="S85" s="6" t="s">
        <v>27</v>
      </c>
    </row>
    <row r="86" spans="1:19" x14ac:dyDescent="0.3">
      <c r="A86" s="5" t="s">
        <v>19</v>
      </c>
      <c r="B86" s="6" t="s">
        <v>20</v>
      </c>
      <c r="C86" s="6">
        <v>39</v>
      </c>
      <c r="D86" s="6" t="s">
        <v>21</v>
      </c>
      <c r="E86" s="6">
        <v>45622</v>
      </c>
      <c r="F86" s="6" t="s">
        <v>221</v>
      </c>
      <c r="G86" s="6" t="s">
        <v>222</v>
      </c>
      <c r="H86" s="7">
        <v>44159</v>
      </c>
      <c r="I86" s="6">
        <v>14</v>
      </c>
      <c r="J86" s="6" t="s">
        <v>24</v>
      </c>
      <c r="K86" s="6" t="s">
        <v>34</v>
      </c>
      <c r="L86" s="6" t="s">
        <v>35</v>
      </c>
      <c r="M86" s="6">
        <v>-2</v>
      </c>
      <c r="N86" s="8">
        <v>-378808</v>
      </c>
      <c r="O86" s="6" t="s">
        <v>27</v>
      </c>
      <c r="P86" s="6" t="s">
        <v>201</v>
      </c>
      <c r="Q86" s="6" t="s">
        <v>217</v>
      </c>
      <c r="R86" s="6" t="s">
        <v>36</v>
      </c>
      <c r="S86" s="6" t="s">
        <v>27</v>
      </c>
    </row>
    <row r="87" spans="1:19" x14ac:dyDescent="0.3">
      <c r="A87" s="5" t="s">
        <v>19</v>
      </c>
      <c r="B87" s="6" t="s">
        <v>20</v>
      </c>
      <c r="C87" s="6">
        <v>39</v>
      </c>
      <c r="D87" s="6" t="s">
        <v>21</v>
      </c>
      <c r="E87" s="6">
        <v>45616</v>
      </c>
      <c r="F87" s="6" t="s">
        <v>181</v>
      </c>
      <c r="G87" s="6" t="s">
        <v>223</v>
      </c>
      <c r="H87" s="7">
        <v>44161</v>
      </c>
      <c r="I87" s="6">
        <v>14</v>
      </c>
      <c r="J87" s="6" t="s">
        <v>24</v>
      </c>
      <c r="K87" s="6" t="s">
        <v>138</v>
      </c>
      <c r="L87" s="6" t="s">
        <v>139</v>
      </c>
      <c r="M87" s="6">
        <v>-5</v>
      </c>
      <c r="N87" s="8">
        <v>-336090</v>
      </c>
      <c r="O87" s="6" t="s">
        <v>27</v>
      </c>
      <c r="P87" s="6" t="s">
        <v>201</v>
      </c>
      <c r="Q87" s="6" t="s">
        <v>217</v>
      </c>
      <c r="R87" s="6" t="s">
        <v>36</v>
      </c>
      <c r="S87" s="6" t="s">
        <v>27</v>
      </c>
    </row>
    <row r="88" spans="1:19" x14ac:dyDescent="0.3">
      <c r="A88" s="5" t="s">
        <v>19</v>
      </c>
      <c r="B88" s="6" t="s">
        <v>20</v>
      </c>
      <c r="C88" s="6">
        <v>39</v>
      </c>
      <c r="D88" s="6" t="s">
        <v>21</v>
      </c>
      <c r="E88" s="6">
        <v>47590</v>
      </c>
      <c r="F88" s="6" t="s">
        <v>224</v>
      </c>
      <c r="G88" s="6" t="s">
        <v>225</v>
      </c>
      <c r="H88" s="7">
        <v>44165</v>
      </c>
      <c r="I88" s="6">
        <v>14</v>
      </c>
      <c r="J88" s="6" t="s">
        <v>24</v>
      </c>
      <c r="K88" s="6" t="s">
        <v>113</v>
      </c>
      <c r="L88" s="6" t="s">
        <v>114</v>
      </c>
      <c r="M88" s="6">
        <v>-2</v>
      </c>
      <c r="N88" s="8">
        <v>-169396</v>
      </c>
      <c r="O88" s="6" t="s">
        <v>27</v>
      </c>
      <c r="P88" s="6" t="s">
        <v>201</v>
      </c>
      <c r="Q88" s="6" t="s">
        <v>217</v>
      </c>
      <c r="R88" s="6" t="s">
        <v>36</v>
      </c>
      <c r="S88" s="6" t="s">
        <v>27</v>
      </c>
    </row>
    <row r="89" spans="1:19" x14ac:dyDescent="0.3">
      <c r="A89" s="5" t="s">
        <v>19</v>
      </c>
      <c r="B89" s="6" t="s">
        <v>20</v>
      </c>
      <c r="C89" s="6">
        <v>39</v>
      </c>
      <c r="D89" s="6" t="s">
        <v>21</v>
      </c>
      <c r="E89" s="6">
        <v>40454</v>
      </c>
      <c r="F89" s="6" t="s">
        <v>226</v>
      </c>
      <c r="G89" s="6" t="s">
        <v>227</v>
      </c>
      <c r="H89" s="7">
        <v>44138</v>
      </c>
      <c r="I89" s="6">
        <v>14</v>
      </c>
      <c r="J89" s="6" t="s">
        <v>24</v>
      </c>
      <c r="K89" s="6" t="s">
        <v>113</v>
      </c>
      <c r="L89" s="6" t="s">
        <v>114</v>
      </c>
      <c r="M89" s="6">
        <v>3</v>
      </c>
      <c r="N89" s="8">
        <v>119982</v>
      </c>
      <c r="O89" s="6" t="s">
        <v>27</v>
      </c>
      <c r="P89" s="6" t="s">
        <v>201</v>
      </c>
      <c r="Q89" s="6" t="s">
        <v>29</v>
      </c>
      <c r="R89" s="6" t="s">
        <v>36</v>
      </c>
      <c r="S89" s="6" t="s">
        <v>27</v>
      </c>
    </row>
    <row r="90" spans="1:19" x14ac:dyDescent="0.3">
      <c r="A90" s="5" t="s">
        <v>19</v>
      </c>
      <c r="B90" s="6" t="s">
        <v>20</v>
      </c>
      <c r="C90" s="6">
        <v>39</v>
      </c>
      <c r="D90" s="6" t="s">
        <v>21</v>
      </c>
      <c r="E90" s="6">
        <v>47222</v>
      </c>
      <c r="F90" s="6" t="s">
        <v>219</v>
      </c>
      <c r="G90" s="6" t="s">
        <v>228</v>
      </c>
      <c r="H90" s="7">
        <v>44138</v>
      </c>
      <c r="I90" s="6">
        <v>14</v>
      </c>
      <c r="J90" s="6" t="s">
        <v>24</v>
      </c>
      <c r="K90" s="6" t="s">
        <v>113</v>
      </c>
      <c r="L90" s="6" t="s">
        <v>114</v>
      </c>
      <c r="M90" s="6">
        <v>50</v>
      </c>
      <c r="N90" s="8">
        <v>1085400</v>
      </c>
      <c r="O90" s="6" t="s">
        <v>27</v>
      </c>
      <c r="P90" s="6" t="s">
        <v>201</v>
      </c>
      <c r="Q90" s="6" t="s">
        <v>29</v>
      </c>
      <c r="R90" s="6" t="s">
        <v>36</v>
      </c>
      <c r="S90" s="6" t="s">
        <v>27</v>
      </c>
    </row>
    <row r="91" spans="1:19" x14ac:dyDescent="0.3">
      <c r="A91" s="5" t="s">
        <v>19</v>
      </c>
      <c r="B91" s="6" t="s">
        <v>20</v>
      </c>
      <c r="C91" s="6">
        <v>39</v>
      </c>
      <c r="D91" s="6" t="s">
        <v>21</v>
      </c>
      <c r="E91" s="6">
        <v>47628</v>
      </c>
      <c r="F91" s="6" t="s">
        <v>187</v>
      </c>
      <c r="G91" s="6" t="s">
        <v>229</v>
      </c>
      <c r="H91" s="7">
        <v>44139</v>
      </c>
      <c r="I91" s="6">
        <v>14</v>
      </c>
      <c r="J91" s="6" t="s">
        <v>24</v>
      </c>
      <c r="K91" s="6" t="s">
        <v>138</v>
      </c>
      <c r="L91" s="6" t="s">
        <v>139</v>
      </c>
      <c r="M91" s="6">
        <v>30</v>
      </c>
      <c r="N91" s="8">
        <v>531270</v>
      </c>
      <c r="O91" s="6" t="s">
        <v>27</v>
      </c>
      <c r="P91" s="6" t="s">
        <v>201</v>
      </c>
      <c r="Q91" s="6" t="s">
        <v>29</v>
      </c>
      <c r="R91" s="6" t="s">
        <v>36</v>
      </c>
      <c r="S91" s="6" t="s">
        <v>27</v>
      </c>
    </row>
    <row r="92" spans="1:19" x14ac:dyDescent="0.3">
      <c r="A92" s="5" t="s">
        <v>19</v>
      </c>
      <c r="B92" s="6" t="s">
        <v>20</v>
      </c>
      <c r="C92" s="6">
        <v>39</v>
      </c>
      <c r="D92" s="6" t="s">
        <v>21</v>
      </c>
      <c r="E92" s="6">
        <v>47628</v>
      </c>
      <c r="F92" s="6" t="s">
        <v>187</v>
      </c>
      <c r="G92" s="6" t="s">
        <v>230</v>
      </c>
      <c r="H92" s="7">
        <v>44139</v>
      </c>
      <c r="I92" s="6">
        <v>14</v>
      </c>
      <c r="J92" s="6" t="s">
        <v>24</v>
      </c>
      <c r="K92" s="6" t="s">
        <v>113</v>
      </c>
      <c r="L92" s="6" t="s">
        <v>114</v>
      </c>
      <c r="M92" s="6">
        <v>30</v>
      </c>
      <c r="N92" s="8">
        <v>507810</v>
      </c>
      <c r="O92" s="6" t="s">
        <v>27</v>
      </c>
      <c r="P92" s="6" t="s">
        <v>201</v>
      </c>
      <c r="Q92" s="6" t="s">
        <v>29</v>
      </c>
      <c r="R92" s="6" t="s">
        <v>36</v>
      </c>
      <c r="S92" s="6" t="s">
        <v>27</v>
      </c>
    </row>
    <row r="93" spans="1:19" x14ac:dyDescent="0.3">
      <c r="A93" s="5" t="s">
        <v>19</v>
      </c>
      <c r="B93" s="6" t="s">
        <v>20</v>
      </c>
      <c r="C93" s="6">
        <v>39</v>
      </c>
      <c r="D93" s="6" t="s">
        <v>21</v>
      </c>
      <c r="E93" s="6">
        <v>45602</v>
      </c>
      <c r="F93" s="6" t="s">
        <v>172</v>
      </c>
      <c r="G93" s="6" t="s">
        <v>231</v>
      </c>
      <c r="H93" s="7">
        <v>44139</v>
      </c>
      <c r="I93" s="6">
        <v>14</v>
      </c>
      <c r="J93" s="6" t="s">
        <v>24</v>
      </c>
      <c r="K93" s="6" t="s">
        <v>113</v>
      </c>
      <c r="L93" s="6" t="s">
        <v>114</v>
      </c>
      <c r="M93" s="6">
        <v>4</v>
      </c>
      <c r="N93" s="8">
        <v>217120</v>
      </c>
      <c r="O93" s="6" t="s">
        <v>27</v>
      </c>
      <c r="P93" s="6" t="s">
        <v>201</v>
      </c>
      <c r="Q93" s="6" t="s">
        <v>29</v>
      </c>
      <c r="R93" s="6" t="s">
        <v>36</v>
      </c>
      <c r="S93" s="6" t="s">
        <v>27</v>
      </c>
    </row>
    <row r="94" spans="1:19" x14ac:dyDescent="0.3">
      <c r="A94" s="5" t="s">
        <v>19</v>
      </c>
      <c r="B94" s="6" t="s">
        <v>20</v>
      </c>
      <c r="C94" s="6">
        <v>39</v>
      </c>
      <c r="D94" s="6" t="s">
        <v>21</v>
      </c>
      <c r="E94" s="6">
        <v>50950</v>
      </c>
      <c r="F94" s="6" t="s">
        <v>232</v>
      </c>
      <c r="G94" s="6" t="s">
        <v>233</v>
      </c>
      <c r="H94" s="7">
        <v>44139</v>
      </c>
      <c r="I94" s="6">
        <v>14</v>
      </c>
      <c r="J94" s="6" t="s">
        <v>24</v>
      </c>
      <c r="K94" s="6" t="s">
        <v>234</v>
      </c>
      <c r="L94" s="6" t="s">
        <v>235</v>
      </c>
      <c r="M94" s="6">
        <v>2</v>
      </c>
      <c r="N94" s="8">
        <v>133350</v>
      </c>
      <c r="O94" s="6" t="s">
        <v>27</v>
      </c>
      <c r="P94" s="6" t="s">
        <v>201</v>
      </c>
      <c r="Q94" s="6" t="s">
        <v>29</v>
      </c>
      <c r="R94" s="6" t="s">
        <v>36</v>
      </c>
      <c r="S94" s="6" t="s">
        <v>27</v>
      </c>
    </row>
    <row r="95" spans="1:19" x14ac:dyDescent="0.3">
      <c r="A95" s="5" t="s">
        <v>19</v>
      </c>
      <c r="B95" s="6" t="s">
        <v>20</v>
      </c>
      <c r="C95" s="6">
        <v>39</v>
      </c>
      <c r="D95" s="6" t="s">
        <v>21</v>
      </c>
      <c r="E95" s="6">
        <v>40765</v>
      </c>
      <c r="F95" s="6" t="s">
        <v>76</v>
      </c>
      <c r="G95" s="6" t="s">
        <v>236</v>
      </c>
      <c r="H95" s="7">
        <v>44139</v>
      </c>
      <c r="I95" s="6">
        <v>14</v>
      </c>
      <c r="J95" s="6" t="s">
        <v>24</v>
      </c>
      <c r="K95" s="6" t="s">
        <v>237</v>
      </c>
      <c r="L95" s="6" t="s">
        <v>238</v>
      </c>
      <c r="M95" s="6">
        <v>4</v>
      </c>
      <c r="N95" s="8">
        <v>1287500</v>
      </c>
      <c r="O95" s="6" t="s">
        <v>27</v>
      </c>
      <c r="P95" s="6" t="s">
        <v>201</v>
      </c>
      <c r="Q95" s="6" t="s">
        <v>29</v>
      </c>
      <c r="R95" s="6" t="s">
        <v>36</v>
      </c>
      <c r="S95" s="6" t="s">
        <v>27</v>
      </c>
    </row>
    <row r="96" spans="1:19" x14ac:dyDescent="0.3">
      <c r="A96" s="5" t="s">
        <v>19</v>
      </c>
      <c r="B96" s="6" t="s">
        <v>20</v>
      </c>
      <c r="C96" s="6">
        <v>39</v>
      </c>
      <c r="D96" s="6" t="s">
        <v>21</v>
      </c>
      <c r="E96" s="6">
        <v>45616</v>
      </c>
      <c r="F96" s="6" t="s">
        <v>181</v>
      </c>
      <c r="G96" s="6" t="s">
        <v>239</v>
      </c>
      <c r="H96" s="7">
        <v>44139</v>
      </c>
      <c r="I96" s="6">
        <v>14</v>
      </c>
      <c r="J96" s="6" t="s">
        <v>24</v>
      </c>
      <c r="K96" s="6" t="s">
        <v>240</v>
      </c>
      <c r="L96" s="6" t="s">
        <v>241</v>
      </c>
      <c r="M96" s="6">
        <v>2</v>
      </c>
      <c r="N96" s="8">
        <v>134436</v>
      </c>
      <c r="O96" s="6" t="s">
        <v>27</v>
      </c>
      <c r="P96" s="6" t="s">
        <v>201</v>
      </c>
      <c r="Q96" s="6" t="s">
        <v>29</v>
      </c>
      <c r="R96" s="6" t="s">
        <v>36</v>
      </c>
      <c r="S96" s="6" t="s">
        <v>27</v>
      </c>
    </row>
    <row r="97" spans="1:19" x14ac:dyDescent="0.3">
      <c r="A97" s="5" t="s">
        <v>19</v>
      </c>
      <c r="B97" s="6" t="s">
        <v>20</v>
      </c>
      <c r="C97" s="6">
        <v>39</v>
      </c>
      <c r="D97" s="6" t="s">
        <v>21</v>
      </c>
      <c r="E97" s="6" t="s">
        <v>50</v>
      </c>
      <c r="F97" s="6" t="s">
        <v>51</v>
      </c>
      <c r="G97" s="6" t="s">
        <v>239</v>
      </c>
      <c r="H97" s="7">
        <v>44139</v>
      </c>
      <c r="I97" s="6">
        <v>14</v>
      </c>
      <c r="J97" s="6" t="s">
        <v>24</v>
      </c>
      <c r="K97" s="6" t="s">
        <v>240</v>
      </c>
      <c r="L97" s="6" t="s">
        <v>241</v>
      </c>
      <c r="M97" s="6">
        <v>2</v>
      </c>
      <c r="N97" s="8">
        <v>10756</v>
      </c>
      <c r="O97" s="6" t="s">
        <v>43</v>
      </c>
      <c r="P97" s="6" t="s">
        <v>201</v>
      </c>
      <c r="Q97" s="6" t="s">
        <v>29</v>
      </c>
      <c r="R97" s="6" t="s">
        <v>36</v>
      </c>
      <c r="S97" s="6" t="s">
        <v>43</v>
      </c>
    </row>
    <row r="98" spans="1:19" x14ac:dyDescent="0.3">
      <c r="A98" s="5" t="s">
        <v>19</v>
      </c>
      <c r="B98" s="6" t="s">
        <v>20</v>
      </c>
      <c r="C98" s="6">
        <v>39</v>
      </c>
      <c r="D98" s="6" t="s">
        <v>21</v>
      </c>
      <c r="E98" s="6">
        <v>40038</v>
      </c>
      <c r="F98" s="6" t="s">
        <v>103</v>
      </c>
      <c r="G98" s="6" t="s">
        <v>242</v>
      </c>
      <c r="H98" s="7">
        <v>44139</v>
      </c>
      <c r="I98" s="6">
        <v>14</v>
      </c>
      <c r="J98" s="6" t="s">
        <v>24</v>
      </c>
      <c r="K98" s="6" t="s">
        <v>243</v>
      </c>
      <c r="L98" s="6" t="s">
        <v>244</v>
      </c>
      <c r="M98" s="6">
        <v>2</v>
      </c>
      <c r="N98" s="8">
        <v>302504</v>
      </c>
      <c r="O98" s="6" t="s">
        <v>27</v>
      </c>
      <c r="P98" s="6" t="s">
        <v>201</v>
      </c>
      <c r="Q98" s="6" t="s">
        <v>29</v>
      </c>
      <c r="R98" s="6" t="s">
        <v>36</v>
      </c>
      <c r="S98" s="6" t="s">
        <v>27</v>
      </c>
    </row>
    <row r="99" spans="1:19" x14ac:dyDescent="0.3">
      <c r="A99" s="5" t="s">
        <v>19</v>
      </c>
      <c r="B99" s="6" t="s">
        <v>20</v>
      </c>
      <c r="C99" s="6">
        <v>39</v>
      </c>
      <c r="D99" s="6" t="s">
        <v>21</v>
      </c>
      <c r="E99" s="6">
        <v>45616</v>
      </c>
      <c r="F99" s="6" t="s">
        <v>181</v>
      </c>
      <c r="G99" s="6" t="s">
        <v>245</v>
      </c>
      <c r="H99" s="7">
        <v>44139</v>
      </c>
      <c r="I99" s="6">
        <v>14</v>
      </c>
      <c r="J99" s="6" t="s">
        <v>24</v>
      </c>
      <c r="K99" s="6" t="s">
        <v>246</v>
      </c>
      <c r="L99" s="6" t="s">
        <v>247</v>
      </c>
      <c r="M99" s="6">
        <v>4</v>
      </c>
      <c r="N99" s="8">
        <v>268872</v>
      </c>
      <c r="O99" s="6" t="s">
        <v>27</v>
      </c>
      <c r="P99" s="6" t="s">
        <v>201</v>
      </c>
      <c r="Q99" s="6" t="s">
        <v>29</v>
      </c>
      <c r="R99" s="6" t="s">
        <v>36</v>
      </c>
      <c r="S99" s="6" t="s">
        <v>27</v>
      </c>
    </row>
    <row r="100" spans="1:19" x14ac:dyDescent="0.3">
      <c r="A100" s="5" t="s">
        <v>19</v>
      </c>
      <c r="B100" s="6" t="s">
        <v>20</v>
      </c>
      <c r="C100" s="6">
        <v>39</v>
      </c>
      <c r="D100" s="6" t="s">
        <v>21</v>
      </c>
      <c r="E100" s="6">
        <v>50662</v>
      </c>
      <c r="F100" s="6" t="s">
        <v>142</v>
      </c>
      <c r="G100" s="6" t="s">
        <v>248</v>
      </c>
      <c r="H100" s="7">
        <v>44140</v>
      </c>
      <c r="I100" s="6">
        <v>14</v>
      </c>
      <c r="J100" s="6" t="s">
        <v>24</v>
      </c>
      <c r="K100" s="6" t="s">
        <v>249</v>
      </c>
      <c r="L100" s="6" t="s">
        <v>250</v>
      </c>
      <c r="M100" s="6">
        <v>2</v>
      </c>
      <c r="N100" s="8">
        <v>258134</v>
      </c>
      <c r="O100" s="6" t="s">
        <v>27</v>
      </c>
      <c r="P100" s="6" t="s">
        <v>201</v>
      </c>
      <c r="Q100" s="6" t="s">
        <v>29</v>
      </c>
      <c r="R100" s="6" t="s">
        <v>36</v>
      </c>
      <c r="S100" s="6" t="s">
        <v>27</v>
      </c>
    </row>
    <row r="101" spans="1:19" x14ac:dyDescent="0.3">
      <c r="A101" s="5" t="s">
        <v>19</v>
      </c>
      <c r="B101" s="6" t="s">
        <v>20</v>
      </c>
      <c r="C101" s="6">
        <v>39</v>
      </c>
      <c r="D101" s="6" t="s">
        <v>21</v>
      </c>
      <c r="E101" s="6">
        <v>45621</v>
      </c>
      <c r="F101" s="6" t="s">
        <v>69</v>
      </c>
      <c r="G101" s="6" t="s">
        <v>251</v>
      </c>
      <c r="H101" s="7">
        <v>44140</v>
      </c>
      <c r="I101" s="6">
        <v>14</v>
      </c>
      <c r="J101" s="6" t="s">
        <v>24</v>
      </c>
      <c r="K101" s="6" t="s">
        <v>34</v>
      </c>
      <c r="L101" s="6" t="s">
        <v>35</v>
      </c>
      <c r="M101" s="6">
        <v>2</v>
      </c>
      <c r="N101" s="8">
        <v>315950</v>
      </c>
      <c r="O101" s="6" t="s">
        <v>27</v>
      </c>
      <c r="P101" s="6" t="s">
        <v>201</v>
      </c>
      <c r="Q101" s="6" t="s">
        <v>29</v>
      </c>
      <c r="R101" s="6" t="s">
        <v>30</v>
      </c>
      <c r="S101" s="6" t="s">
        <v>27</v>
      </c>
    </row>
    <row r="102" spans="1:19" x14ac:dyDescent="0.3">
      <c r="A102" s="5" t="s">
        <v>19</v>
      </c>
      <c r="B102" s="6" t="s">
        <v>20</v>
      </c>
      <c r="C102" s="6">
        <v>39</v>
      </c>
      <c r="D102" s="6" t="s">
        <v>21</v>
      </c>
      <c r="E102" s="6">
        <v>47303</v>
      </c>
      <c r="F102" s="6" t="s">
        <v>53</v>
      </c>
      <c r="G102" s="6" t="s">
        <v>251</v>
      </c>
      <c r="H102" s="7">
        <v>44140</v>
      </c>
      <c r="I102" s="6">
        <v>14</v>
      </c>
      <c r="J102" s="6" t="s">
        <v>24</v>
      </c>
      <c r="K102" s="6" t="s">
        <v>34</v>
      </c>
      <c r="L102" s="6" t="s">
        <v>35</v>
      </c>
      <c r="M102" s="6">
        <v>2</v>
      </c>
      <c r="N102" s="8">
        <v>426538</v>
      </c>
      <c r="O102" s="6" t="s">
        <v>27</v>
      </c>
      <c r="P102" s="6" t="s">
        <v>201</v>
      </c>
      <c r="Q102" s="6" t="s">
        <v>29</v>
      </c>
      <c r="R102" s="6" t="s">
        <v>30</v>
      </c>
      <c r="S102" s="6" t="s">
        <v>27</v>
      </c>
    </row>
    <row r="103" spans="1:19" x14ac:dyDescent="0.3">
      <c r="A103" s="5" t="s">
        <v>19</v>
      </c>
      <c r="B103" s="6" t="s">
        <v>20</v>
      </c>
      <c r="C103" s="6">
        <v>39</v>
      </c>
      <c r="D103" s="6" t="s">
        <v>21</v>
      </c>
      <c r="E103" s="6">
        <v>40430</v>
      </c>
      <c r="F103" s="6" t="s">
        <v>162</v>
      </c>
      <c r="G103" s="6" t="s">
        <v>252</v>
      </c>
      <c r="H103" s="7">
        <v>44140</v>
      </c>
      <c r="I103" s="6">
        <v>14</v>
      </c>
      <c r="J103" s="6" t="s">
        <v>24</v>
      </c>
      <c r="K103" s="6" t="s">
        <v>138</v>
      </c>
      <c r="L103" s="6" t="s">
        <v>139</v>
      </c>
      <c r="M103" s="6">
        <v>10</v>
      </c>
      <c r="N103" s="8">
        <v>218430</v>
      </c>
      <c r="O103" s="6" t="s">
        <v>27</v>
      </c>
      <c r="P103" s="6" t="s">
        <v>201</v>
      </c>
      <c r="Q103" s="6" t="s">
        <v>29</v>
      </c>
      <c r="R103" s="6" t="s">
        <v>36</v>
      </c>
      <c r="S103" s="6" t="s">
        <v>27</v>
      </c>
    </row>
    <row r="104" spans="1:19" x14ac:dyDescent="0.3">
      <c r="A104" s="5" t="s">
        <v>19</v>
      </c>
      <c r="B104" s="6" t="s">
        <v>20</v>
      </c>
      <c r="C104" s="6">
        <v>39</v>
      </c>
      <c r="D104" s="6" t="s">
        <v>21</v>
      </c>
      <c r="E104" s="6">
        <v>40950</v>
      </c>
      <c r="F104" s="6" t="s">
        <v>253</v>
      </c>
      <c r="G104" s="6" t="s">
        <v>254</v>
      </c>
      <c r="H104" s="7">
        <v>44140</v>
      </c>
      <c r="I104" s="6">
        <v>14</v>
      </c>
      <c r="J104" s="6" t="s">
        <v>24</v>
      </c>
      <c r="K104" s="6" t="s">
        <v>234</v>
      </c>
      <c r="L104" s="6" t="s">
        <v>235</v>
      </c>
      <c r="M104" s="6">
        <v>2</v>
      </c>
      <c r="N104" s="8">
        <v>61450</v>
      </c>
      <c r="O104" s="6" t="s">
        <v>27</v>
      </c>
      <c r="P104" s="6" t="s">
        <v>201</v>
      </c>
      <c r="Q104" s="6" t="s">
        <v>29</v>
      </c>
      <c r="R104" s="6" t="s">
        <v>36</v>
      </c>
      <c r="S104" s="6" t="s">
        <v>27</v>
      </c>
    </row>
    <row r="105" spans="1:19" x14ac:dyDescent="0.3">
      <c r="A105" s="5" t="s">
        <v>19</v>
      </c>
      <c r="B105" s="6" t="s">
        <v>20</v>
      </c>
      <c r="C105" s="6">
        <v>39</v>
      </c>
      <c r="D105" s="6" t="s">
        <v>21</v>
      </c>
      <c r="E105" s="6">
        <v>51235</v>
      </c>
      <c r="F105" s="6" t="s">
        <v>255</v>
      </c>
      <c r="G105" s="6" t="s">
        <v>256</v>
      </c>
      <c r="H105" s="7">
        <v>44141</v>
      </c>
      <c r="I105" s="6">
        <v>14</v>
      </c>
      <c r="J105" s="6" t="s">
        <v>24</v>
      </c>
      <c r="K105" s="6" t="s">
        <v>138</v>
      </c>
      <c r="L105" s="6" t="s">
        <v>139</v>
      </c>
      <c r="M105" s="6">
        <v>12</v>
      </c>
      <c r="N105" s="8">
        <v>507360</v>
      </c>
      <c r="O105" s="6" t="s">
        <v>27</v>
      </c>
      <c r="P105" s="6" t="s">
        <v>201</v>
      </c>
      <c r="Q105" s="6" t="s">
        <v>29</v>
      </c>
      <c r="R105" s="6" t="s">
        <v>36</v>
      </c>
      <c r="S105" s="6" t="s">
        <v>27</v>
      </c>
    </row>
    <row r="106" spans="1:19" x14ac:dyDescent="0.3">
      <c r="A106" s="5" t="s">
        <v>19</v>
      </c>
      <c r="B106" s="6" t="s">
        <v>20</v>
      </c>
      <c r="C106" s="6">
        <v>39</v>
      </c>
      <c r="D106" s="6" t="s">
        <v>21</v>
      </c>
      <c r="E106" s="6">
        <v>47238</v>
      </c>
      <c r="F106" s="6" t="s">
        <v>257</v>
      </c>
      <c r="G106" s="6" t="s">
        <v>258</v>
      </c>
      <c r="H106" s="7">
        <v>44141</v>
      </c>
      <c r="I106" s="6">
        <v>14</v>
      </c>
      <c r="J106" s="6" t="s">
        <v>24</v>
      </c>
      <c r="K106" s="6" t="s">
        <v>113</v>
      </c>
      <c r="L106" s="6" t="s">
        <v>114</v>
      </c>
      <c r="M106" s="6">
        <v>4</v>
      </c>
      <c r="N106" s="8">
        <v>285692</v>
      </c>
      <c r="O106" s="6" t="s">
        <v>27</v>
      </c>
      <c r="P106" s="6" t="s">
        <v>201</v>
      </c>
      <c r="Q106" s="6" t="s">
        <v>29</v>
      </c>
      <c r="R106" s="6" t="s">
        <v>36</v>
      </c>
      <c r="S106" s="6" t="s">
        <v>27</v>
      </c>
    </row>
    <row r="107" spans="1:19" x14ac:dyDescent="0.3">
      <c r="A107" s="5" t="s">
        <v>19</v>
      </c>
      <c r="B107" s="6" t="s">
        <v>20</v>
      </c>
      <c r="C107" s="6">
        <v>39</v>
      </c>
      <c r="D107" s="6" t="s">
        <v>21</v>
      </c>
      <c r="E107" s="6">
        <v>40913</v>
      </c>
      <c r="F107" s="6" t="s">
        <v>259</v>
      </c>
      <c r="G107" s="6" t="s">
        <v>260</v>
      </c>
      <c r="H107" s="7">
        <v>44141</v>
      </c>
      <c r="I107" s="6">
        <v>14</v>
      </c>
      <c r="J107" s="6" t="s">
        <v>24</v>
      </c>
      <c r="K107" s="6" t="s">
        <v>113</v>
      </c>
      <c r="L107" s="6" t="s">
        <v>114</v>
      </c>
      <c r="M107" s="6">
        <v>4</v>
      </c>
      <c r="N107" s="8">
        <v>95976</v>
      </c>
      <c r="O107" s="6" t="s">
        <v>27</v>
      </c>
      <c r="P107" s="6" t="s">
        <v>201</v>
      </c>
      <c r="Q107" s="6" t="s">
        <v>29</v>
      </c>
      <c r="R107" s="6" t="s">
        <v>36</v>
      </c>
      <c r="S107" s="6" t="s">
        <v>27</v>
      </c>
    </row>
    <row r="108" spans="1:19" x14ac:dyDescent="0.3">
      <c r="A108" s="5" t="s">
        <v>19</v>
      </c>
      <c r="B108" s="6" t="s">
        <v>20</v>
      </c>
      <c r="C108" s="6">
        <v>39</v>
      </c>
      <c r="D108" s="6" t="s">
        <v>21</v>
      </c>
      <c r="E108" s="6">
        <v>40494</v>
      </c>
      <c r="F108" s="6" t="s">
        <v>72</v>
      </c>
      <c r="G108" s="6" t="s">
        <v>261</v>
      </c>
      <c r="H108" s="7">
        <v>44141</v>
      </c>
      <c r="I108" s="6">
        <v>14</v>
      </c>
      <c r="J108" s="6" t="s">
        <v>24</v>
      </c>
      <c r="K108" s="6" t="s">
        <v>120</v>
      </c>
      <c r="L108" s="6" t="s">
        <v>121</v>
      </c>
      <c r="M108" s="6">
        <v>8</v>
      </c>
      <c r="N108" s="8">
        <v>1236912</v>
      </c>
      <c r="O108" s="6" t="s">
        <v>27</v>
      </c>
      <c r="P108" s="6" t="s">
        <v>201</v>
      </c>
      <c r="Q108" s="6" t="s">
        <v>29</v>
      </c>
      <c r="R108" s="6" t="s">
        <v>30</v>
      </c>
      <c r="S108" s="6" t="s">
        <v>27</v>
      </c>
    </row>
    <row r="109" spans="1:19" x14ac:dyDescent="0.3">
      <c r="A109" s="5" t="s">
        <v>19</v>
      </c>
      <c r="B109" s="6" t="s">
        <v>20</v>
      </c>
      <c r="C109" s="6">
        <v>39</v>
      </c>
      <c r="D109" s="6" t="s">
        <v>21</v>
      </c>
      <c r="E109" s="6">
        <v>40457</v>
      </c>
      <c r="F109" s="6" t="s">
        <v>177</v>
      </c>
      <c r="G109" s="6" t="s">
        <v>262</v>
      </c>
      <c r="H109" s="7">
        <v>44141</v>
      </c>
      <c r="I109" s="6">
        <v>14</v>
      </c>
      <c r="J109" s="6" t="s">
        <v>24</v>
      </c>
      <c r="K109" s="6" t="s">
        <v>74</v>
      </c>
      <c r="L109" s="6" t="s">
        <v>75</v>
      </c>
      <c r="M109" s="6">
        <v>4</v>
      </c>
      <c r="N109" s="8">
        <v>99804</v>
      </c>
      <c r="O109" s="6" t="s">
        <v>27</v>
      </c>
      <c r="P109" s="6" t="s">
        <v>201</v>
      </c>
      <c r="Q109" s="6" t="s">
        <v>29</v>
      </c>
      <c r="R109" s="6" t="s">
        <v>30</v>
      </c>
      <c r="S109" s="6" t="s">
        <v>27</v>
      </c>
    </row>
    <row r="110" spans="1:19" x14ac:dyDescent="0.3">
      <c r="A110" s="5" t="s">
        <v>19</v>
      </c>
      <c r="B110" s="6" t="s">
        <v>20</v>
      </c>
      <c r="C110" s="6">
        <v>39</v>
      </c>
      <c r="D110" s="6" t="s">
        <v>21</v>
      </c>
      <c r="E110" s="6" t="s">
        <v>203</v>
      </c>
      <c r="F110" s="6" t="s">
        <v>204</v>
      </c>
      <c r="G110" s="6" t="s">
        <v>262</v>
      </c>
      <c r="H110" s="7">
        <v>44141</v>
      </c>
      <c r="I110" s="6">
        <v>14</v>
      </c>
      <c r="J110" s="6" t="s">
        <v>24</v>
      </c>
      <c r="K110" s="6" t="s">
        <v>74</v>
      </c>
      <c r="L110" s="6" t="s">
        <v>75</v>
      </c>
      <c r="M110" s="6">
        <v>4</v>
      </c>
      <c r="N110" s="8">
        <v>14788</v>
      </c>
      <c r="O110" s="6" t="s">
        <v>43</v>
      </c>
      <c r="P110" s="6" t="s">
        <v>201</v>
      </c>
      <c r="Q110" s="6" t="s">
        <v>29</v>
      </c>
      <c r="R110" s="6" t="s">
        <v>30</v>
      </c>
      <c r="S110" s="6" t="s">
        <v>43</v>
      </c>
    </row>
    <row r="111" spans="1:19" x14ac:dyDescent="0.3">
      <c r="A111" s="5" t="s">
        <v>19</v>
      </c>
      <c r="B111" s="6" t="s">
        <v>20</v>
      </c>
      <c r="C111" s="6">
        <v>39</v>
      </c>
      <c r="D111" s="6" t="s">
        <v>21</v>
      </c>
      <c r="E111" s="6" t="s">
        <v>205</v>
      </c>
      <c r="F111" s="6" t="s">
        <v>206</v>
      </c>
      <c r="G111" s="6" t="s">
        <v>262</v>
      </c>
      <c r="H111" s="7">
        <v>44141</v>
      </c>
      <c r="I111" s="6">
        <v>14</v>
      </c>
      <c r="J111" s="6" t="s">
        <v>24</v>
      </c>
      <c r="K111" s="6" t="s">
        <v>74</v>
      </c>
      <c r="L111" s="6" t="s">
        <v>75</v>
      </c>
      <c r="M111" s="6">
        <v>4</v>
      </c>
      <c r="N111" s="8">
        <v>12772</v>
      </c>
      <c r="O111" s="6" t="s">
        <v>43</v>
      </c>
      <c r="P111" s="6" t="s">
        <v>201</v>
      </c>
      <c r="Q111" s="6" t="s">
        <v>29</v>
      </c>
      <c r="R111" s="6" t="s">
        <v>30</v>
      </c>
      <c r="S111" s="6" t="s">
        <v>43</v>
      </c>
    </row>
    <row r="112" spans="1:19" x14ac:dyDescent="0.3">
      <c r="A112" s="5" t="s">
        <v>19</v>
      </c>
      <c r="B112" s="6" t="s">
        <v>20</v>
      </c>
      <c r="C112" s="6">
        <v>39</v>
      </c>
      <c r="D112" s="6" t="s">
        <v>21</v>
      </c>
      <c r="E112" s="6">
        <v>45618</v>
      </c>
      <c r="F112" s="6" t="s">
        <v>81</v>
      </c>
      <c r="G112" s="6" t="s">
        <v>263</v>
      </c>
      <c r="H112" s="7">
        <v>44141</v>
      </c>
      <c r="I112" s="6">
        <v>14</v>
      </c>
      <c r="J112" s="6" t="s">
        <v>24</v>
      </c>
      <c r="K112" s="6" t="s">
        <v>83</v>
      </c>
      <c r="L112" s="6" t="s">
        <v>84</v>
      </c>
      <c r="M112" s="6">
        <v>2</v>
      </c>
      <c r="N112" s="8">
        <v>308456</v>
      </c>
      <c r="O112" s="6" t="s">
        <v>27</v>
      </c>
      <c r="P112" s="6" t="s">
        <v>201</v>
      </c>
      <c r="Q112" s="6" t="s">
        <v>29</v>
      </c>
      <c r="R112" s="6" t="s">
        <v>30</v>
      </c>
      <c r="S112" s="6" t="s">
        <v>27</v>
      </c>
    </row>
    <row r="113" spans="1:19" x14ac:dyDescent="0.3">
      <c r="A113" s="5" t="s">
        <v>19</v>
      </c>
      <c r="B113" s="6" t="s">
        <v>20</v>
      </c>
      <c r="C113" s="6">
        <v>39</v>
      </c>
      <c r="D113" s="6" t="s">
        <v>21</v>
      </c>
      <c r="E113" s="6">
        <v>51272</v>
      </c>
      <c r="F113" s="6" t="s">
        <v>264</v>
      </c>
      <c r="G113" s="6" t="s">
        <v>265</v>
      </c>
      <c r="H113" s="7">
        <v>44141</v>
      </c>
      <c r="I113" s="6">
        <v>14</v>
      </c>
      <c r="J113" s="6" t="s">
        <v>24</v>
      </c>
      <c r="K113" s="6" t="s">
        <v>113</v>
      </c>
      <c r="L113" s="6" t="s">
        <v>114</v>
      </c>
      <c r="M113" s="6">
        <v>3</v>
      </c>
      <c r="N113" s="8">
        <v>171411</v>
      </c>
      <c r="O113" s="6" t="s">
        <v>27</v>
      </c>
      <c r="P113" s="6" t="s">
        <v>201</v>
      </c>
      <c r="Q113" s="6" t="s">
        <v>29</v>
      </c>
      <c r="R113" s="6" t="s">
        <v>36</v>
      </c>
      <c r="S113" s="6" t="s">
        <v>27</v>
      </c>
    </row>
    <row r="114" spans="1:19" x14ac:dyDescent="0.3">
      <c r="A114" s="5" t="s">
        <v>19</v>
      </c>
      <c r="B114" s="6" t="s">
        <v>20</v>
      </c>
      <c r="C114" s="6">
        <v>39</v>
      </c>
      <c r="D114" s="6" t="s">
        <v>21</v>
      </c>
      <c r="E114" s="6">
        <v>51194</v>
      </c>
      <c r="F114" s="6" t="s">
        <v>266</v>
      </c>
      <c r="G114" s="6" t="s">
        <v>267</v>
      </c>
      <c r="H114" s="7">
        <v>44141</v>
      </c>
      <c r="I114" s="6">
        <v>14</v>
      </c>
      <c r="J114" s="6" t="s">
        <v>24</v>
      </c>
      <c r="K114" s="6" t="s">
        <v>138</v>
      </c>
      <c r="L114" s="6" t="s">
        <v>139</v>
      </c>
      <c r="M114" s="6">
        <v>4</v>
      </c>
      <c r="N114" s="8">
        <v>157288</v>
      </c>
      <c r="O114" s="6" t="s">
        <v>27</v>
      </c>
      <c r="P114" s="6" t="s">
        <v>201</v>
      </c>
      <c r="Q114" s="6" t="s">
        <v>29</v>
      </c>
      <c r="R114" s="6" t="s">
        <v>36</v>
      </c>
      <c r="S114" s="6" t="s">
        <v>27</v>
      </c>
    </row>
    <row r="115" spans="1:19" x14ac:dyDescent="0.3">
      <c r="A115" s="5" t="s">
        <v>19</v>
      </c>
      <c r="B115" s="6" t="s">
        <v>20</v>
      </c>
      <c r="C115" s="6">
        <v>39</v>
      </c>
      <c r="D115" s="6" t="s">
        <v>21</v>
      </c>
      <c r="E115" s="6">
        <v>51374</v>
      </c>
      <c r="F115" s="6" t="s">
        <v>268</v>
      </c>
      <c r="G115" s="6" t="s">
        <v>269</v>
      </c>
      <c r="H115" s="7">
        <v>44141</v>
      </c>
      <c r="I115" s="6">
        <v>14</v>
      </c>
      <c r="J115" s="6" t="s">
        <v>24</v>
      </c>
      <c r="K115" s="6" t="s">
        <v>270</v>
      </c>
      <c r="L115" s="6" t="s">
        <v>271</v>
      </c>
      <c r="M115" s="6">
        <v>6</v>
      </c>
      <c r="N115" s="8">
        <v>568692</v>
      </c>
      <c r="O115" s="6" t="s">
        <v>27</v>
      </c>
      <c r="P115" s="6" t="s">
        <v>201</v>
      </c>
      <c r="Q115" s="6" t="s">
        <v>29</v>
      </c>
      <c r="R115" s="6" t="s">
        <v>36</v>
      </c>
      <c r="S115" s="6" t="s">
        <v>27</v>
      </c>
    </row>
    <row r="116" spans="1:19" x14ac:dyDescent="0.3">
      <c r="A116" s="5" t="s">
        <v>19</v>
      </c>
      <c r="B116" s="6" t="s">
        <v>20</v>
      </c>
      <c r="C116" s="6">
        <v>39</v>
      </c>
      <c r="D116" s="6" t="s">
        <v>21</v>
      </c>
      <c r="E116" s="6" t="s">
        <v>50</v>
      </c>
      <c r="F116" s="6" t="s">
        <v>51</v>
      </c>
      <c r="G116" s="6" t="s">
        <v>269</v>
      </c>
      <c r="H116" s="7">
        <v>44141</v>
      </c>
      <c r="I116" s="6">
        <v>14</v>
      </c>
      <c r="J116" s="6" t="s">
        <v>24</v>
      </c>
      <c r="K116" s="6" t="s">
        <v>270</v>
      </c>
      <c r="L116" s="6" t="s">
        <v>271</v>
      </c>
      <c r="M116" s="6">
        <v>6</v>
      </c>
      <c r="N116" s="8">
        <v>32268</v>
      </c>
      <c r="O116" s="6" t="s">
        <v>43</v>
      </c>
      <c r="P116" s="6" t="s">
        <v>201</v>
      </c>
      <c r="Q116" s="6" t="s">
        <v>29</v>
      </c>
      <c r="R116" s="6" t="s">
        <v>36</v>
      </c>
      <c r="S116" s="6" t="s">
        <v>43</v>
      </c>
    </row>
    <row r="117" spans="1:19" x14ac:dyDescent="0.3">
      <c r="A117" s="5" t="s">
        <v>19</v>
      </c>
      <c r="B117" s="6" t="s">
        <v>20</v>
      </c>
      <c r="C117" s="6">
        <v>39</v>
      </c>
      <c r="D117" s="6" t="s">
        <v>21</v>
      </c>
      <c r="E117" s="6" t="s">
        <v>272</v>
      </c>
      <c r="F117" s="6" t="s">
        <v>273</v>
      </c>
      <c r="G117" s="6" t="s">
        <v>269</v>
      </c>
      <c r="H117" s="7">
        <v>44141</v>
      </c>
      <c r="I117" s="6">
        <v>14</v>
      </c>
      <c r="J117" s="6" t="s">
        <v>24</v>
      </c>
      <c r="K117" s="6" t="s">
        <v>270</v>
      </c>
      <c r="L117" s="6" t="s">
        <v>271</v>
      </c>
      <c r="M117" s="6">
        <v>2</v>
      </c>
      <c r="N117" s="8">
        <v>11428</v>
      </c>
      <c r="O117" s="6" t="s">
        <v>43</v>
      </c>
      <c r="P117" s="6" t="s">
        <v>201</v>
      </c>
      <c r="Q117" s="6" t="s">
        <v>29</v>
      </c>
      <c r="R117" s="6" t="s">
        <v>36</v>
      </c>
      <c r="S117" s="6" t="s">
        <v>43</v>
      </c>
    </row>
    <row r="118" spans="1:19" x14ac:dyDescent="0.3">
      <c r="A118" s="5" t="s">
        <v>19</v>
      </c>
      <c r="B118" s="6" t="s">
        <v>20</v>
      </c>
      <c r="C118" s="6">
        <v>39</v>
      </c>
      <c r="D118" s="6" t="s">
        <v>21</v>
      </c>
      <c r="E118" s="6" t="s">
        <v>274</v>
      </c>
      <c r="F118" s="6" t="s">
        <v>275</v>
      </c>
      <c r="G118" s="6" t="s">
        <v>269</v>
      </c>
      <c r="H118" s="7">
        <v>44141</v>
      </c>
      <c r="I118" s="6">
        <v>14</v>
      </c>
      <c r="J118" s="6" t="s">
        <v>24</v>
      </c>
      <c r="K118" s="6" t="s">
        <v>270</v>
      </c>
      <c r="L118" s="6" t="s">
        <v>271</v>
      </c>
      <c r="M118" s="6">
        <v>1</v>
      </c>
      <c r="N118" s="8">
        <v>19664</v>
      </c>
      <c r="O118" s="6" t="s">
        <v>43</v>
      </c>
      <c r="P118" s="6" t="s">
        <v>201</v>
      </c>
      <c r="Q118" s="6" t="s">
        <v>29</v>
      </c>
      <c r="R118" s="6" t="s">
        <v>36</v>
      </c>
      <c r="S118" s="6" t="s">
        <v>43</v>
      </c>
    </row>
    <row r="119" spans="1:19" x14ac:dyDescent="0.3">
      <c r="A119" s="5" t="s">
        <v>19</v>
      </c>
      <c r="B119" s="6" t="s">
        <v>20</v>
      </c>
      <c r="C119" s="6">
        <v>39</v>
      </c>
      <c r="D119" s="6" t="s">
        <v>21</v>
      </c>
      <c r="E119" s="6">
        <v>51235</v>
      </c>
      <c r="F119" s="6" t="s">
        <v>255</v>
      </c>
      <c r="G119" s="6" t="s">
        <v>276</v>
      </c>
      <c r="H119" s="7">
        <v>44142</v>
      </c>
      <c r="I119" s="6">
        <v>14</v>
      </c>
      <c r="J119" s="6" t="s">
        <v>24</v>
      </c>
      <c r="K119" s="6" t="s">
        <v>113</v>
      </c>
      <c r="L119" s="6" t="s">
        <v>114</v>
      </c>
      <c r="M119" s="6">
        <v>4</v>
      </c>
      <c r="N119" s="8">
        <v>161656</v>
      </c>
      <c r="O119" s="6" t="s">
        <v>27</v>
      </c>
      <c r="P119" s="6" t="s">
        <v>201</v>
      </c>
      <c r="Q119" s="6" t="s">
        <v>29</v>
      </c>
      <c r="R119" s="6" t="s">
        <v>36</v>
      </c>
      <c r="S119" s="6" t="s">
        <v>27</v>
      </c>
    </row>
    <row r="120" spans="1:19" x14ac:dyDescent="0.3">
      <c r="A120" s="5" t="s">
        <v>19</v>
      </c>
      <c r="B120" s="6" t="s">
        <v>20</v>
      </c>
      <c r="C120" s="6">
        <v>39</v>
      </c>
      <c r="D120" s="6" t="s">
        <v>21</v>
      </c>
      <c r="E120" s="6">
        <v>47190</v>
      </c>
      <c r="F120" s="6" t="s">
        <v>277</v>
      </c>
      <c r="G120" s="6" t="s">
        <v>278</v>
      </c>
      <c r="H120" s="7">
        <v>44142</v>
      </c>
      <c r="I120" s="6">
        <v>14</v>
      </c>
      <c r="J120" s="6" t="s">
        <v>24</v>
      </c>
      <c r="K120" s="6" t="s">
        <v>234</v>
      </c>
      <c r="L120" s="6" t="s">
        <v>235</v>
      </c>
      <c r="M120" s="6">
        <v>2</v>
      </c>
      <c r="N120" s="8">
        <v>103772</v>
      </c>
      <c r="O120" s="6" t="s">
        <v>27</v>
      </c>
      <c r="P120" s="6" t="s">
        <v>201</v>
      </c>
      <c r="Q120" s="6" t="s">
        <v>29</v>
      </c>
      <c r="R120" s="6" t="s">
        <v>36</v>
      </c>
      <c r="S120" s="6" t="s">
        <v>27</v>
      </c>
    </row>
    <row r="121" spans="1:19" x14ac:dyDescent="0.3">
      <c r="A121" s="5" t="s">
        <v>19</v>
      </c>
      <c r="B121" s="6" t="s">
        <v>20</v>
      </c>
      <c r="C121" s="6">
        <v>39</v>
      </c>
      <c r="D121" s="6" t="s">
        <v>21</v>
      </c>
      <c r="E121" s="6">
        <v>51235</v>
      </c>
      <c r="F121" s="6" t="s">
        <v>255</v>
      </c>
      <c r="G121" s="6" t="s">
        <v>279</v>
      </c>
      <c r="H121" s="7">
        <v>44142</v>
      </c>
      <c r="I121" s="6">
        <v>14</v>
      </c>
      <c r="J121" s="6" t="s">
        <v>24</v>
      </c>
      <c r="K121" s="6" t="s">
        <v>234</v>
      </c>
      <c r="L121" s="6" t="s">
        <v>235</v>
      </c>
      <c r="M121" s="6">
        <v>20</v>
      </c>
      <c r="N121" s="8">
        <v>808280</v>
      </c>
      <c r="O121" s="6" t="s">
        <v>27</v>
      </c>
      <c r="P121" s="6" t="s">
        <v>201</v>
      </c>
      <c r="Q121" s="6" t="s">
        <v>29</v>
      </c>
      <c r="R121" s="6" t="s">
        <v>36</v>
      </c>
      <c r="S121" s="6" t="s">
        <v>27</v>
      </c>
    </row>
    <row r="122" spans="1:19" x14ac:dyDescent="0.3">
      <c r="A122" s="5" t="s">
        <v>19</v>
      </c>
      <c r="B122" s="6" t="s">
        <v>20</v>
      </c>
      <c r="C122" s="6">
        <v>39</v>
      </c>
      <c r="D122" s="6" t="s">
        <v>21</v>
      </c>
      <c r="E122" s="6">
        <v>45602</v>
      </c>
      <c r="F122" s="6" t="s">
        <v>172</v>
      </c>
      <c r="G122" s="6" t="s">
        <v>280</v>
      </c>
      <c r="H122" s="7">
        <v>44144</v>
      </c>
      <c r="I122" s="6">
        <v>14</v>
      </c>
      <c r="J122" s="6" t="s">
        <v>24</v>
      </c>
      <c r="K122" s="6" t="s">
        <v>234</v>
      </c>
      <c r="L122" s="6" t="s">
        <v>235</v>
      </c>
      <c r="M122" s="6">
        <v>12</v>
      </c>
      <c r="N122" s="8">
        <v>622632</v>
      </c>
      <c r="O122" s="6" t="s">
        <v>27</v>
      </c>
      <c r="P122" s="6" t="s">
        <v>201</v>
      </c>
      <c r="Q122" s="6" t="s">
        <v>29</v>
      </c>
      <c r="R122" s="6" t="s">
        <v>36</v>
      </c>
      <c r="S122" s="6" t="s">
        <v>27</v>
      </c>
    </row>
    <row r="123" spans="1:19" x14ac:dyDescent="0.3">
      <c r="A123" s="5" t="s">
        <v>19</v>
      </c>
      <c r="B123" s="6" t="s">
        <v>20</v>
      </c>
      <c r="C123" s="6">
        <v>39</v>
      </c>
      <c r="D123" s="6" t="s">
        <v>21</v>
      </c>
      <c r="E123" s="6">
        <v>47416</v>
      </c>
      <c r="F123" s="6" t="s">
        <v>281</v>
      </c>
      <c r="G123" s="6" t="s">
        <v>282</v>
      </c>
      <c r="H123" s="7">
        <v>44144</v>
      </c>
      <c r="I123" s="6">
        <v>14</v>
      </c>
      <c r="J123" s="6" t="s">
        <v>24</v>
      </c>
      <c r="K123" s="6" t="s">
        <v>283</v>
      </c>
      <c r="L123" s="6" t="s">
        <v>284</v>
      </c>
      <c r="M123" s="6">
        <v>16</v>
      </c>
      <c r="N123" s="8">
        <v>2164576</v>
      </c>
      <c r="O123" s="6" t="s">
        <v>27</v>
      </c>
      <c r="P123" s="6" t="s">
        <v>201</v>
      </c>
      <c r="Q123" s="6" t="s">
        <v>29</v>
      </c>
      <c r="R123" s="6" t="s">
        <v>36</v>
      </c>
      <c r="S123" s="6" t="s">
        <v>27</v>
      </c>
    </row>
    <row r="124" spans="1:19" x14ac:dyDescent="0.3">
      <c r="A124" s="5" t="s">
        <v>19</v>
      </c>
      <c r="B124" s="6" t="s">
        <v>20</v>
      </c>
      <c r="C124" s="6">
        <v>39</v>
      </c>
      <c r="D124" s="6" t="s">
        <v>21</v>
      </c>
      <c r="E124" s="6">
        <v>51194</v>
      </c>
      <c r="F124" s="6" t="s">
        <v>266</v>
      </c>
      <c r="G124" s="6" t="s">
        <v>285</v>
      </c>
      <c r="H124" s="7">
        <v>44144</v>
      </c>
      <c r="I124" s="6">
        <v>14</v>
      </c>
      <c r="J124" s="6" t="s">
        <v>24</v>
      </c>
      <c r="K124" s="6" t="s">
        <v>138</v>
      </c>
      <c r="L124" s="6" t="s">
        <v>139</v>
      </c>
      <c r="M124" s="6">
        <v>12</v>
      </c>
      <c r="N124" s="8">
        <v>471864</v>
      </c>
      <c r="O124" s="6" t="s">
        <v>27</v>
      </c>
      <c r="P124" s="6" t="s">
        <v>201</v>
      </c>
      <c r="Q124" s="6" t="s">
        <v>29</v>
      </c>
      <c r="R124" s="6" t="s">
        <v>36</v>
      </c>
      <c r="S124" s="6" t="s">
        <v>27</v>
      </c>
    </row>
    <row r="125" spans="1:19" x14ac:dyDescent="0.3">
      <c r="A125" s="5" t="s">
        <v>19</v>
      </c>
      <c r="B125" s="6" t="s">
        <v>20</v>
      </c>
      <c r="C125" s="6">
        <v>39</v>
      </c>
      <c r="D125" s="6" t="s">
        <v>21</v>
      </c>
      <c r="E125" s="6">
        <v>45622</v>
      </c>
      <c r="F125" s="6" t="s">
        <v>221</v>
      </c>
      <c r="G125" s="6" t="s">
        <v>286</v>
      </c>
      <c r="H125" s="7">
        <v>44145</v>
      </c>
      <c r="I125" s="6">
        <v>14</v>
      </c>
      <c r="J125" s="6" t="s">
        <v>24</v>
      </c>
      <c r="K125" s="6" t="s">
        <v>34</v>
      </c>
      <c r="L125" s="6" t="s">
        <v>35</v>
      </c>
      <c r="M125" s="6">
        <v>2</v>
      </c>
      <c r="N125" s="8">
        <v>378808</v>
      </c>
      <c r="O125" s="6" t="s">
        <v>27</v>
      </c>
      <c r="P125" s="6" t="s">
        <v>201</v>
      </c>
      <c r="Q125" s="6" t="s">
        <v>29</v>
      </c>
      <c r="R125" s="6" t="s">
        <v>30</v>
      </c>
      <c r="S125" s="6" t="s">
        <v>27</v>
      </c>
    </row>
    <row r="126" spans="1:19" x14ac:dyDescent="0.3">
      <c r="A126" s="5" t="s">
        <v>19</v>
      </c>
      <c r="B126" s="6" t="s">
        <v>20</v>
      </c>
      <c r="C126" s="6">
        <v>39</v>
      </c>
      <c r="D126" s="6" t="s">
        <v>21</v>
      </c>
      <c r="E126" s="6">
        <v>50594</v>
      </c>
      <c r="F126" s="6" t="s">
        <v>287</v>
      </c>
      <c r="G126" s="6" t="s">
        <v>288</v>
      </c>
      <c r="H126" s="7">
        <v>44145</v>
      </c>
      <c r="I126" s="6">
        <v>14</v>
      </c>
      <c r="J126" s="6" t="s">
        <v>24</v>
      </c>
      <c r="K126" s="6" t="s">
        <v>283</v>
      </c>
      <c r="L126" s="6" t="s">
        <v>284</v>
      </c>
      <c r="M126" s="6">
        <v>8</v>
      </c>
      <c r="N126" s="8">
        <v>2083968</v>
      </c>
      <c r="O126" s="6" t="s">
        <v>27</v>
      </c>
      <c r="P126" s="6" t="s">
        <v>201</v>
      </c>
      <c r="Q126" s="6" t="s">
        <v>29</v>
      </c>
      <c r="R126" s="6" t="s">
        <v>30</v>
      </c>
      <c r="S126" s="6" t="s">
        <v>27</v>
      </c>
    </row>
    <row r="127" spans="1:19" x14ac:dyDescent="0.3">
      <c r="A127" s="5" t="s">
        <v>19</v>
      </c>
      <c r="B127" s="6" t="s">
        <v>20</v>
      </c>
      <c r="C127" s="6">
        <v>39</v>
      </c>
      <c r="D127" s="6" t="s">
        <v>21</v>
      </c>
      <c r="E127" s="6">
        <v>50907</v>
      </c>
      <c r="F127" s="6" t="s">
        <v>289</v>
      </c>
      <c r="G127" s="6" t="s">
        <v>290</v>
      </c>
      <c r="H127" s="7">
        <v>44145</v>
      </c>
      <c r="I127" s="6">
        <v>14</v>
      </c>
      <c r="J127" s="6" t="s">
        <v>24</v>
      </c>
      <c r="K127" s="6" t="s">
        <v>291</v>
      </c>
      <c r="L127" s="6" t="s">
        <v>292</v>
      </c>
      <c r="M127" s="6">
        <v>4</v>
      </c>
      <c r="N127" s="8">
        <v>664844</v>
      </c>
      <c r="O127" s="6" t="s">
        <v>27</v>
      </c>
      <c r="P127" s="6" t="s">
        <v>201</v>
      </c>
      <c r="Q127" s="6" t="s">
        <v>29</v>
      </c>
      <c r="R127" s="6" t="s">
        <v>36</v>
      </c>
      <c r="S127" s="6" t="s">
        <v>27</v>
      </c>
    </row>
    <row r="128" spans="1:19" x14ac:dyDescent="0.3">
      <c r="A128" s="5" t="s">
        <v>19</v>
      </c>
      <c r="B128" s="6" t="s">
        <v>20</v>
      </c>
      <c r="C128" s="6">
        <v>39</v>
      </c>
      <c r="D128" s="6" t="s">
        <v>21</v>
      </c>
      <c r="E128" s="6">
        <v>47575</v>
      </c>
      <c r="F128" s="6" t="s">
        <v>293</v>
      </c>
      <c r="G128" s="6" t="s">
        <v>290</v>
      </c>
      <c r="H128" s="7">
        <v>44145</v>
      </c>
      <c r="I128" s="6">
        <v>14</v>
      </c>
      <c r="J128" s="6" t="s">
        <v>24</v>
      </c>
      <c r="K128" s="6" t="s">
        <v>291</v>
      </c>
      <c r="L128" s="6" t="s">
        <v>292</v>
      </c>
      <c r="M128" s="6">
        <v>2</v>
      </c>
      <c r="N128" s="8">
        <v>432926</v>
      </c>
      <c r="O128" s="6" t="s">
        <v>27</v>
      </c>
      <c r="P128" s="6" t="s">
        <v>201</v>
      </c>
      <c r="Q128" s="6" t="s">
        <v>29</v>
      </c>
      <c r="R128" s="6" t="s">
        <v>36</v>
      </c>
      <c r="S128" s="6" t="s">
        <v>27</v>
      </c>
    </row>
    <row r="129" spans="1:19" x14ac:dyDescent="0.3">
      <c r="A129" s="5" t="s">
        <v>19</v>
      </c>
      <c r="B129" s="6" t="s">
        <v>20</v>
      </c>
      <c r="C129" s="6">
        <v>39</v>
      </c>
      <c r="D129" s="6" t="s">
        <v>21</v>
      </c>
      <c r="E129" s="6">
        <v>50857</v>
      </c>
      <c r="F129" s="6" t="s">
        <v>294</v>
      </c>
      <c r="G129" s="6" t="s">
        <v>295</v>
      </c>
      <c r="H129" s="7">
        <v>44145</v>
      </c>
      <c r="I129" s="6">
        <v>14</v>
      </c>
      <c r="J129" s="6" t="s">
        <v>24</v>
      </c>
      <c r="K129" s="6" t="s">
        <v>296</v>
      </c>
      <c r="L129" s="6" t="s">
        <v>297</v>
      </c>
      <c r="M129" s="6">
        <v>2</v>
      </c>
      <c r="N129" s="8">
        <v>161328</v>
      </c>
      <c r="O129" s="6" t="s">
        <v>27</v>
      </c>
      <c r="P129" s="6" t="s">
        <v>201</v>
      </c>
      <c r="Q129" s="6" t="s">
        <v>29</v>
      </c>
      <c r="R129" s="6" t="s">
        <v>36</v>
      </c>
      <c r="S129" s="6" t="s">
        <v>27</v>
      </c>
    </row>
    <row r="130" spans="1:19" x14ac:dyDescent="0.3">
      <c r="A130" s="5" t="s">
        <v>19</v>
      </c>
      <c r="B130" s="6" t="s">
        <v>20</v>
      </c>
      <c r="C130" s="6">
        <v>39</v>
      </c>
      <c r="D130" s="6" t="s">
        <v>21</v>
      </c>
      <c r="E130" s="6">
        <v>47590</v>
      </c>
      <c r="F130" s="6" t="s">
        <v>224</v>
      </c>
      <c r="G130" s="6" t="s">
        <v>295</v>
      </c>
      <c r="H130" s="7">
        <v>44145</v>
      </c>
      <c r="I130" s="6">
        <v>14</v>
      </c>
      <c r="J130" s="6" t="s">
        <v>24</v>
      </c>
      <c r="K130" s="6" t="s">
        <v>296</v>
      </c>
      <c r="L130" s="6" t="s">
        <v>297</v>
      </c>
      <c r="M130" s="6">
        <v>4</v>
      </c>
      <c r="N130" s="8">
        <v>338792</v>
      </c>
      <c r="O130" s="6" t="s">
        <v>27</v>
      </c>
      <c r="P130" s="6" t="s">
        <v>201</v>
      </c>
      <c r="Q130" s="6" t="s">
        <v>29</v>
      </c>
      <c r="R130" s="6" t="s">
        <v>36</v>
      </c>
      <c r="S130" s="6" t="s">
        <v>27</v>
      </c>
    </row>
    <row r="131" spans="1:19" x14ac:dyDescent="0.3">
      <c r="A131" s="5" t="s">
        <v>19</v>
      </c>
      <c r="B131" s="6" t="s">
        <v>20</v>
      </c>
      <c r="C131" s="6">
        <v>39</v>
      </c>
      <c r="D131" s="6" t="s">
        <v>21</v>
      </c>
      <c r="E131" s="6" t="s">
        <v>50</v>
      </c>
      <c r="F131" s="6" t="s">
        <v>51</v>
      </c>
      <c r="G131" s="6" t="s">
        <v>295</v>
      </c>
      <c r="H131" s="7">
        <v>44145</v>
      </c>
      <c r="I131" s="6">
        <v>14</v>
      </c>
      <c r="J131" s="6" t="s">
        <v>24</v>
      </c>
      <c r="K131" s="6" t="s">
        <v>296</v>
      </c>
      <c r="L131" s="6" t="s">
        <v>297</v>
      </c>
      <c r="M131" s="6">
        <v>6</v>
      </c>
      <c r="N131" s="8">
        <v>32268</v>
      </c>
      <c r="O131" s="6" t="s">
        <v>43</v>
      </c>
      <c r="P131" s="6" t="s">
        <v>201</v>
      </c>
      <c r="Q131" s="6" t="s">
        <v>29</v>
      </c>
      <c r="R131" s="6" t="s">
        <v>36</v>
      </c>
      <c r="S131" s="6" t="s">
        <v>43</v>
      </c>
    </row>
    <row r="132" spans="1:19" x14ac:dyDescent="0.3">
      <c r="A132" s="5" t="s">
        <v>19</v>
      </c>
      <c r="B132" s="6" t="s">
        <v>20</v>
      </c>
      <c r="C132" s="6">
        <v>39</v>
      </c>
      <c r="D132" s="6" t="s">
        <v>21</v>
      </c>
      <c r="E132" s="6">
        <v>45602</v>
      </c>
      <c r="F132" s="6" t="s">
        <v>172</v>
      </c>
      <c r="G132" s="6" t="s">
        <v>298</v>
      </c>
      <c r="H132" s="7">
        <v>44146</v>
      </c>
      <c r="I132" s="6">
        <v>14</v>
      </c>
      <c r="J132" s="6" t="s">
        <v>24</v>
      </c>
      <c r="K132" s="6" t="s">
        <v>113</v>
      </c>
      <c r="L132" s="6" t="s">
        <v>114</v>
      </c>
      <c r="M132" s="6">
        <v>4</v>
      </c>
      <c r="N132" s="8">
        <v>207544</v>
      </c>
      <c r="O132" s="6" t="s">
        <v>27</v>
      </c>
      <c r="P132" s="6" t="s">
        <v>201</v>
      </c>
      <c r="Q132" s="6" t="s">
        <v>29</v>
      </c>
      <c r="R132" s="6" t="s">
        <v>36</v>
      </c>
      <c r="S132" s="6" t="s">
        <v>27</v>
      </c>
    </row>
    <row r="133" spans="1:19" x14ac:dyDescent="0.3">
      <c r="A133" s="5" t="s">
        <v>19</v>
      </c>
      <c r="B133" s="6" t="s">
        <v>20</v>
      </c>
      <c r="C133" s="6">
        <v>39</v>
      </c>
      <c r="D133" s="6" t="s">
        <v>21</v>
      </c>
      <c r="E133" s="6">
        <v>47703</v>
      </c>
      <c r="F133" s="6" t="s">
        <v>299</v>
      </c>
      <c r="G133" s="6" t="s">
        <v>298</v>
      </c>
      <c r="H133" s="7">
        <v>44146</v>
      </c>
      <c r="I133" s="6">
        <v>14</v>
      </c>
      <c r="J133" s="6" t="s">
        <v>24</v>
      </c>
      <c r="K133" s="6" t="s">
        <v>113</v>
      </c>
      <c r="L133" s="6" t="s">
        <v>114</v>
      </c>
      <c r="M133" s="6">
        <v>4</v>
      </c>
      <c r="N133" s="8">
        <v>218464</v>
      </c>
      <c r="O133" s="6" t="s">
        <v>27</v>
      </c>
      <c r="P133" s="6" t="s">
        <v>201</v>
      </c>
      <c r="Q133" s="6" t="s">
        <v>29</v>
      </c>
      <c r="R133" s="6" t="s">
        <v>36</v>
      </c>
      <c r="S133" s="6" t="s">
        <v>27</v>
      </c>
    </row>
    <row r="134" spans="1:19" x14ac:dyDescent="0.3">
      <c r="A134" s="5" t="s">
        <v>19</v>
      </c>
      <c r="B134" s="6" t="s">
        <v>20</v>
      </c>
      <c r="C134" s="6">
        <v>39</v>
      </c>
      <c r="D134" s="6" t="s">
        <v>21</v>
      </c>
      <c r="E134" s="6">
        <v>47590</v>
      </c>
      <c r="F134" s="6" t="s">
        <v>224</v>
      </c>
      <c r="G134" s="6" t="s">
        <v>300</v>
      </c>
      <c r="H134" s="7">
        <v>44146</v>
      </c>
      <c r="I134" s="6">
        <v>14</v>
      </c>
      <c r="J134" s="6" t="s">
        <v>24</v>
      </c>
      <c r="K134" s="6" t="s">
        <v>113</v>
      </c>
      <c r="L134" s="6" t="s">
        <v>114</v>
      </c>
      <c r="M134" s="6">
        <v>2</v>
      </c>
      <c r="N134" s="8">
        <v>169396</v>
      </c>
      <c r="O134" s="6" t="s">
        <v>27</v>
      </c>
      <c r="P134" s="6" t="s">
        <v>201</v>
      </c>
      <c r="Q134" s="6" t="s">
        <v>29</v>
      </c>
      <c r="R134" s="6" t="s">
        <v>36</v>
      </c>
      <c r="S134" s="6" t="s">
        <v>27</v>
      </c>
    </row>
    <row r="135" spans="1:19" x14ac:dyDescent="0.3">
      <c r="A135" s="5" t="s">
        <v>19</v>
      </c>
      <c r="B135" s="6" t="s">
        <v>20</v>
      </c>
      <c r="C135" s="6">
        <v>39</v>
      </c>
      <c r="D135" s="6" t="s">
        <v>21</v>
      </c>
      <c r="E135" s="6">
        <v>40038</v>
      </c>
      <c r="F135" s="6" t="s">
        <v>103</v>
      </c>
      <c r="G135" s="6" t="s">
        <v>301</v>
      </c>
      <c r="H135" s="7">
        <v>44146</v>
      </c>
      <c r="I135" s="6">
        <v>14</v>
      </c>
      <c r="J135" s="6" t="s">
        <v>24</v>
      </c>
      <c r="K135" s="6" t="s">
        <v>302</v>
      </c>
      <c r="L135" s="6" t="s">
        <v>303</v>
      </c>
      <c r="M135" s="6">
        <v>2</v>
      </c>
      <c r="N135" s="8">
        <v>278304</v>
      </c>
      <c r="O135" s="6" t="s">
        <v>27</v>
      </c>
      <c r="P135" s="6" t="s">
        <v>201</v>
      </c>
      <c r="Q135" s="6" t="s">
        <v>29</v>
      </c>
      <c r="R135" s="6" t="s">
        <v>36</v>
      </c>
      <c r="S135" s="6" t="s">
        <v>27</v>
      </c>
    </row>
    <row r="136" spans="1:19" x14ac:dyDescent="0.3">
      <c r="A136" s="5" t="s">
        <v>19</v>
      </c>
      <c r="B136" s="6" t="s">
        <v>20</v>
      </c>
      <c r="C136" s="6">
        <v>39</v>
      </c>
      <c r="D136" s="6" t="s">
        <v>21</v>
      </c>
      <c r="E136" s="6">
        <v>51193</v>
      </c>
      <c r="F136" s="6" t="s">
        <v>152</v>
      </c>
      <c r="G136" s="6" t="s">
        <v>304</v>
      </c>
      <c r="H136" s="7">
        <v>44146</v>
      </c>
      <c r="I136" s="6">
        <v>14</v>
      </c>
      <c r="J136" s="6" t="s">
        <v>24</v>
      </c>
      <c r="K136" s="6" t="s">
        <v>138</v>
      </c>
      <c r="L136" s="6" t="s">
        <v>139</v>
      </c>
      <c r="M136" s="6">
        <v>10</v>
      </c>
      <c r="N136" s="8">
        <v>274230</v>
      </c>
      <c r="O136" s="6" t="s">
        <v>27</v>
      </c>
      <c r="P136" s="6" t="s">
        <v>201</v>
      </c>
      <c r="Q136" s="6" t="s">
        <v>29</v>
      </c>
      <c r="R136" s="6" t="s">
        <v>36</v>
      </c>
      <c r="S136" s="6" t="s">
        <v>27</v>
      </c>
    </row>
    <row r="137" spans="1:19" x14ac:dyDescent="0.3">
      <c r="A137" s="5" t="s">
        <v>19</v>
      </c>
      <c r="B137" s="6" t="s">
        <v>20</v>
      </c>
      <c r="C137" s="6">
        <v>39</v>
      </c>
      <c r="D137" s="6" t="s">
        <v>21</v>
      </c>
      <c r="E137" s="6">
        <v>40913</v>
      </c>
      <c r="F137" s="6" t="s">
        <v>259</v>
      </c>
      <c r="G137" s="6" t="s">
        <v>305</v>
      </c>
      <c r="H137" s="7">
        <v>44146</v>
      </c>
      <c r="I137" s="6">
        <v>14</v>
      </c>
      <c r="J137" s="6" t="s">
        <v>24</v>
      </c>
      <c r="K137" s="6" t="s">
        <v>113</v>
      </c>
      <c r="L137" s="6" t="s">
        <v>114</v>
      </c>
      <c r="M137" s="6">
        <v>40</v>
      </c>
      <c r="N137" s="8">
        <v>917440</v>
      </c>
      <c r="O137" s="6" t="s">
        <v>27</v>
      </c>
      <c r="P137" s="6" t="s">
        <v>201</v>
      </c>
      <c r="Q137" s="6" t="s">
        <v>29</v>
      </c>
      <c r="R137" s="6" t="s">
        <v>30</v>
      </c>
      <c r="S137" s="6" t="s">
        <v>27</v>
      </c>
    </row>
    <row r="138" spans="1:19" x14ac:dyDescent="0.3">
      <c r="A138" s="5" t="s">
        <v>19</v>
      </c>
      <c r="B138" s="6" t="s">
        <v>20</v>
      </c>
      <c r="C138" s="6">
        <v>39</v>
      </c>
      <c r="D138" s="6" t="s">
        <v>21</v>
      </c>
      <c r="E138" s="6">
        <v>47628</v>
      </c>
      <c r="F138" s="6" t="s">
        <v>187</v>
      </c>
      <c r="G138" s="6" t="s">
        <v>306</v>
      </c>
      <c r="H138" s="7">
        <v>44146</v>
      </c>
      <c r="I138" s="6">
        <v>14</v>
      </c>
      <c r="J138" s="6" t="s">
        <v>24</v>
      </c>
      <c r="K138" s="6" t="s">
        <v>138</v>
      </c>
      <c r="L138" s="6" t="s">
        <v>139</v>
      </c>
      <c r="M138" s="6">
        <v>8</v>
      </c>
      <c r="N138" s="8">
        <v>141672</v>
      </c>
      <c r="O138" s="6" t="s">
        <v>27</v>
      </c>
      <c r="P138" s="6" t="s">
        <v>201</v>
      </c>
      <c r="Q138" s="6" t="s">
        <v>29</v>
      </c>
      <c r="R138" s="6" t="s">
        <v>36</v>
      </c>
      <c r="S138" s="6" t="s">
        <v>27</v>
      </c>
    </row>
    <row r="139" spans="1:19" x14ac:dyDescent="0.3">
      <c r="A139" s="5" t="s">
        <v>19</v>
      </c>
      <c r="B139" s="6" t="s">
        <v>20</v>
      </c>
      <c r="C139" s="6">
        <v>39</v>
      </c>
      <c r="D139" s="6" t="s">
        <v>21</v>
      </c>
      <c r="E139" s="6">
        <v>40049</v>
      </c>
      <c r="F139" s="6" t="s">
        <v>99</v>
      </c>
      <c r="G139" s="6" t="s">
        <v>307</v>
      </c>
      <c r="H139" s="7">
        <v>44146</v>
      </c>
      <c r="I139" s="6">
        <v>14</v>
      </c>
      <c r="J139" s="6" t="s">
        <v>24</v>
      </c>
      <c r="K139" s="6" t="s">
        <v>308</v>
      </c>
      <c r="L139" s="6" t="s">
        <v>309</v>
      </c>
      <c r="M139" s="6">
        <v>2</v>
      </c>
      <c r="N139" s="8">
        <v>310908</v>
      </c>
      <c r="O139" s="6" t="s">
        <v>27</v>
      </c>
      <c r="P139" s="6" t="s">
        <v>201</v>
      </c>
      <c r="Q139" s="6" t="s">
        <v>29</v>
      </c>
      <c r="R139" s="6" t="s">
        <v>36</v>
      </c>
      <c r="S139" s="6" t="s">
        <v>27</v>
      </c>
    </row>
    <row r="140" spans="1:19" x14ac:dyDescent="0.3">
      <c r="A140" s="5" t="s">
        <v>19</v>
      </c>
      <c r="B140" s="6" t="s">
        <v>20</v>
      </c>
      <c r="C140" s="6">
        <v>39</v>
      </c>
      <c r="D140" s="6" t="s">
        <v>21</v>
      </c>
      <c r="E140" s="6">
        <v>47222</v>
      </c>
      <c r="F140" s="6" t="s">
        <v>219</v>
      </c>
      <c r="G140" s="6" t="s">
        <v>310</v>
      </c>
      <c r="H140" s="7">
        <v>44146</v>
      </c>
      <c r="I140" s="6">
        <v>14</v>
      </c>
      <c r="J140" s="6" t="s">
        <v>24</v>
      </c>
      <c r="K140" s="6" t="s">
        <v>113</v>
      </c>
      <c r="L140" s="6" t="s">
        <v>114</v>
      </c>
      <c r="M140" s="6">
        <v>24</v>
      </c>
      <c r="N140" s="8">
        <v>498024</v>
      </c>
      <c r="O140" s="6" t="s">
        <v>27</v>
      </c>
      <c r="P140" s="6" t="s">
        <v>201</v>
      </c>
      <c r="Q140" s="6" t="s">
        <v>29</v>
      </c>
      <c r="R140" s="6" t="s">
        <v>36</v>
      </c>
      <c r="S140" s="6" t="s">
        <v>27</v>
      </c>
    </row>
    <row r="141" spans="1:19" x14ac:dyDescent="0.3">
      <c r="A141" s="5" t="s">
        <v>19</v>
      </c>
      <c r="B141" s="6" t="s">
        <v>20</v>
      </c>
      <c r="C141" s="6">
        <v>39</v>
      </c>
      <c r="D141" s="6" t="s">
        <v>21</v>
      </c>
      <c r="E141" s="6">
        <v>47222</v>
      </c>
      <c r="F141" s="6" t="s">
        <v>219</v>
      </c>
      <c r="G141" s="6" t="s">
        <v>311</v>
      </c>
      <c r="H141" s="7">
        <v>44146</v>
      </c>
      <c r="I141" s="6">
        <v>14</v>
      </c>
      <c r="J141" s="6" t="s">
        <v>24</v>
      </c>
      <c r="K141" s="6" t="s">
        <v>138</v>
      </c>
      <c r="L141" s="6" t="s">
        <v>139</v>
      </c>
      <c r="M141" s="6">
        <v>12</v>
      </c>
      <c r="N141" s="8">
        <v>260496</v>
      </c>
      <c r="O141" s="6" t="s">
        <v>27</v>
      </c>
      <c r="P141" s="6" t="s">
        <v>201</v>
      </c>
      <c r="Q141" s="6" t="s">
        <v>29</v>
      </c>
      <c r="R141" s="6" t="s">
        <v>36</v>
      </c>
      <c r="S141" s="6" t="s">
        <v>27</v>
      </c>
    </row>
    <row r="142" spans="1:19" x14ac:dyDescent="0.3">
      <c r="A142" s="5" t="s">
        <v>19</v>
      </c>
      <c r="B142" s="6" t="s">
        <v>20</v>
      </c>
      <c r="C142" s="6">
        <v>39</v>
      </c>
      <c r="D142" s="6" t="s">
        <v>21</v>
      </c>
      <c r="E142" s="6">
        <v>47534</v>
      </c>
      <c r="F142" s="6" t="s">
        <v>312</v>
      </c>
      <c r="G142" s="6" t="s">
        <v>313</v>
      </c>
      <c r="H142" s="7">
        <v>44146</v>
      </c>
      <c r="I142" s="6">
        <v>14</v>
      </c>
      <c r="J142" s="6" t="s">
        <v>24</v>
      </c>
      <c r="K142" s="6" t="s">
        <v>78</v>
      </c>
      <c r="L142" s="6" t="s">
        <v>79</v>
      </c>
      <c r="M142" s="6">
        <v>2</v>
      </c>
      <c r="N142" s="8">
        <v>489732</v>
      </c>
      <c r="O142" s="6" t="s">
        <v>27</v>
      </c>
      <c r="P142" s="6" t="s">
        <v>201</v>
      </c>
      <c r="Q142" s="6" t="s">
        <v>29</v>
      </c>
      <c r="R142" s="6" t="s">
        <v>30</v>
      </c>
      <c r="S142" s="6" t="s">
        <v>27</v>
      </c>
    </row>
    <row r="143" spans="1:19" x14ac:dyDescent="0.3">
      <c r="A143" s="5" t="s">
        <v>19</v>
      </c>
      <c r="B143" s="6" t="s">
        <v>20</v>
      </c>
      <c r="C143" s="6">
        <v>39</v>
      </c>
      <c r="D143" s="6" t="s">
        <v>21</v>
      </c>
      <c r="E143" s="6" t="s">
        <v>86</v>
      </c>
      <c r="F143" s="6" t="s">
        <v>87</v>
      </c>
      <c r="G143" s="6" t="s">
        <v>313</v>
      </c>
      <c r="H143" s="7">
        <v>44146</v>
      </c>
      <c r="I143" s="6">
        <v>14</v>
      </c>
      <c r="J143" s="6" t="s">
        <v>24</v>
      </c>
      <c r="K143" s="6" t="s">
        <v>78</v>
      </c>
      <c r="L143" s="6" t="s">
        <v>79</v>
      </c>
      <c r="M143" s="6">
        <v>2</v>
      </c>
      <c r="N143" s="8">
        <v>11428</v>
      </c>
      <c r="O143" s="6" t="s">
        <v>43</v>
      </c>
      <c r="P143" s="6" t="s">
        <v>201</v>
      </c>
      <c r="Q143" s="6" t="s">
        <v>29</v>
      </c>
      <c r="R143" s="6" t="s">
        <v>30</v>
      </c>
      <c r="S143" s="6" t="s">
        <v>43</v>
      </c>
    </row>
    <row r="144" spans="1:19" x14ac:dyDescent="0.3">
      <c r="A144" s="5" t="s">
        <v>19</v>
      </c>
      <c r="B144" s="6" t="s">
        <v>20</v>
      </c>
      <c r="C144" s="6">
        <v>39</v>
      </c>
      <c r="D144" s="6" t="s">
        <v>21</v>
      </c>
      <c r="E144" s="6" t="s">
        <v>88</v>
      </c>
      <c r="F144" s="6" t="s">
        <v>89</v>
      </c>
      <c r="G144" s="6" t="s">
        <v>313</v>
      </c>
      <c r="H144" s="7">
        <v>44146</v>
      </c>
      <c r="I144" s="6">
        <v>14</v>
      </c>
      <c r="J144" s="6" t="s">
        <v>24</v>
      </c>
      <c r="K144" s="6" t="s">
        <v>78</v>
      </c>
      <c r="L144" s="6" t="s">
        <v>79</v>
      </c>
      <c r="M144" s="6">
        <v>2</v>
      </c>
      <c r="N144" s="8">
        <v>12606</v>
      </c>
      <c r="O144" s="6" t="s">
        <v>43</v>
      </c>
      <c r="P144" s="6" t="s">
        <v>201</v>
      </c>
      <c r="Q144" s="6" t="s">
        <v>29</v>
      </c>
      <c r="R144" s="6" t="s">
        <v>30</v>
      </c>
      <c r="S144" s="6" t="s">
        <v>43</v>
      </c>
    </row>
    <row r="145" spans="1:19" x14ac:dyDescent="0.3">
      <c r="A145" s="5" t="s">
        <v>19</v>
      </c>
      <c r="B145" s="6" t="s">
        <v>20</v>
      </c>
      <c r="C145" s="6">
        <v>39</v>
      </c>
      <c r="D145" s="6" t="s">
        <v>21</v>
      </c>
      <c r="E145" s="6">
        <v>51193</v>
      </c>
      <c r="F145" s="6" t="s">
        <v>152</v>
      </c>
      <c r="G145" s="6" t="s">
        <v>314</v>
      </c>
      <c r="H145" s="7">
        <v>44147</v>
      </c>
      <c r="I145" s="6">
        <v>14</v>
      </c>
      <c r="J145" s="6" t="s">
        <v>24</v>
      </c>
      <c r="K145" s="6" t="s">
        <v>113</v>
      </c>
      <c r="L145" s="6" t="s">
        <v>114</v>
      </c>
      <c r="M145" s="6">
        <v>4</v>
      </c>
      <c r="N145" s="8">
        <v>109692</v>
      </c>
      <c r="O145" s="6" t="s">
        <v>27</v>
      </c>
      <c r="P145" s="6" t="s">
        <v>201</v>
      </c>
      <c r="Q145" s="6" t="s">
        <v>29</v>
      </c>
      <c r="R145" s="6" t="s">
        <v>36</v>
      </c>
      <c r="S145" s="6" t="s">
        <v>27</v>
      </c>
    </row>
    <row r="146" spans="1:19" x14ac:dyDescent="0.3">
      <c r="A146" s="5" t="s">
        <v>19</v>
      </c>
      <c r="B146" s="6" t="s">
        <v>20</v>
      </c>
      <c r="C146" s="6">
        <v>39</v>
      </c>
      <c r="D146" s="6" t="s">
        <v>21</v>
      </c>
      <c r="E146" s="6">
        <v>51348</v>
      </c>
      <c r="F146" s="6" t="s">
        <v>315</v>
      </c>
      <c r="G146" s="6" t="s">
        <v>316</v>
      </c>
      <c r="H146" s="7">
        <v>44147</v>
      </c>
      <c r="I146" s="6">
        <v>14</v>
      </c>
      <c r="J146" s="6" t="s">
        <v>24</v>
      </c>
      <c r="K146" s="6" t="s">
        <v>113</v>
      </c>
      <c r="L146" s="6" t="s">
        <v>114</v>
      </c>
      <c r="M146" s="6">
        <v>30</v>
      </c>
      <c r="N146" s="8">
        <v>616980</v>
      </c>
      <c r="O146" s="6" t="s">
        <v>27</v>
      </c>
      <c r="P146" s="6" t="s">
        <v>201</v>
      </c>
      <c r="Q146" s="6" t="s">
        <v>29</v>
      </c>
      <c r="R146" s="6" t="s">
        <v>36</v>
      </c>
      <c r="S146" s="6" t="s">
        <v>27</v>
      </c>
    </row>
    <row r="147" spans="1:19" x14ac:dyDescent="0.3">
      <c r="A147" s="5" t="s">
        <v>19</v>
      </c>
      <c r="B147" s="6" t="s">
        <v>20</v>
      </c>
      <c r="C147" s="6">
        <v>39</v>
      </c>
      <c r="D147" s="6" t="s">
        <v>21</v>
      </c>
      <c r="E147" s="6">
        <v>50663</v>
      </c>
      <c r="F147" s="6" t="s">
        <v>317</v>
      </c>
      <c r="G147" s="6" t="s">
        <v>318</v>
      </c>
      <c r="H147" s="7">
        <v>44147</v>
      </c>
      <c r="I147" s="6">
        <v>14</v>
      </c>
      <c r="J147" s="6" t="s">
        <v>24</v>
      </c>
      <c r="K147" s="6" t="s">
        <v>319</v>
      </c>
      <c r="L147" s="6" t="s">
        <v>320</v>
      </c>
      <c r="M147" s="6">
        <v>1</v>
      </c>
      <c r="N147" s="8">
        <v>127555</v>
      </c>
      <c r="O147" s="6" t="s">
        <v>27</v>
      </c>
      <c r="P147" s="6" t="s">
        <v>201</v>
      </c>
      <c r="Q147" s="6" t="s">
        <v>29</v>
      </c>
      <c r="R147" s="6" t="s">
        <v>36</v>
      </c>
      <c r="S147" s="6" t="s">
        <v>27</v>
      </c>
    </row>
    <row r="148" spans="1:19" x14ac:dyDescent="0.3">
      <c r="A148" s="5" t="s">
        <v>19</v>
      </c>
      <c r="B148" s="6" t="s">
        <v>20</v>
      </c>
      <c r="C148" s="6">
        <v>39</v>
      </c>
      <c r="D148" s="6" t="s">
        <v>21</v>
      </c>
      <c r="E148" s="6" t="s">
        <v>86</v>
      </c>
      <c r="F148" s="6" t="s">
        <v>87</v>
      </c>
      <c r="G148" s="6" t="s">
        <v>318</v>
      </c>
      <c r="H148" s="7">
        <v>44147</v>
      </c>
      <c r="I148" s="6">
        <v>14</v>
      </c>
      <c r="J148" s="6" t="s">
        <v>24</v>
      </c>
      <c r="K148" s="6" t="s">
        <v>319</v>
      </c>
      <c r="L148" s="6" t="s">
        <v>320</v>
      </c>
      <c r="M148" s="6">
        <v>1</v>
      </c>
      <c r="N148" s="8">
        <v>5714</v>
      </c>
      <c r="O148" s="6" t="s">
        <v>43</v>
      </c>
      <c r="P148" s="6" t="s">
        <v>201</v>
      </c>
      <c r="Q148" s="6" t="s">
        <v>29</v>
      </c>
      <c r="R148" s="6" t="s">
        <v>36</v>
      </c>
      <c r="S148" s="6" t="s">
        <v>43</v>
      </c>
    </row>
    <row r="149" spans="1:19" x14ac:dyDescent="0.3">
      <c r="A149" s="5" t="s">
        <v>19</v>
      </c>
      <c r="B149" s="6" t="s">
        <v>20</v>
      </c>
      <c r="C149" s="6">
        <v>39</v>
      </c>
      <c r="D149" s="6" t="s">
        <v>21</v>
      </c>
      <c r="E149" s="6">
        <v>46999</v>
      </c>
      <c r="F149" s="6" t="s">
        <v>321</v>
      </c>
      <c r="G149" s="6" t="s">
        <v>322</v>
      </c>
      <c r="H149" s="7">
        <v>44147</v>
      </c>
      <c r="I149" s="6">
        <v>14</v>
      </c>
      <c r="J149" s="6" t="s">
        <v>24</v>
      </c>
      <c r="K149" s="6" t="s">
        <v>113</v>
      </c>
      <c r="L149" s="6" t="s">
        <v>114</v>
      </c>
      <c r="M149" s="6">
        <v>8</v>
      </c>
      <c r="N149" s="8">
        <v>393232</v>
      </c>
      <c r="O149" s="6" t="s">
        <v>27</v>
      </c>
      <c r="P149" s="6" t="s">
        <v>201</v>
      </c>
      <c r="Q149" s="6" t="s">
        <v>29</v>
      </c>
      <c r="R149" s="6" t="s">
        <v>36</v>
      </c>
      <c r="S149" s="6" t="s">
        <v>27</v>
      </c>
    </row>
    <row r="150" spans="1:19" x14ac:dyDescent="0.3">
      <c r="A150" s="5" t="s">
        <v>19</v>
      </c>
      <c r="B150" s="6" t="s">
        <v>20</v>
      </c>
      <c r="C150" s="6">
        <v>39</v>
      </c>
      <c r="D150" s="6" t="s">
        <v>21</v>
      </c>
      <c r="E150" s="6">
        <v>47534</v>
      </c>
      <c r="F150" s="6" t="s">
        <v>312</v>
      </c>
      <c r="G150" s="6" t="s">
        <v>323</v>
      </c>
      <c r="H150" s="7">
        <v>44148</v>
      </c>
      <c r="I150" s="6">
        <v>14</v>
      </c>
      <c r="J150" s="6" t="s">
        <v>24</v>
      </c>
      <c r="K150" s="6" t="s">
        <v>324</v>
      </c>
      <c r="L150" s="6" t="s">
        <v>325</v>
      </c>
      <c r="M150" s="6">
        <v>2</v>
      </c>
      <c r="N150" s="8">
        <v>489732</v>
      </c>
      <c r="O150" s="6" t="s">
        <v>27</v>
      </c>
      <c r="P150" s="6" t="s">
        <v>201</v>
      </c>
      <c r="Q150" s="6" t="s">
        <v>29</v>
      </c>
      <c r="R150" s="6" t="s">
        <v>30</v>
      </c>
      <c r="S150" s="6" t="s">
        <v>27</v>
      </c>
    </row>
    <row r="151" spans="1:19" x14ac:dyDescent="0.3">
      <c r="A151" s="5" t="s">
        <v>19</v>
      </c>
      <c r="B151" s="6" t="s">
        <v>20</v>
      </c>
      <c r="C151" s="6">
        <v>39</v>
      </c>
      <c r="D151" s="6" t="s">
        <v>21</v>
      </c>
      <c r="E151" s="6" t="s">
        <v>86</v>
      </c>
      <c r="F151" s="6" t="s">
        <v>87</v>
      </c>
      <c r="G151" s="6" t="s">
        <v>323</v>
      </c>
      <c r="H151" s="7">
        <v>44148</v>
      </c>
      <c r="I151" s="6">
        <v>14</v>
      </c>
      <c r="J151" s="6" t="s">
        <v>24</v>
      </c>
      <c r="K151" s="6" t="s">
        <v>324</v>
      </c>
      <c r="L151" s="6" t="s">
        <v>325</v>
      </c>
      <c r="M151" s="6">
        <v>2</v>
      </c>
      <c r="N151" s="8">
        <v>11428</v>
      </c>
      <c r="O151" s="6" t="s">
        <v>43</v>
      </c>
      <c r="P151" s="6" t="s">
        <v>201</v>
      </c>
      <c r="Q151" s="6" t="s">
        <v>29</v>
      </c>
      <c r="R151" s="6" t="s">
        <v>30</v>
      </c>
      <c r="S151" s="6" t="s">
        <v>43</v>
      </c>
    </row>
    <row r="152" spans="1:19" x14ac:dyDescent="0.3">
      <c r="A152" s="5" t="s">
        <v>19</v>
      </c>
      <c r="B152" s="6" t="s">
        <v>20</v>
      </c>
      <c r="C152" s="6">
        <v>39</v>
      </c>
      <c r="D152" s="6" t="s">
        <v>21</v>
      </c>
      <c r="E152" s="6">
        <v>46999</v>
      </c>
      <c r="F152" s="6" t="s">
        <v>321</v>
      </c>
      <c r="G152" s="6" t="s">
        <v>326</v>
      </c>
      <c r="H152" s="7">
        <v>44151</v>
      </c>
      <c r="I152" s="6">
        <v>14</v>
      </c>
      <c r="J152" s="6" t="s">
        <v>24</v>
      </c>
      <c r="K152" s="6" t="s">
        <v>113</v>
      </c>
      <c r="L152" s="6" t="s">
        <v>114</v>
      </c>
      <c r="M152" s="6">
        <v>4</v>
      </c>
      <c r="N152" s="8">
        <v>205692</v>
      </c>
      <c r="O152" s="6" t="s">
        <v>27</v>
      </c>
      <c r="P152" s="6" t="s">
        <v>201</v>
      </c>
      <c r="Q152" s="6" t="s">
        <v>29</v>
      </c>
      <c r="R152" s="6" t="s">
        <v>36</v>
      </c>
      <c r="S152" s="6" t="s">
        <v>27</v>
      </c>
    </row>
    <row r="153" spans="1:19" x14ac:dyDescent="0.3">
      <c r="A153" s="5" t="s">
        <v>19</v>
      </c>
      <c r="B153" s="6" t="s">
        <v>20</v>
      </c>
      <c r="C153" s="6">
        <v>39</v>
      </c>
      <c r="D153" s="6" t="s">
        <v>21</v>
      </c>
      <c r="E153" s="6">
        <v>51348</v>
      </c>
      <c r="F153" s="6" t="s">
        <v>315</v>
      </c>
      <c r="G153" s="6" t="s">
        <v>326</v>
      </c>
      <c r="H153" s="7">
        <v>44151</v>
      </c>
      <c r="I153" s="6">
        <v>14</v>
      </c>
      <c r="J153" s="6" t="s">
        <v>24</v>
      </c>
      <c r="K153" s="6" t="s">
        <v>113</v>
      </c>
      <c r="L153" s="6" t="s">
        <v>114</v>
      </c>
      <c r="M153" s="6">
        <v>4</v>
      </c>
      <c r="N153" s="8">
        <v>82264</v>
      </c>
      <c r="O153" s="6" t="s">
        <v>27</v>
      </c>
      <c r="P153" s="6" t="s">
        <v>201</v>
      </c>
      <c r="Q153" s="6" t="s">
        <v>29</v>
      </c>
      <c r="R153" s="6" t="s">
        <v>36</v>
      </c>
      <c r="S153" s="6" t="s">
        <v>27</v>
      </c>
    </row>
    <row r="154" spans="1:19" x14ac:dyDescent="0.3">
      <c r="A154" s="5" t="s">
        <v>19</v>
      </c>
      <c r="B154" s="6" t="s">
        <v>20</v>
      </c>
      <c r="C154" s="6">
        <v>39</v>
      </c>
      <c r="D154" s="6" t="s">
        <v>21</v>
      </c>
      <c r="E154" s="6">
        <v>40950</v>
      </c>
      <c r="F154" s="6" t="s">
        <v>253</v>
      </c>
      <c r="G154" s="6" t="s">
        <v>327</v>
      </c>
      <c r="H154" s="7">
        <v>44151</v>
      </c>
      <c r="I154" s="6">
        <v>14</v>
      </c>
      <c r="J154" s="6" t="s">
        <v>24</v>
      </c>
      <c r="K154" s="6" t="s">
        <v>113</v>
      </c>
      <c r="L154" s="6" t="s">
        <v>114</v>
      </c>
      <c r="M154" s="6">
        <v>1</v>
      </c>
      <c r="N154" s="8">
        <v>30280</v>
      </c>
      <c r="O154" s="6" t="s">
        <v>27</v>
      </c>
      <c r="P154" s="6" t="s">
        <v>201</v>
      </c>
      <c r="Q154" s="6" t="s">
        <v>29</v>
      </c>
      <c r="R154" s="6" t="s">
        <v>36</v>
      </c>
      <c r="S154" s="6" t="s">
        <v>27</v>
      </c>
    </row>
    <row r="155" spans="1:19" x14ac:dyDescent="0.3">
      <c r="A155" s="5" t="s">
        <v>19</v>
      </c>
      <c r="B155" s="6" t="s">
        <v>20</v>
      </c>
      <c r="C155" s="6">
        <v>39</v>
      </c>
      <c r="D155" s="6" t="s">
        <v>21</v>
      </c>
      <c r="E155" s="6">
        <v>45618</v>
      </c>
      <c r="F155" s="6" t="s">
        <v>81</v>
      </c>
      <c r="G155" s="6" t="s">
        <v>328</v>
      </c>
      <c r="H155" s="7">
        <v>44151</v>
      </c>
      <c r="I155" s="6">
        <v>14</v>
      </c>
      <c r="J155" s="6" t="s">
        <v>24</v>
      </c>
      <c r="K155" s="6" t="s">
        <v>83</v>
      </c>
      <c r="L155" s="6" t="s">
        <v>84</v>
      </c>
      <c r="M155" s="6">
        <v>4</v>
      </c>
      <c r="N155" s="8">
        <v>616912</v>
      </c>
      <c r="O155" s="6" t="s">
        <v>27</v>
      </c>
      <c r="P155" s="6" t="s">
        <v>201</v>
      </c>
      <c r="Q155" s="6" t="s">
        <v>29</v>
      </c>
      <c r="R155" s="6" t="s">
        <v>30</v>
      </c>
      <c r="S155" s="6" t="s">
        <v>27</v>
      </c>
    </row>
    <row r="156" spans="1:19" x14ac:dyDescent="0.3">
      <c r="A156" s="5" t="s">
        <v>19</v>
      </c>
      <c r="B156" s="6" t="s">
        <v>20</v>
      </c>
      <c r="C156" s="6">
        <v>39</v>
      </c>
      <c r="D156" s="6" t="s">
        <v>21</v>
      </c>
      <c r="E156" s="6">
        <v>40038</v>
      </c>
      <c r="F156" s="6" t="s">
        <v>103</v>
      </c>
      <c r="G156" s="6" t="s">
        <v>329</v>
      </c>
      <c r="H156" s="7">
        <v>44151</v>
      </c>
      <c r="I156" s="6">
        <v>14</v>
      </c>
      <c r="J156" s="6" t="s">
        <v>24</v>
      </c>
      <c r="K156" s="6" t="s">
        <v>330</v>
      </c>
      <c r="L156" s="6" t="s">
        <v>331</v>
      </c>
      <c r="M156" s="6">
        <v>1</v>
      </c>
      <c r="N156" s="8">
        <v>142177</v>
      </c>
      <c r="O156" s="6" t="s">
        <v>27</v>
      </c>
      <c r="P156" s="6" t="s">
        <v>201</v>
      </c>
      <c r="Q156" s="6" t="s">
        <v>29</v>
      </c>
      <c r="R156" s="6" t="s">
        <v>36</v>
      </c>
      <c r="S156" s="6" t="s">
        <v>27</v>
      </c>
    </row>
    <row r="157" spans="1:19" x14ac:dyDescent="0.3">
      <c r="A157" s="5" t="s">
        <v>19</v>
      </c>
      <c r="B157" s="6" t="s">
        <v>20</v>
      </c>
      <c r="C157" s="6">
        <v>39</v>
      </c>
      <c r="D157" s="6" t="s">
        <v>21</v>
      </c>
      <c r="E157" s="6" t="s">
        <v>86</v>
      </c>
      <c r="F157" s="6" t="s">
        <v>87</v>
      </c>
      <c r="G157" s="6" t="s">
        <v>329</v>
      </c>
      <c r="H157" s="7">
        <v>44151</v>
      </c>
      <c r="I157" s="6">
        <v>14</v>
      </c>
      <c r="J157" s="6" t="s">
        <v>24</v>
      </c>
      <c r="K157" s="6" t="s">
        <v>330</v>
      </c>
      <c r="L157" s="6" t="s">
        <v>331</v>
      </c>
      <c r="M157" s="6">
        <v>1</v>
      </c>
      <c r="N157" s="8">
        <v>5714</v>
      </c>
      <c r="O157" s="6" t="s">
        <v>43</v>
      </c>
      <c r="P157" s="6" t="s">
        <v>201</v>
      </c>
      <c r="Q157" s="6" t="s">
        <v>29</v>
      </c>
      <c r="R157" s="6" t="s">
        <v>36</v>
      </c>
      <c r="S157" s="6" t="s">
        <v>43</v>
      </c>
    </row>
    <row r="158" spans="1:19" x14ac:dyDescent="0.3">
      <c r="A158" s="5" t="s">
        <v>19</v>
      </c>
      <c r="B158" s="6" t="s">
        <v>20</v>
      </c>
      <c r="C158" s="6">
        <v>39</v>
      </c>
      <c r="D158" s="6" t="s">
        <v>21</v>
      </c>
      <c r="E158" s="6">
        <v>47271</v>
      </c>
      <c r="F158" s="6" t="s">
        <v>332</v>
      </c>
      <c r="G158" s="6" t="s">
        <v>333</v>
      </c>
      <c r="H158" s="7">
        <v>44152</v>
      </c>
      <c r="I158" s="6">
        <v>14</v>
      </c>
      <c r="J158" s="6" t="s">
        <v>24</v>
      </c>
      <c r="K158" s="6" t="s">
        <v>34</v>
      </c>
      <c r="L158" s="6" t="s">
        <v>35</v>
      </c>
      <c r="M158" s="6">
        <v>2</v>
      </c>
      <c r="N158" s="8">
        <v>394270</v>
      </c>
      <c r="O158" s="6" t="s">
        <v>27</v>
      </c>
      <c r="P158" s="6" t="s">
        <v>201</v>
      </c>
      <c r="Q158" s="6" t="s">
        <v>29</v>
      </c>
      <c r="R158" s="6" t="s">
        <v>30</v>
      </c>
      <c r="S158" s="6" t="s">
        <v>27</v>
      </c>
    </row>
    <row r="159" spans="1:19" x14ac:dyDescent="0.3">
      <c r="A159" s="5" t="s">
        <v>19</v>
      </c>
      <c r="B159" s="6" t="s">
        <v>20</v>
      </c>
      <c r="C159" s="6">
        <v>39</v>
      </c>
      <c r="D159" s="6" t="s">
        <v>21</v>
      </c>
      <c r="E159" s="6">
        <v>51193</v>
      </c>
      <c r="F159" s="6" t="s">
        <v>152</v>
      </c>
      <c r="G159" s="6" t="s">
        <v>334</v>
      </c>
      <c r="H159" s="7">
        <v>44152</v>
      </c>
      <c r="I159" s="6">
        <v>14</v>
      </c>
      <c r="J159" s="6" t="s">
        <v>24</v>
      </c>
      <c r="K159" s="6" t="s">
        <v>138</v>
      </c>
      <c r="L159" s="6" t="s">
        <v>139</v>
      </c>
      <c r="M159" s="6">
        <v>10</v>
      </c>
      <c r="N159" s="8">
        <v>274230</v>
      </c>
      <c r="O159" s="6" t="s">
        <v>27</v>
      </c>
      <c r="P159" s="6" t="s">
        <v>201</v>
      </c>
      <c r="Q159" s="6" t="s">
        <v>29</v>
      </c>
      <c r="R159" s="6" t="s">
        <v>36</v>
      </c>
      <c r="S159" s="6" t="s">
        <v>27</v>
      </c>
    </row>
    <row r="160" spans="1:19" x14ac:dyDescent="0.3">
      <c r="A160" s="5" t="s">
        <v>19</v>
      </c>
      <c r="B160" s="6" t="s">
        <v>20</v>
      </c>
      <c r="C160" s="6">
        <v>39</v>
      </c>
      <c r="D160" s="6" t="s">
        <v>21</v>
      </c>
      <c r="E160" s="6">
        <v>45616</v>
      </c>
      <c r="F160" s="6" t="s">
        <v>181</v>
      </c>
      <c r="G160" s="6" t="s">
        <v>335</v>
      </c>
      <c r="H160" s="7">
        <v>44152</v>
      </c>
      <c r="I160" s="6">
        <v>14</v>
      </c>
      <c r="J160" s="6" t="s">
        <v>24</v>
      </c>
      <c r="K160" s="6" t="s">
        <v>138</v>
      </c>
      <c r="L160" s="6" t="s">
        <v>139</v>
      </c>
      <c r="M160" s="6">
        <v>5</v>
      </c>
      <c r="N160" s="8">
        <v>336090</v>
      </c>
      <c r="O160" s="6" t="s">
        <v>27</v>
      </c>
      <c r="P160" s="6" t="s">
        <v>201</v>
      </c>
      <c r="Q160" s="6" t="s">
        <v>29</v>
      </c>
      <c r="R160" s="6" t="s">
        <v>36</v>
      </c>
      <c r="S160" s="6" t="s">
        <v>27</v>
      </c>
    </row>
    <row r="161" spans="1:19" x14ac:dyDescent="0.3">
      <c r="A161" s="5" t="s">
        <v>19</v>
      </c>
      <c r="B161" s="6" t="s">
        <v>20</v>
      </c>
      <c r="C161" s="6">
        <v>39</v>
      </c>
      <c r="D161" s="6" t="s">
        <v>21</v>
      </c>
      <c r="E161" s="6">
        <v>44359</v>
      </c>
      <c r="F161" s="6" t="s">
        <v>336</v>
      </c>
      <c r="G161" s="6" t="s">
        <v>337</v>
      </c>
      <c r="H161" s="7">
        <v>44153</v>
      </c>
      <c r="I161" s="6">
        <v>14</v>
      </c>
      <c r="J161" s="6" t="s">
        <v>24</v>
      </c>
      <c r="K161" s="6" t="s">
        <v>338</v>
      </c>
      <c r="L161" s="6" t="s">
        <v>339</v>
      </c>
      <c r="M161" s="6">
        <v>1</v>
      </c>
      <c r="N161" s="8">
        <v>14706</v>
      </c>
      <c r="O161" s="6" t="s">
        <v>27</v>
      </c>
      <c r="P161" s="6" t="s">
        <v>201</v>
      </c>
      <c r="Q161" s="6" t="s">
        <v>29</v>
      </c>
      <c r="R161" s="6" t="s">
        <v>36</v>
      </c>
      <c r="S161" s="6" t="s">
        <v>27</v>
      </c>
    </row>
    <row r="162" spans="1:19" x14ac:dyDescent="0.3">
      <c r="A162" s="5" t="s">
        <v>19</v>
      </c>
      <c r="B162" s="6" t="s">
        <v>20</v>
      </c>
      <c r="C162" s="6">
        <v>39</v>
      </c>
      <c r="D162" s="6" t="s">
        <v>21</v>
      </c>
      <c r="E162" s="6">
        <v>40049</v>
      </c>
      <c r="F162" s="6" t="s">
        <v>99</v>
      </c>
      <c r="G162" s="6" t="s">
        <v>340</v>
      </c>
      <c r="H162" s="7">
        <v>44153</v>
      </c>
      <c r="I162" s="6">
        <v>14</v>
      </c>
      <c r="J162" s="6" t="s">
        <v>24</v>
      </c>
      <c r="K162" s="6" t="s">
        <v>341</v>
      </c>
      <c r="L162" s="6" t="s">
        <v>342</v>
      </c>
      <c r="M162" s="6">
        <v>3</v>
      </c>
      <c r="N162" s="8">
        <v>466362</v>
      </c>
      <c r="O162" s="6" t="s">
        <v>27</v>
      </c>
      <c r="P162" s="6" t="s">
        <v>201</v>
      </c>
      <c r="Q162" s="6" t="s">
        <v>29</v>
      </c>
      <c r="R162" s="6" t="s">
        <v>36</v>
      </c>
      <c r="S162" s="6" t="s">
        <v>27</v>
      </c>
    </row>
    <row r="163" spans="1:19" x14ac:dyDescent="0.3">
      <c r="A163" s="5" t="s">
        <v>19</v>
      </c>
      <c r="B163" s="6" t="s">
        <v>20</v>
      </c>
      <c r="C163" s="6">
        <v>39</v>
      </c>
      <c r="D163" s="6" t="s">
        <v>21</v>
      </c>
      <c r="E163" s="6">
        <v>46766</v>
      </c>
      <c r="F163" s="6" t="s">
        <v>343</v>
      </c>
      <c r="G163" s="6" t="s">
        <v>344</v>
      </c>
      <c r="H163" s="7">
        <v>44153</v>
      </c>
      <c r="I163" s="6">
        <v>14</v>
      </c>
      <c r="J163" s="6" t="s">
        <v>24</v>
      </c>
      <c r="K163" s="6" t="s">
        <v>138</v>
      </c>
      <c r="L163" s="6" t="s">
        <v>139</v>
      </c>
      <c r="M163" s="6">
        <v>4</v>
      </c>
      <c r="N163" s="8">
        <v>91404</v>
      </c>
      <c r="O163" s="6" t="s">
        <v>27</v>
      </c>
      <c r="P163" s="6" t="s">
        <v>201</v>
      </c>
      <c r="Q163" s="6" t="s">
        <v>29</v>
      </c>
      <c r="R163" s="6" t="s">
        <v>36</v>
      </c>
      <c r="S163" s="6" t="s">
        <v>27</v>
      </c>
    </row>
    <row r="164" spans="1:19" x14ac:dyDescent="0.3">
      <c r="A164" s="5" t="s">
        <v>19</v>
      </c>
      <c r="B164" s="6" t="s">
        <v>20</v>
      </c>
      <c r="C164" s="6">
        <v>39</v>
      </c>
      <c r="D164" s="6" t="s">
        <v>21</v>
      </c>
      <c r="E164" s="6">
        <v>40457</v>
      </c>
      <c r="F164" s="6" t="s">
        <v>177</v>
      </c>
      <c r="G164" s="6" t="s">
        <v>345</v>
      </c>
      <c r="H164" s="7">
        <v>44153</v>
      </c>
      <c r="I164" s="6">
        <v>14</v>
      </c>
      <c r="J164" s="6" t="s">
        <v>24</v>
      </c>
      <c r="K164" s="6" t="s">
        <v>138</v>
      </c>
      <c r="L164" s="6" t="s">
        <v>139</v>
      </c>
      <c r="M164" s="6">
        <v>8</v>
      </c>
      <c r="N164" s="8">
        <v>150816</v>
      </c>
      <c r="O164" s="6" t="s">
        <v>27</v>
      </c>
      <c r="P164" s="6" t="s">
        <v>201</v>
      </c>
      <c r="Q164" s="6" t="s">
        <v>29</v>
      </c>
      <c r="R164" s="6" t="s">
        <v>36</v>
      </c>
      <c r="S164" s="6" t="s">
        <v>27</v>
      </c>
    </row>
    <row r="165" spans="1:19" x14ac:dyDescent="0.3">
      <c r="A165" s="5" t="s">
        <v>19</v>
      </c>
      <c r="B165" s="6" t="s">
        <v>20</v>
      </c>
      <c r="C165" s="6">
        <v>39</v>
      </c>
      <c r="D165" s="6" t="s">
        <v>21</v>
      </c>
      <c r="E165" s="6">
        <v>45602</v>
      </c>
      <c r="F165" s="6" t="s">
        <v>172</v>
      </c>
      <c r="G165" s="6" t="s">
        <v>346</v>
      </c>
      <c r="H165" s="7">
        <v>44153</v>
      </c>
      <c r="I165" s="6">
        <v>14</v>
      </c>
      <c r="J165" s="6" t="s">
        <v>24</v>
      </c>
      <c r="K165" s="6" t="s">
        <v>113</v>
      </c>
      <c r="L165" s="6" t="s">
        <v>114</v>
      </c>
      <c r="M165" s="6">
        <v>4</v>
      </c>
      <c r="N165" s="8">
        <v>207544</v>
      </c>
      <c r="O165" s="6" t="s">
        <v>27</v>
      </c>
      <c r="P165" s="6" t="s">
        <v>201</v>
      </c>
      <c r="Q165" s="6" t="s">
        <v>29</v>
      </c>
      <c r="R165" s="6" t="s">
        <v>30</v>
      </c>
      <c r="S165" s="6" t="s">
        <v>27</v>
      </c>
    </row>
    <row r="166" spans="1:19" x14ac:dyDescent="0.3">
      <c r="A166" s="5" t="s">
        <v>19</v>
      </c>
      <c r="B166" s="6" t="s">
        <v>20</v>
      </c>
      <c r="C166" s="6">
        <v>39</v>
      </c>
      <c r="D166" s="6" t="s">
        <v>21</v>
      </c>
      <c r="E166" s="6">
        <v>45621</v>
      </c>
      <c r="F166" s="6" t="s">
        <v>69</v>
      </c>
      <c r="G166" s="6" t="s">
        <v>347</v>
      </c>
      <c r="H166" s="7">
        <v>44153</v>
      </c>
      <c r="I166" s="6">
        <v>14</v>
      </c>
      <c r="J166" s="6" t="s">
        <v>24</v>
      </c>
      <c r="K166" s="6" t="s">
        <v>308</v>
      </c>
      <c r="L166" s="6" t="s">
        <v>309</v>
      </c>
      <c r="M166" s="6">
        <v>2</v>
      </c>
      <c r="N166" s="8">
        <v>309228</v>
      </c>
      <c r="O166" s="6" t="s">
        <v>27</v>
      </c>
      <c r="P166" s="6" t="s">
        <v>201</v>
      </c>
      <c r="Q166" s="6" t="s">
        <v>29</v>
      </c>
      <c r="R166" s="6" t="s">
        <v>36</v>
      </c>
      <c r="S166" s="6" t="s">
        <v>27</v>
      </c>
    </row>
    <row r="167" spans="1:19" x14ac:dyDescent="0.3">
      <c r="A167" s="5" t="s">
        <v>19</v>
      </c>
      <c r="B167" s="6" t="s">
        <v>20</v>
      </c>
      <c r="C167" s="6">
        <v>39</v>
      </c>
      <c r="D167" s="6" t="s">
        <v>21</v>
      </c>
      <c r="E167" s="6">
        <v>3200</v>
      </c>
      <c r="F167" s="6" t="s">
        <v>348</v>
      </c>
      <c r="G167" s="6" t="s">
        <v>347</v>
      </c>
      <c r="H167" s="7">
        <v>44153</v>
      </c>
      <c r="I167" s="6">
        <v>14</v>
      </c>
      <c r="J167" s="6" t="s">
        <v>24</v>
      </c>
      <c r="K167" s="6" t="s">
        <v>308</v>
      </c>
      <c r="L167" s="6" t="s">
        <v>309</v>
      </c>
      <c r="M167" s="6">
        <v>2</v>
      </c>
      <c r="N167" s="8">
        <v>68890</v>
      </c>
      <c r="O167" s="6" t="s">
        <v>349</v>
      </c>
      <c r="P167" s="6" t="s">
        <v>201</v>
      </c>
      <c r="Q167" s="6" t="s">
        <v>29</v>
      </c>
      <c r="R167" s="6" t="s">
        <v>36</v>
      </c>
      <c r="S167" s="6" t="s">
        <v>27</v>
      </c>
    </row>
    <row r="168" spans="1:19" x14ac:dyDescent="0.3">
      <c r="A168" s="5" t="s">
        <v>19</v>
      </c>
      <c r="B168" s="6" t="s">
        <v>20</v>
      </c>
      <c r="C168" s="6">
        <v>39</v>
      </c>
      <c r="D168" s="6" t="s">
        <v>21</v>
      </c>
      <c r="E168" s="6">
        <v>4161</v>
      </c>
      <c r="F168" s="6" t="s">
        <v>350</v>
      </c>
      <c r="G168" s="6" t="s">
        <v>347</v>
      </c>
      <c r="H168" s="7">
        <v>44153</v>
      </c>
      <c r="I168" s="6">
        <v>14</v>
      </c>
      <c r="J168" s="6" t="s">
        <v>24</v>
      </c>
      <c r="K168" s="6" t="s">
        <v>308</v>
      </c>
      <c r="L168" s="6" t="s">
        <v>309</v>
      </c>
      <c r="M168" s="6">
        <v>1</v>
      </c>
      <c r="N168" s="8">
        <v>52681</v>
      </c>
      <c r="O168" s="6" t="s">
        <v>349</v>
      </c>
      <c r="P168" s="6" t="s">
        <v>201</v>
      </c>
      <c r="Q168" s="6" t="s">
        <v>29</v>
      </c>
      <c r="R168" s="6" t="s">
        <v>36</v>
      </c>
      <c r="S168" s="6" t="s">
        <v>27</v>
      </c>
    </row>
    <row r="169" spans="1:19" x14ac:dyDescent="0.3">
      <c r="A169" s="5" t="s">
        <v>19</v>
      </c>
      <c r="B169" s="6" t="s">
        <v>20</v>
      </c>
      <c r="C169" s="6">
        <v>39</v>
      </c>
      <c r="D169" s="6" t="s">
        <v>21</v>
      </c>
      <c r="E169" s="6">
        <v>51367</v>
      </c>
      <c r="F169" s="6" t="s">
        <v>105</v>
      </c>
      <c r="G169" s="6" t="s">
        <v>351</v>
      </c>
      <c r="H169" s="7">
        <v>44154</v>
      </c>
      <c r="I169" s="6">
        <v>14</v>
      </c>
      <c r="J169" s="6" t="s">
        <v>24</v>
      </c>
      <c r="K169" s="6" t="s">
        <v>78</v>
      </c>
      <c r="L169" s="6" t="s">
        <v>79</v>
      </c>
      <c r="M169" s="6">
        <v>2</v>
      </c>
      <c r="N169" s="8">
        <v>403346</v>
      </c>
      <c r="O169" s="6" t="s">
        <v>27</v>
      </c>
      <c r="P169" s="6" t="s">
        <v>201</v>
      </c>
      <c r="Q169" s="6" t="s">
        <v>29</v>
      </c>
      <c r="R169" s="6" t="s">
        <v>30</v>
      </c>
      <c r="S169" s="6" t="s">
        <v>27</v>
      </c>
    </row>
    <row r="170" spans="1:19" x14ac:dyDescent="0.3">
      <c r="A170" s="5" t="s">
        <v>19</v>
      </c>
      <c r="B170" s="6" t="s">
        <v>20</v>
      </c>
      <c r="C170" s="6">
        <v>39</v>
      </c>
      <c r="D170" s="6" t="s">
        <v>21</v>
      </c>
      <c r="E170" s="6" t="s">
        <v>86</v>
      </c>
      <c r="F170" s="6" t="s">
        <v>87</v>
      </c>
      <c r="G170" s="6" t="s">
        <v>351</v>
      </c>
      <c r="H170" s="7">
        <v>44154</v>
      </c>
      <c r="I170" s="6">
        <v>14</v>
      </c>
      <c r="J170" s="6" t="s">
        <v>24</v>
      </c>
      <c r="K170" s="6" t="s">
        <v>78</v>
      </c>
      <c r="L170" s="6" t="s">
        <v>79</v>
      </c>
      <c r="M170" s="6">
        <v>2</v>
      </c>
      <c r="N170" s="8">
        <v>11428</v>
      </c>
      <c r="O170" s="6" t="s">
        <v>43</v>
      </c>
      <c r="P170" s="6" t="s">
        <v>201</v>
      </c>
      <c r="Q170" s="6" t="s">
        <v>29</v>
      </c>
      <c r="R170" s="6" t="s">
        <v>30</v>
      </c>
      <c r="S170" s="6" t="s">
        <v>43</v>
      </c>
    </row>
    <row r="171" spans="1:19" x14ac:dyDescent="0.3">
      <c r="A171" s="5" t="s">
        <v>19</v>
      </c>
      <c r="B171" s="6" t="s">
        <v>20</v>
      </c>
      <c r="C171" s="6">
        <v>39</v>
      </c>
      <c r="D171" s="6" t="s">
        <v>21</v>
      </c>
      <c r="E171" s="6" t="s">
        <v>352</v>
      </c>
      <c r="F171" s="6" t="s">
        <v>353</v>
      </c>
      <c r="G171" s="6" t="s">
        <v>351</v>
      </c>
      <c r="H171" s="7">
        <v>44154</v>
      </c>
      <c r="I171" s="6">
        <v>14</v>
      </c>
      <c r="J171" s="6" t="s">
        <v>24</v>
      </c>
      <c r="K171" s="6" t="s">
        <v>78</v>
      </c>
      <c r="L171" s="6" t="s">
        <v>79</v>
      </c>
      <c r="M171" s="6">
        <v>2</v>
      </c>
      <c r="N171" s="8">
        <v>11428</v>
      </c>
      <c r="O171" s="6" t="s">
        <v>43</v>
      </c>
      <c r="P171" s="6" t="s">
        <v>201</v>
      </c>
      <c r="Q171" s="6" t="s">
        <v>29</v>
      </c>
      <c r="R171" s="6" t="s">
        <v>30</v>
      </c>
      <c r="S171" s="6" t="s">
        <v>43</v>
      </c>
    </row>
    <row r="172" spans="1:19" x14ac:dyDescent="0.3">
      <c r="A172" s="5" t="s">
        <v>19</v>
      </c>
      <c r="B172" s="6" t="s">
        <v>20</v>
      </c>
      <c r="C172" s="6">
        <v>39</v>
      </c>
      <c r="D172" s="6" t="s">
        <v>21</v>
      </c>
      <c r="E172" s="6">
        <v>51193</v>
      </c>
      <c r="F172" s="6" t="s">
        <v>152</v>
      </c>
      <c r="G172" s="6" t="s">
        <v>354</v>
      </c>
      <c r="H172" s="7">
        <v>44154</v>
      </c>
      <c r="I172" s="6">
        <v>14</v>
      </c>
      <c r="J172" s="6" t="s">
        <v>24</v>
      </c>
      <c r="K172" s="6" t="s">
        <v>113</v>
      </c>
      <c r="L172" s="6" t="s">
        <v>114</v>
      </c>
      <c r="M172" s="6">
        <v>4</v>
      </c>
      <c r="N172" s="8">
        <v>109692</v>
      </c>
      <c r="O172" s="6" t="s">
        <v>27</v>
      </c>
      <c r="P172" s="6" t="s">
        <v>201</v>
      </c>
      <c r="Q172" s="6" t="s">
        <v>29</v>
      </c>
      <c r="R172" s="6" t="s">
        <v>30</v>
      </c>
      <c r="S172" s="6" t="s">
        <v>27</v>
      </c>
    </row>
    <row r="173" spans="1:19" x14ac:dyDescent="0.3">
      <c r="A173" s="5" t="s">
        <v>19</v>
      </c>
      <c r="B173" s="6" t="s">
        <v>20</v>
      </c>
      <c r="C173" s="6">
        <v>39</v>
      </c>
      <c r="D173" s="6" t="s">
        <v>21</v>
      </c>
      <c r="E173" s="6" t="s">
        <v>203</v>
      </c>
      <c r="F173" s="6" t="s">
        <v>204</v>
      </c>
      <c r="G173" s="6" t="s">
        <v>355</v>
      </c>
      <c r="H173" s="7">
        <v>44154</v>
      </c>
      <c r="I173" s="6">
        <v>14</v>
      </c>
      <c r="J173" s="6" t="s">
        <v>24</v>
      </c>
      <c r="K173" s="6" t="s">
        <v>234</v>
      </c>
      <c r="L173" s="6" t="s">
        <v>235</v>
      </c>
      <c r="M173" s="6">
        <v>2</v>
      </c>
      <c r="N173" s="8">
        <v>7394</v>
      </c>
      <c r="O173" s="6" t="s">
        <v>43</v>
      </c>
      <c r="P173" s="6" t="s">
        <v>201</v>
      </c>
      <c r="Q173" s="6" t="s">
        <v>29</v>
      </c>
      <c r="R173" s="6" t="s">
        <v>36</v>
      </c>
      <c r="S173" s="6" t="s">
        <v>43</v>
      </c>
    </row>
    <row r="174" spans="1:19" x14ac:dyDescent="0.3">
      <c r="A174" s="5" t="s">
        <v>19</v>
      </c>
      <c r="B174" s="6" t="s">
        <v>20</v>
      </c>
      <c r="C174" s="6">
        <v>39</v>
      </c>
      <c r="D174" s="6" t="s">
        <v>21</v>
      </c>
      <c r="E174" s="6" t="s">
        <v>356</v>
      </c>
      <c r="F174" s="6" t="s">
        <v>357</v>
      </c>
      <c r="G174" s="6" t="s">
        <v>355</v>
      </c>
      <c r="H174" s="7">
        <v>44154</v>
      </c>
      <c r="I174" s="6">
        <v>14</v>
      </c>
      <c r="J174" s="6" t="s">
        <v>24</v>
      </c>
      <c r="K174" s="6" t="s">
        <v>234</v>
      </c>
      <c r="L174" s="6" t="s">
        <v>235</v>
      </c>
      <c r="M174" s="6">
        <v>2</v>
      </c>
      <c r="N174" s="8">
        <v>7900</v>
      </c>
      <c r="O174" s="6" t="s">
        <v>43</v>
      </c>
      <c r="P174" s="6" t="s">
        <v>201</v>
      </c>
      <c r="Q174" s="6" t="s">
        <v>29</v>
      </c>
      <c r="R174" s="6" t="s">
        <v>36</v>
      </c>
      <c r="S174" s="6" t="s">
        <v>43</v>
      </c>
    </row>
    <row r="175" spans="1:19" x14ac:dyDescent="0.3">
      <c r="A175" s="5" t="s">
        <v>19</v>
      </c>
      <c r="B175" s="6" t="s">
        <v>20</v>
      </c>
      <c r="C175" s="6">
        <v>39</v>
      </c>
      <c r="D175" s="6" t="s">
        <v>21</v>
      </c>
      <c r="E175" s="6" t="s">
        <v>358</v>
      </c>
      <c r="F175" s="6" t="s">
        <v>359</v>
      </c>
      <c r="G175" s="6" t="s">
        <v>355</v>
      </c>
      <c r="H175" s="7">
        <v>44154</v>
      </c>
      <c r="I175" s="6">
        <v>14</v>
      </c>
      <c r="J175" s="6" t="s">
        <v>24</v>
      </c>
      <c r="K175" s="6" t="s">
        <v>234</v>
      </c>
      <c r="L175" s="6" t="s">
        <v>235</v>
      </c>
      <c r="M175" s="6">
        <v>2</v>
      </c>
      <c r="N175" s="8">
        <v>3866</v>
      </c>
      <c r="O175" s="6" t="s">
        <v>43</v>
      </c>
      <c r="P175" s="6" t="s">
        <v>201</v>
      </c>
      <c r="Q175" s="6" t="s">
        <v>29</v>
      </c>
      <c r="R175" s="6" t="s">
        <v>36</v>
      </c>
      <c r="S175" s="6" t="s">
        <v>43</v>
      </c>
    </row>
    <row r="176" spans="1:19" x14ac:dyDescent="0.3">
      <c r="A176" s="5" t="s">
        <v>19</v>
      </c>
      <c r="B176" s="6" t="s">
        <v>20</v>
      </c>
      <c r="C176" s="6">
        <v>39</v>
      </c>
      <c r="D176" s="6" t="s">
        <v>21</v>
      </c>
      <c r="E176" s="6">
        <v>45602</v>
      </c>
      <c r="F176" s="6" t="s">
        <v>172</v>
      </c>
      <c r="G176" s="6" t="s">
        <v>360</v>
      </c>
      <c r="H176" s="7">
        <v>44154</v>
      </c>
      <c r="I176" s="6">
        <v>14</v>
      </c>
      <c r="J176" s="6" t="s">
        <v>24</v>
      </c>
      <c r="K176" s="6" t="s">
        <v>234</v>
      </c>
      <c r="L176" s="6" t="s">
        <v>235</v>
      </c>
      <c r="M176" s="6">
        <v>2</v>
      </c>
      <c r="N176" s="8">
        <v>110158</v>
      </c>
      <c r="O176" s="6" t="s">
        <v>27</v>
      </c>
      <c r="P176" s="6" t="s">
        <v>201</v>
      </c>
      <c r="Q176" s="6" t="s">
        <v>29</v>
      </c>
      <c r="R176" s="6" t="s">
        <v>36</v>
      </c>
      <c r="S176" s="6" t="s">
        <v>27</v>
      </c>
    </row>
    <row r="177" spans="1:19" x14ac:dyDescent="0.3">
      <c r="A177" s="5" t="s">
        <v>19</v>
      </c>
      <c r="B177" s="6" t="s">
        <v>20</v>
      </c>
      <c r="C177" s="6">
        <v>39</v>
      </c>
      <c r="D177" s="6" t="s">
        <v>21</v>
      </c>
      <c r="E177" s="6">
        <v>50657</v>
      </c>
      <c r="F177" s="6" t="s">
        <v>45</v>
      </c>
      <c r="G177" s="6" t="s">
        <v>361</v>
      </c>
      <c r="H177" s="7">
        <v>44155</v>
      </c>
      <c r="I177" s="6">
        <v>14</v>
      </c>
      <c r="J177" s="6" t="s">
        <v>24</v>
      </c>
      <c r="K177" s="6" t="s">
        <v>362</v>
      </c>
      <c r="L177" s="6" t="s">
        <v>363</v>
      </c>
      <c r="M177" s="6">
        <v>1</v>
      </c>
      <c r="N177" s="8">
        <v>119824</v>
      </c>
      <c r="O177" s="6" t="s">
        <v>27</v>
      </c>
      <c r="P177" s="6" t="s">
        <v>201</v>
      </c>
      <c r="Q177" s="6" t="s">
        <v>29</v>
      </c>
      <c r="R177" s="6" t="s">
        <v>36</v>
      </c>
      <c r="S177" s="6" t="s">
        <v>27</v>
      </c>
    </row>
    <row r="178" spans="1:19" x14ac:dyDescent="0.3">
      <c r="A178" s="5" t="s">
        <v>19</v>
      </c>
      <c r="B178" s="6" t="s">
        <v>20</v>
      </c>
      <c r="C178" s="6">
        <v>39</v>
      </c>
      <c r="D178" s="6" t="s">
        <v>21</v>
      </c>
      <c r="E178" s="6" t="s">
        <v>86</v>
      </c>
      <c r="F178" s="6" t="s">
        <v>87</v>
      </c>
      <c r="G178" s="6" t="s">
        <v>361</v>
      </c>
      <c r="H178" s="7">
        <v>44155</v>
      </c>
      <c r="I178" s="6">
        <v>14</v>
      </c>
      <c r="J178" s="6" t="s">
        <v>24</v>
      </c>
      <c r="K178" s="6" t="s">
        <v>362</v>
      </c>
      <c r="L178" s="6" t="s">
        <v>363</v>
      </c>
      <c r="M178" s="6">
        <v>1</v>
      </c>
      <c r="N178" s="8">
        <v>5714</v>
      </c>
      <c r="O178" s="6" t="s">
        <v>43</v>
      </c>
      <c r="P178" s="6" t="s">
        <v>201</v>
      </c>
      <c r="Q178" s="6" t="s">
        <v>29</v>
      </c>
      <c r="R178" s="6" t="s">
        <v>36</v>
      </c>
      <c r="S178" s="6" t="s">
        <v>43</v>
      </c>
    </row>
    <row r="179" spans="1:19" x14ac:dyDescent="0.3">
      <c r="A179" s="5" t="s">
        <v>19</v>
      </c>
      <c r="B179" s="6" t="s">
        <v>20</v>
      </c>
      <c r="C179" s="6">
        <v>39</v>
      </c>
      <c r="D179" s="6" t="s">
        <v>21</v>
      </c>
      <c r="E179" s="6">
        <v>46703</v>
      </c>
      <c r="F179" s="6" t="s">
        <v>364</v>
      </c>
      <c r="G179" s="6" t="s">
        <v>365</v>
      </c>
      <c r="H179" s="7">
        <v>44155</v>
      </c>
      <c r="I179" s="6">
        <v>14</v>
      </c>
      <c r="J179" s="6" t="s">
        <v>24</v>
      </c>
      <c r="K179" s="6" t="s">
        <v>366</v>
      </c>
      <c r="L179" s="6" t="s">
        <v>367</v>
      </c>
      <c r="M179" s="6">
        <v>4</v>
      </c>
      <c r="N179" s="8">
        <v>572072</v>
      </c>
      <c r="O179" s="6" t="s">
        <v>27</v>
      </c>
      <c r="P179" s="6" t="s">
        <v>201</v>
      </c>
      <c r="Q179" s="6" t="s">
        <v>29</v>
      </c>
      <c r="R179" s="6" t="s">
        <v>30</v>
      </c>
      <c r="S179" s="6" t="s">
        <v>27</v>
      </c>
    </row>
    <row r="180" spans="1:19" x14ac:dyDescent="0.3">
      <c r="A180" s="5" t="s">
        <v>19</v>
      </c>
      <c r="B180" s="6" t="s">
        <v>20</v>
      </c>
      <c r="C180" s="6">
        <v>39</v>
      </c>
      <c r="D180" s="6" t="s">
        <v>21</v>
      </c>
      <c r="E180" s="6">
        <v>46703</v>
      </c>
      <c r="F180" s="6" t="s">
        <v>364</v>
      </c>
      <c r="G180" s="6" t="s">
        <v>368</v>
      </c>
      <c r="H180" s="7">
        <v>44155</v>
      </c>
      <c r="I180" s="6">
        <v>14</v>
      </c>
      <c r="J180" s="6" t="s">
        <v>24</v>
      </c>
      <c r="K180" s="6" t="s">
        <v>369</v>
      </c>
      <c r="L180" s="6" t="s">
        <v>370</v>
      </c>
      <c r="M180" s="6">
        <v>4</v>
      </c>
      <c r="N180" s="8">
        <v>572072</v>
      </c>
      <c r="O180" s="6" t="s">
        <v>27</v>
      </c>
      <c r="P180" s="6" t="s">
        <v>201</v>
      </c>
      <c r="Q180" s="6" t="s">
        <v>29</v>
      </c>
      <c r="R180" s="6" t="s">
        <v>30</v>
      </c>
      <c r="S180" s="6" t="s">
        <v>27</v>
      </c>
    </row>
    <row r="181" spans="1:19" x14ac:dyDescent="0.3">
      <c r="A181" s="5" t="s">
        <v>19</v>
      </c>
      <c r="B181" s="6" t="s">
        <v>20</v>
      </c>
      <c r="C181" s="6">
        <v>39</v>
      </c>
      <c r="D181" s="6" t="s">
        <v>21</v>
      </c>
      <c r="E181" s="6">
        <v>50662</v>
      </c>
      <c r="F181" s="6" t="s">
        <v>142</v>
      </c>
      <c r="G181" s="6" t="s">
        <v>371</v>
      </c>
      <c r="H181" s="7">
        <v>44155</v>
      </c>
      <c r="I181" s="6">
        <v>14</v>
      </c>
      <c r="J181" s="6" t="s">
        <v>24</v>
      </c>
      <c r="K181" s="6" t="s">
        <v>144</v>
      </c>
      <c r="L181" s="6" t="s">
        <v>145</v>
      </c>
      <c r="M181" s="6">
        <v>1</v>
      </c>
      <c r="N181" s="8">
        <v>127555</v>
      </c>
      <c r="O181" s="6" t="s">
        <v>27</v>
      </c>
      <c r="P181" s="6" t="s">
        <v>201</v>
      </c>
      <c r="Q181" s="6" t="s">
        <v>29</v>
      </c>
      <c r="R181" s="6" t="s">
        <v>30</v>
      </c>
      <c r="S181" s="6" t="s">
        <v>27</v>
      </c>
    </row>
    <row r="182" spans="1:19" x14ac:dyDescent="0.3">
      <c r="A182" s="5" t="s">
        <v>19</v>
      </c>
      <c r="B182" s="6" t="s">
        <v>20</v>
      </c>
      <c r="C182" s="6">
        <v>39</v>
      </c>
      <c r="D182" s="6" t="s">
        <v>21</v>
      </c>
      <c r="E182" s="6">
        <v>51266</v>
      </c>
      <c r="F182" s="6" t="s">
        <v>372</v>
      </c>
      <c r="G182" s="6" t="s">
        <v>373</v>
      </c>
      <c r="H182" s="7">
        <v>44158</v>
      </c>
      <c r="I182" s="6">
        <v>14</v>
      </c>
      <c r="J182" s="6" t="s">
        <v>24</v>
      </c>
      <c r="K182" s="6" t="s">
        <v>113</v>
      </c>
      <c r="L182" s="6" t="s">
        <v>114</v>
      </c>
      <c r="M182" s="6">
        <v>4</v>
      </c>
      <c r="N182" s="8">
        <v>164548</v>
      </c>
      <c r="O182" s="6" t="s">
        <v>27</v>
      </c>
      <c r="P182" s="6" t="s">
        <v>201</v>
      </c>
      <c r="Q182" s="6" t="s">
        <v>29</v>
      </c>
      <c r="R182" s="6" t="s">
        <v>30</v>
      </c>
      <c r="S182" s="6" t="s">
        <v>27</v>
      </c>
    </row>
    <row r="183" spans="1:19" x14ac:dyDescent="0.3">
      <c r="A183" s="5" t="s">
        <v>19</v>
      </c>
      <c r="B183" s="6" t="s">
        <v>20</v>
      </c>
      <c r="C183" s="6">
        <v>39</v>
      </c>
      <c r="D183" s="6" t="s">
        <v>21</v>
      </c>
      <c r="E183" s="6">
        <v>46702</v>
      </c>
      <c r="F183" s="6" t="s">
        <v>374</v>
      </c>
      <c r="G183" s="6" t="s">
        <v>375</v>
      </c>
      <c r="H183" s="7">
        <v>44158</v>
      </c>
      <c r="I183" s="6">
        <v>14</v>
      </c>
      <c r="J183" s="6" t="s">
        <v>24</v>
      </c>
      <c r="K183" s="6" t="s">
        <v>376</v>
      </c>
      <c r="L183" s="6" t="s">
        <v>377</v>
      </c>
      <c r="M183" s="6">
        <v>1</v>
      </c>
      <c r="N183" s="8">
        <v>156496</v>
      </c>
      <c r="O183" s="6" t="s">
        <v>27</v>
      </c>
      <c r="P183" s="6" t="s">
        <v>201</v>
      </c>
      <c r="Q183" s="6" t="s">
        <v>29</v>
      </c>
      <c r="R183" s="6" t="s">
        <v>36</v>
      </c>
      <c r="S183" s="6" t="s">
        <v>27</v>
      </c>
    </row>
    <row r="184" spans="1:19" x14ac:dyDescent="0.3">
      <c r="A184" s="5" t="s">
        <v>19</v>
      </c>
      <c r="B184" s="6" t="s">
        <v>20</v>
      </c>
      <c r="C184" s="6">
        <v>39</v>
      </c>
      <c r="D184" s="6" t="s">
        <v>21</v>
      </c>
      <c r="E184" s="6">
        <v>47222</v>
      </c>
      <c r="F184" s="6" t="s">
        <v>219</v>
      </c>
      <c r="G184" s="6" t="s">
        <v>378</v>
      </c>
      <c r="H184" s="7">
        <v>44159</v>
      </c>
      <c r="I184" s="6">
        <v>14</v>
      </c>
      <c r="J184" s="6" t="s">
        <v>24</v>
      </c>
      <c r="K184" s="6" t="s">
        <v>113</v>
      </c>
      <c r="L184" s="6" t="s">
        <v>114</v>
      </c>
      <c r="M184" s="6">
        <v>4</v>
      </c>
      <c r="N184" s="8">
        <v>86832</v>
      </c>
      <c r="O184" s="6" t="s">
        <v>27</v>
      </c>
      <c r="P184" s="6" t="s">
        <v>201</v>
      </c>
      <c r="Q184" s="6" t="s">
        <v>29</v>
      </c>
      <c r="R184" s="6" t="s">
        <v>30</v>
      </c>
      <c r="S184" s="6" t="s">
        <v>27</v>
      </c>
    </row>
    <row r="185" spans="1:19" x14ac:dyDescent="0.3">
      <c r="A185" s="5" t="s">
        <v>19</v>
      </c>
      <c r="B185" s="6" t="s">
        <v>20</v>
      </c>
      <c r="C185" s="6">
        <v>39</v>
      </c>
      <c r="D185" s="6" t="s">
        <v>21</v>
      </c>
      <c r="E185" s="6">
        <v>47190</v>
      </c>
      <c r="F185" s="6" t="s">
        <v>277</v>
      </c>
      <c r="G185" s="6" t="s">
        <v>379</v>
      </c>
      <c r="H185" s="7">
        <v>44159</v>
      </c>
      <c r="I185" s="6">
        <v>14</v>
      </c>
      <c r="J185" s="6" t="s">
        <v>24</v>
      </c>
      <c r="K185" s="6" t="s">
        <v>113</v>
      </c>
      <c r="L185" s="6" t="s">
        <v>114</v>
      </c>
      <c r="M185" s="6">
        <v>4</v>
      </c>
      <c r="N185" s="8">
        <v>217120</v>
      </c>
      <c r="O185" s="6" t="s">
        <v>27</v>
      </c>
      <c r="P185" s="6" t="s">
        <v>201</v>
      </c>
      <c r="Q185" s="6" t="s">
        <v>29</v>
      </c>
      <c r="R185" s="6" t="s">
        <v>30</v>
      </c>
      <c r="S185" s="6" t="s">
        <v>27</v>
      </c>
    </row>
    <row r="186" spans="1:19" x14ac:dyDescent="0.3">
      <c r="A186" s="5" t="s">
        <v>19</v>
      </c>
      <c r="B186" s="6" t="s">
        <v>20</v>
      </c>
      <c r="C186" s="6">
        <v>39</v>
      </c>
      <c r="D186" s="6" t="s">
        <v>21</v>
      </c>
      <c r="E186" s="6">
        <v>45622</v>
      </c>
      <c r="F186" s="6" t="s">
        <v>221</v>
      </c>
      <c r="G186" s="6" t="s">
        <v>380</v>
      </c>
      <c r="H186" s="7">
        <v>44159</v>
      </c>
      <c r="I186" s="6">
        <v>14</v>
      </c>
      <c r="J186" s="6" t="s">
        <v>24</v>
      </c>
      <c r="K186" s="6" t="s">
        <v>34</v>
      </c>
      <c r="L186" s="6" t="s">
        <v>35</v>
      </c>
      <c r="M186" s="6">
        <v>2</v>
      </c>
      <c r="N186" s="8">
        <v>378808</v>
      </c>
      <c r="O186" s="6" t="s">
        <v>27</v>
      </c>
      <c r="P186" s="6" t="s">
        <v>201</v>
      </c>
      <c r="Q186" s="6" t="s">
        <v>29</v>
      </c>
      <c r="R186" s="6" t="s">
        <v>36</v>
      </c>
      <c r="S186" s="6" t="s">
        <v>27</v>
      </c>
    </row>
    <row r="187" spans="1:19" x14ac:dyDescent="0.3">
      <c r="A187" s="5" t="s">
        <v>19</v>
      </c>
      <c r="B187" s="6" t="s">
        <v>20</v>
      </c>
      <c r="C187" s="6">
        <v>39</v>
      </c>
      <c r="D187" s="6" t="s">
        <v>21</v>
      </c>
      <c r="E187" s="6">
        <v>47271</v>
      </c>
      <c r="F187" s="6" t="s">
        <v>332</v>
      </c>
      <c r="G187" s="6" t="s">
        <v>381</v>
      </c>
      <c r="H187" s="7">
        <v>44159</v>
      </c>
      <c r="I187" s="6">
        <v>14</v>
      </c>
      <c r="J187" s="6" t="s">
        <v>24</v>
      </c>
      <c r="K187" s="6" t="s">
        <v>34</v>
      </c>
      <c r="L187" s="6" t="s">
        <v>35</v>
      </c>
      <c r="M187" s="6">
        <v>2</v>
      </c>
      <c r="N187" s="8">
        <v>394270</v>
      </c>
      <c r="O187" s="6" t="s">
        <v>27</v>
      </c>
      <c r="P187" s="6" t="s">
        <v>201</v>
      </c>
      <c r="Q187" s="6" t="s">
        <v>29</v>
      </c>
      <c r="R187" s="6" t="s">
        <v>30</v>
      </c>
      <c r="S187" s="6" t="s">
        <v>27</v>
      </c>
    </row>
    <row r="188" spans="1:19" x14ac:dyDescent="0.3">
      <c r="A188" s="5" t="s">
        <v>19</v>
      </c>
      <c r="B188" s="6" t="s">
        <v>20</v>
      </c>
      <c r="C188" s="6">
        <v>39</v>
      </c>
      <c r="D188" s="6" t="s">
        <v>21</v>
      </c>
      <c r="E188" s="6">
        <v>46703</v>
      </c>
      <c r="F188" s="6" t="s">
        <v>364</v>
      </c>
      <c r="G188" s="6" t="s">
        <v>382</v>
      </c>
      <c r="H188" s="7">
        <v>44159</v>
      </c>
      <c r="I188" s="6">
        <v>14</v>
      </c>
      <c r="J188" s="6" t="s">
        <v>24</v>
      </c>
      <c r="K188" s="6" t="s">
        <v>383</v>
      </c>
      <c r="L188" s="6" t="s">
        <v>384</v>
      </c>
      <c r="M188" s="6">
        <v>4</v>
      </c>
      <c r="N188" s="8">
        <v>596944</v>
      </c>
      <c r="O188" s="6" t="s">
        <v>27</v>
      </c>
      <c r="P188" s="6" t="s">
        <v>201</v>
      </c>
      <c r="Q188" s="6" t="s">
        <v>29</v>
      </c>
      <c r="R188" s="6" t="s">
        <v>36</v>
      </c>
      <c r="S188" s="6" t="s">
        <v>27</v>
      </c>
    </row>
    <row r="189" spans="1:19" x14ac:dyDescent="0.3">
      <c r="A189" s="5" t="s">
        <v>19</v>
      </c>
      <c r="B189" s="6" t="s">
        <v>20</v>
      </c>
      <c r="C189" s="6">
        <v>39</v>
      </c>
      <c r="D189" s="6" t="s">
        <v>21</v>
      </c>
      <c r="E189" s="6" t="s">
        <v>86</v>
      </c>
      <c r="F189" s="6" t="s">
        <v>87</v>
      </c>
      <c r="G189" s="6" t="s">
        <v>382</v>
      </c>
      <c r="H189" s="7">
        <v>44159</v>
      </c>
      <c r="I189" s="6">
        <v>14</v>
      </c>
      <c r="J189" s="6" t="s">
        <v>24</v>
      </c>
      <c r="K189" s="6" t="s">
        <v>383</v>
      </c>
      <c r="L189" s="6" t="s">
        <v>384</v>
      </c>
      <c r="M189" s="6">
        <v>4</v>
      </c>
      <c r="N189" s="8">
        <v>22856</v>
      </c>
      <c r="O189" s="6" t="s">
        <v>43</v>
      </c>
      <c r="P189" s="6" t="s">
        <v>201</v>
      </c>
      <c r="Q189" s="6" t="s">
        <v>29</v>
      </c>
      <c r="R189" s="6" t="s">
        <v>36</v>
      </c>
      <c r="S189" s="6" t="s">
        <v>43</v>
      </c>
    </row>
    <row r="190" spans="1:19" x14ac:dyDescent="0.3">
      <c r="A190" s="5" t="s">
        <v>19</v>
      </c>
      <c r="B190" s="6" t="s">
        <v>20</v>
      </c>
      <c r="C190" s="6">
        <v>39</v>
      </c>
      <c r="D190" s="6" t="s">
        <v>21</v>
      </c>
      <c r="E190" s="6">
        <v>40850</v>
      </c>
      <c r="F190" s="6" t="s">
        <v>147</v>
      </c>
      <c r="G190" s="6" t="s">
        <v>385</v>
      </c>
      <c r="H190" s="7">
        <v>44159</v>
      </c>
      <c r="I190" s="6">
        <v>14</v>
      </c>
      <c r="J190" s="6" t="s">
        <v>24</v>
      </c>
      <c r="K190" s="6" t="s">
        <v>138</v>
      </c>
      <c r="L190" s="6" t="s">
        <v>139</v>
      </c>
      <c r="M190" s="6">
        <v>16</v>
      </c>
      <c r="N190" s="8">
        <v>347328</v>
      </c>
      <c r="O190" s="6" t="s">
        <v>27</v>
      </c>
      <c r="P190" s="6" t="s">
        <v>201</v>
      </c>
      <c r="Q190" s="6" t="s">
        <v>29</v>
      </c>
      <c r="R190" s="6" t="s">
        <v>30</v>
      </c>
      <c r="S190" s="6" t="s">
        <v>27</v>
      </c>
    </row>
    <row r="191" spans="1:19" x14ac:dyDescent="0.3">
      <c r="A191" s="5" t="s">
        <v>19</v>
      </c>
      <c r="B191" s="6" t="s">
        <v>20</v>
      </c>
      <c r="C191" s="6">
        <v>39</v>
      </c>
      <c r="D191" s="6" t="s">
        <v>21</v>
      </c>
      <c r="E191" s="6">
        <v>40850</v>
      </c>
      <c r="F191" s="6" t="s">
        <v>147</v>
      </c>
      <c r="G191" s="6" t="s">
        <v>386</v>
      </c>
      <c r="H191" s="7">
        <v>44159</v>
      </c>
      <c r="I191" s="6">
        <v>14</v>
      </c>
      <c r="J191" s="6" t="s">
        <v>24</v>
      </c>
      <c r="K191" s="6" t="s">
        <v>113</v>
      </c>
      <c r="L191" s="6" t="s">
        <v>114</v>
      </c>
      <c r="M191" s="6">
        <v>20</v>
      </c>
      <c r="N191" s="8">
        <v>434160</v>
      </c>
      <c r="O191" s="6" t="s">
        <v>27</v>
      </c>
      <c r="P191" s="6" t="s">
        <v>201</v>
      </c>
      <c r="Q191" s="6" t="s">
        <v>29</v>
      </c>
      <c r="R191" s="6" t="s">
        <v>30</v>
      </c>
      <c r="S191" s="6" t="s">
        <v>27</v>
      </c>
    </row>
    <row r="192" spans="1:19" x14ac:dyDescent="0.3">
      <c r="A192" s="5" t="s">
        <v>19</v>
      </c>
      <c r="B192" s="6" t="s">
        <v>20</v>
      </c>
      <c r="C192" s="6">
        <v>39</v>
      </c>
      <c r="D192" s="6" t="s">
        <v>21</v>
      </c>
      <c r="E192" s="6">
        <v>46774</v>
      </c>
      <c r="F192" s="6" t="s">
        <v>387</v>
      </c>
      <c r="G192" s="6" t="s">
        <v>388</v>
      </c>
      <c r="H192" s="7">
        <v>44159</v>
      </c>
      <c r="I192" s="6">
        <v>14</v>
      </c>
      <c r="J192" s="6" t="s">
        <v>24</v>
      </c>
      <c r="K192" s="6" t="s">
        <v>138</v>
      </c>
      <c r="L192" s="6" t="s">
        <v>139</v>
      </c>
      <c r="M192" s="6">
        <v>8</v>
      </c>
      <c r="N192" s="8">
        <v>182808</v>
      </c>
      <c r="O192" s="6" t="s">
        <v>27</v>
      </c>
      <c r="P192" s="6" t="s">
        <v>201</v>
      </c>
      <c r="Q192" s="6" t="s">
        <v>29</v>
      </c>
      <c r="R192" s="6" t="s">
        <v>30</v>
      </c>
      <c r="S192" s="6" t="s">
        <v>27</v>
      </c>
    </row>
    <row r="193" spans="1:19" x14ac:dyDescent="0.3">
      <c r="A193" s="5" t="s">
        <v>19</v>
      </c>
      <c r="B193" s="6" t="s">
        <v>20</v>
      </c>
      <c r="C193" s="6">
        <v>39</v>
      </c>
      <c r="D193" s="6" t="s">
        <v>21</v>
      </c>
      <c r="E193" s="6">
        <v>40850</v>
      </c>
      <c r="F193" s="6" t="s">
        <v>147</v>
      </c>
      <c r="G193" s="6" t="s">
        <v>389</v>
      </c>
      <c r="H193" s="7">
        <v>44159</v>
      </c>
      <c r="I193" s="6">
        <v>14</v>
      </c>
      <c r="J193" s="6" t="s">
        <v>24</v>
      </c>
      <c r="K193" s="6" t="s">
        <v>138</v>
      </c>
      <c r="L193" s="6" t="s">
        <v>139</v>
      </c>
      <c r="M193" s="6">
        <v>4</v>
      </c>
      <c r="N193" s="8">
        <v>86832</v>
      </c>
      <c r="O193" s="6" t="s">
        <v>27</v>
      </c>
      <c r="P193" s="6" t="s">
        <v>201</v>
      </c>
      <c r="Q193" s="6" t="s">
        <v>29</v>
      </c>
      <c r="R193" s="6" t="s">
        <v>30</v>
      </c>
      <c r="S193" s="6" t="s">
        <v>27</v>
      </c>
    </row>
    <row r="194" spans="1:19" x14ac:dyDescent="0.3">
      <c r="A194" s="5" t="s">
        <v>19</v>
      </c>
      <c r="B194" s="6" t="s">
        <v>20</v>
      </c>
      <c r="C194" s="6">
        <v>39</v>
      </c>
      <c r="D194" s="6" t="s">
        <v>21</v>
      </c>
      <c r="E194" s="6" t="s">
        <v>390</v>
      </c>
      <c r="F194" s="6" t="s">
        <v>391</v>
      </c>
      <c r="G194" s="6" t="s">
        <v>392</v>
      </c>
      <c r="H194" s="7">
        <v>44159</v>
      </c>
      <c r="I194" s="6">
        <v>14</v>
      </c>
      <c r="J194" s="6" t="s">
        <v>24</v>
      </c>
      <c r="K194" s="6" t="s">
        <v>393</v>
      </c>
      <c r="L194" s="6" t="s">
        <v>394</v>
      </c>
      <c r="M194" s="6">
        <v>2</v>
      </c>
      <c r="N194" s="8">
        <v>5378</v>
      </c>
      <c r="O194" s="6" t="s">
        <v>43</v>
      </c>
      <c r="P194" s="6" t="s">
        <v>201</v>
      </c>
      <c r="Q194" s="6" t="s">
        <v>29</v>
      </c>
      <c r="R194" s="6" t="s">
        <v>36</v>
      </c>
      <c r="S194" s="6" t="s">
        <v>43</v>
      </c>
    </row>
    <row r="195" spans="1:19" x14ac:dyDescent="0.3">
      <c r="A195" s="5" t="s">
        <v>19</v>
      </c>
      <c r="B195" s="6" t="s">
        <v>20</v>
      </c>
      <c r="C195" s="6">
        <v>39</v>
      </c>
      <c r="D195" s="6" t="s">
        <v>21</v>
      </c>
      <c r="E195" s="6">
        <v>51272</v>
      </c>
      <c r="F195" s="6" t="s">
        <v>264</v>
      </c>
      <c r="G195" s="6" t="s">
        <v>395</v>
      </c>
      <c r="H195" s="7">
        <v>44159</v>
      </c>
      <c r="I195" s="6">
        <v>14</v>
      </c>
      <c r="J195" s="6" t="s">
        <v>24</v>
      </c>
      <c r="K195" s="6" t="s">
        <v>195</v>
      </c>
      <c r="L195" s="6" t="s">
        <v>196</v>
      </c>
      <c r="M195" s="6">
        <v>8</v>
      </c>
      <c r="N195" s="8">
        <v>470544</v>
      </c>
      <c r="O195" s="6" t="s">
        <v>27</v>
      </c>
      <c r="P195" s="6" t="s">
        <v>201</v>
      </c>
      <c r="Q195" s="6" t="s">
        <v>29</v>
      </c>
      <c r="R195" s="6" t="s">
        <v>30</v>
      </c>
      <c r="S195" s="6" t="s">
        <v>27</v>
      </c>
    </row>
    <row r="196" spans="1:19" x14ac:dyDescent="0.3">
      <c r="A196" s="5" t="s">
        <v>19</v>
      </c>
      <c r="B196" s="6" t="s">
        <v>20</v>
      </c>
      <c r="C196" s="6">
        <v>39</v>
      </c>
      <c r="D196" s="6" t="s">
        <v>21</v>
      </c>
      <c r="E196" s="6">
        <v>45605</v>
      </c>
      <c r="F196" s="6" t="s">
        <v>396</v>
      </c>
      <c r="G196" s="6" t="s">
        <v>397</v>
      </c>
      <c r="H196" s="7">
        <v>44160</v>
      </c>
      <c r="I196" s="6">
        <v>14</v>
      </c>
      <c r="J196" s="6" t="s">
        <v>24</v>
      </c>
      <c r="K196" s="6" t="s">
        <v>113</v>
      </c>
      <c r="L196" s="6" t="s">
        <v>114</v>
      </c>
      <c r="M196" s="6">
        <v>2</v>
      </c>
      <c r="N196" s="8">
        <v>97132</v>
      </c>
      <c r="O196" s="6" t="s">
        <v>27</v>
      </c>
      <c r="P196" s="6" t="s">
        <v>201</v>
      </c>
      <c r="Q196" s="6" t="s">
        <v>29</v>
      </c>
      <c r="R196" s="6" t="s">
        <v>30</v>
      </c>
      <c r="S196" s="6" t="s">
        <v>27</v>
      </c>
    </row>
    <row r="197" spans="1:19" x14ac:dyDescent="0.3">
      <c r="A197" s="5" t="s">
        <v>19</v>
      </c>
      <c r="B197" s="6" t="s">
        <v>20</v>
      </c>
      <c r="C197" s="6">
        <v>39</v>
      </c>
      <c r="D197" s="6" t="s">
        <v>21</v>
      </c>
      <c r="E197" s="6">
        <v>47692</v>
      </c>
      <c r="F197" s="6" t="s">
        <v>398</v>
      </c>
      <c r="G197" s="6" t="s">
        <v>397</v>
      </c>
      <c r="H197" s="7">
        <v>44160</v>
      </c>
      <c r="I197" s="6">
        <v>14</v>
      </c>
      <c r="J197" s="6" t="s">
        <v>24</v>
      </c>
      <c r="K197" s="6" t="s">
        <v>113</v>
      </c>
      <c r="L197" s="6" t="s">
        <v>114</v>
      </c>
      <c r="M197" s="6">
        <v>4</v>
      </c>
      <c r="N197" s="8">
        <v>180548</v>
      </c>
      <c r="O197" s="6" t="s">
        <v>27</v>
      </c>
      <c r="P197" s="6" t="s">
        <v>201</v>
      </c>
      <c r="Q197" s="6" t="s">
        <v>29</v>
      </c>
      <c r="R197" s="6" t="s">
        <v>30</v>
      </c>
      <c r="S197" s="6" t="s">
        <v>27</v>
      </c>
    </row>
    <row r="198" spans="1:19" x14ac:dyDescent="0.3">
      <c r="A198" s="5" t="s">
        <v>19</v>
      </c>
      <c r="B198" s="6" t="s">
        <v>20</v>
      </c>
      <c r="C198" s="6">
        <v>39</v>
      </c>
      <c r="D198" s="6" t="s">
        <v>21</v>
      </c>
      <c r="E198" s="6">
        <v>50657</v>
      </c>
      <c r="F198" s="6" t="s">
        <v>45</v>
      </c>
      <c r="G198" s="6" t="s">
        <v>399</v>
      </c>
      <c r="H198" s="7">
        <v>44160</v>
      </c>
      <c r="I198" s="6">
        <v>14</v>
      </c>
      <c r="J198" s="6" t="s">
        <v>24</v>
      </c>
      <c r="K198" s="6" t="s">
        <v>400</v>
      </c>
      <c r="L198" s="6" t="s">
        <v>401</v>
      </c>
      <c r="M198" s="6">
        <v>6</v>
      </c>
      <c r="N198" s="8">
        <v>718944</v>
      </c>
      <c r="O198" s="6" t="s">
        <v>27</v>
      </c>
      <c r="P198" s="6" t="s">
        <v>201</v>
      </c>
      <c r="Q198" s="6" t="s">
        <v>29</v>
      </c>
      <c r="R198" s="6" t="s">
        <v>30</v>
      </c>
      <c r="S198" s="6" t="s">
        <v>27</v>
      </c>
    </row>
    <row r="199" spans="1:19" x14ac:dyDescent="0.3">
      <c r="A199" s="5" t="s">
        <v>19</v>
      </c>
      <c r="B199" s="6" t="s">
        <v>20</v>
      </c>
      <c r="C199" s="6">
        <v>39</v>
      </c>
      <c r="D199" s="6" t="s">
        <v>21</v>
      </c>
      <c r="E199" s="6" t="s">
        <v>86</v>
      </c>
      <c r="F199" s="6" t="s">
        <v>87</v>
      </c>
      <c r="G199" s="6" t="s">
        <v>399</v>
      </c>
      <c r="H199" s="7">
        <v>44160</v>
      </c>
      <c r="I199" s="6">
        <v>14</v>
      </c>
      <c r="J199" s="6" t="s">
        <v>24</v>
      </c>
      <c r="K199" s="6" t="s">
        <v>400</v>
      </c>
      <c r="L199" s="6" t="s">
        <v>401</v>
      </c>
      <c r="M199" s="6">
        <v>6</v>
      </c>
      <c r="N199" s="8">
        <v>34284</v>
      </c>
      <c r="O199" s="6" t="s">
        <v>43</v>
      </c>
      <c r="P199" s="6" t="s">
        <v>201</v>
      </c>
      <c r="Q199" s="6" t="s">
        <v>29</v>
      </c>
      <c r="R199" s="6" t="s">
        <v>30</v>
      </c>
      <c r="S199" s="6" t="s">
        <v>43</v>
      </c>
    </row>
    <row r="200" spans="1:19" x14ac:dyDescent="0.3">
      <c r="A200" s="5" t="s">
        <v>19</v>
      </c>
      <c r="B200" s="6" t="s">
        <v>20</v>
      </c>
      <c r="C200" s="6">
        <v>39</v>
      </c>
      <c r="D200" s="6" t="s">
        <v>21</v>
      </c>
      <c r="E200" s="6">
        <v>51259</v>
      </c>
      <c r="F200" s="6" t="s">
        <v>164</v>
      </c>
      <c r="G200" s="6" t="s">
        <v>402</v>
      </c>
      <c r="H200" s="7">
        <v>44160</v>
      </c>
      <c r="I200" s="6">
        <v>14</v>
      </c>
      <c r="J200" s="6" t="s">
        <v>24</v>
      </c>
      <c r="K200" s="6" t="s">
        <v>113</v>
      </c>
      <c r="L200" s="6" t="s">
        <v>114</v>
      </c>
      <c r="M200" s="6">
        <v>12</v>
      </c>
      <c r="N200" s="8">
        <v>363360</v>
      </c>
      <c r="O200" s="6" t="s">
        <v>27</v>
      </c>
      <c r="P200" s="6" t="s">
        <v>201</v>
      </c>
      <c r="Q200" s="6" t="s">
        <v>29</v>
      </c>
      <c r="R200" s="6" t="s">
        <v>30</v>
      </c>
      <c r="S200" s="6" t="s">
        <v>27</v>
      </c>
    </row>
    <row r="201" spans="1:19" x14ac:dyDescent="0.3">
      <c r="A201" s="5" t="s">
        <v>19</v>
      </c>
      <c r="B201" s="6" t="s">
        <v>20</v>
      </c>
      <c r="C201" s="6">
        <v>39</v>
      </c>
      <c r="D201" s="6" t="s">
        <v>21</v>
      </c>
      <c r="E201" s="6">
        <v>46774</v>
      </c>
      <c r="F201" s="6" t="s">
        <v>387</v>
      </c>
      <c r="G201" s="6" t="s">
        <v>403</v>
      </c>
      <c r="H201" s="7">
        <v>44160</v>
      </c>
      <c r="I201" s="6">
        <v>14</v>
      </c>
      <c r="J201" s="6" t="s">
        <v>24</v>
      </c>
      <c r="K201" s="6" t="s">
        <v>138</v>
      </c>
      <c r="L201" s="6" t="s">
        <v>139</v>
      </c>
      <c r="M201" s="6">
        <v>8</v>
      </c>
      <c r="N201" s="8">
        <v>182808</v>
      </c>
      <c r="O201" s="6" t="s">
        <v>27</v>
      </c>
      <c r="P201" s="6" t="s">
        <v>201</v>
      </c>
      <c r="Q201" s="6" t="s">
        <v>29</v>
      </c>
      <c r="R201" s="6" t="s">
        <v>36</v>
      </c>
      <c r="S201" s="6" t="s">
        <v>27</v>
      </c>
    </row>
    <row r="202" spans="1:19" x14ac:dyDescent="0.3">
      <c r="A202" s="5" t="s">
        <v>19</v>
      </c>
      <c r="B202" s="6" t="s">
        <v>20</v>
      </c>
      <c r="C202" s="6">
        <v>39</v>
      </c>
      <c r="D202" s="6" t="s">
        <v>21</v>
      </c>
      <c r="E202" s="6">
        <v>46774</v>
      </c>
      <c r="F202" s="6" t="s">
        <v>387</v>
      </c>
      <c r="G202" s="6" t="s">
        <v>404</v>
      </c>
      <c r="H202" s="7">
        <v>44161</v>
      </c>
      <c r="I202" s="6">
        <v>14</v>
      </c>
      <c r="J202" s="6" t="s">
        <v>24</v>
      </c>
      <c r="K202" s="6" t="s">
        <v>113</v>
      </c>
      <c r="L202" s="6" t="s">
        <v>114</v>
      </c>
      <c r="M202" s="6">
        <v>30</v>
      </c>
      <c r="N202" s="8">
        <v>685530</v>
      </c>
      <c r="O202" s="6" t="s">
        <v>27</v>
      </c>
      <c r="P202" s="6" t="s">
        <v>201</v>
      </c>
      <c r="Q202" s="6" t="s">
        <v>29</v>
      </c>
      <c r="R202" s="6" t="s">
        <v>30</v>
      </c>
      <c r="S202" s="6" t="s">
        <v>27</v>
      </c>
    </row>
    <row r="203" spans="1:19" x14ac:dyDescent="0.3">
      <c r="A203" s="5" t="s">
        <v>19</v>
      </c>
      <c r="B203" s="6" t="s">
        <v>20</v>
      </c>
      <c r="C203" s="6">
        <v>39</v>
      </c>
      <c r="D203" s="6" t="s">
        <v>21</v>
      </c>
      <c r="E203" s="6">
        <v>46975</v>
      </c>
      <c r="F203" s="6" t="s">
        <v>405</v>
      </c>
      <c r="G203" s="6" t="s">
        <v>406</v>
      </c>
      <c r="H203" s="7">
        <v>44161</v>
      </c>
      <c r="I203" s="6">
        <v>14</v>
      </c>
      <c r="J203" s="6" t="s">
        <v>24</v>
      </c>
      <c r="K203" s="6" t="s">
        <v>113</v>
      </c>
      <c r="L203" s="6" t="s">
        <v>114</v>
      </c>
      <c r="M203" s="6">
        <v>8</v>
      </c>
      <c r="N203" s="8">
        <v>269664</v>
      </c>
      <c r="O203" s="6" t="s">
        <v>27</v>
      </c>
      <c r="P203" s="6" t="s">
        <v>201</v>
      </c>
      <c r="Q203" s="6" t="s">
        <v>29</v>
      </c>
      <c r="R203" s="6" t="s">
        <v>30</v>
      </c>
      <c r="S203" s="6" t="s">
        <v>27</v>
      </c>
    </row>
    <row r="204" spans="1:19" x14ac:dyDescent="0.3">
      <c r="A204" s="5" t="s">
        <v>19</v>
      </c>
      <c r="B204" s="6" t="s">
        <v>20</v>
      </c>
      <c r="C204" s="6">
        <v>39</v>
      </c>
      <c r="D204" s="6" t="s">
        <v>21</v>
      </c>
      <c r="E204" s="6">
        <v>46774</v>
      </c>
      <c r="F204" s="6" t="s">
        <v>387</v>
      </c>
      <c r="G204" s="6" t="s">
        <v>407</v>
      </c>
      <c r="H204" s="7">
        <v>44161</v>
      </c>
      <c r="I204" s="6">
        <v>14</v>
      </c>
      <c r="J204" s="6" t="s">
        <v>24</v>
      </c>
      <c r="K204" s="6" t="s">
        <v>154</v>
      </c>
      <c r="L204" s="6" t="s">
        <v>155</v>
      </c>
      <c r="M204" s="6">
        <v>16</v>
      </c>
      <c r="N204" s="8">
        <v>365616</v>
      </c>
      <c r="O204" s="6" t="s">
        <v>27</v>
      </c>
      <c r="P204" s="6" t="s">
        <v>201</v>
      </c>
      <c r="Q204" s="6" t="s">
        <v>29</v>
      </c>
      <c r="R204" s="6" t="s">
        <v>36</v>
      </c>
      <c r="S204" s="6" t="s">
        <v>27</v>
      </c>
    </row>
    <row r="205" spans="1:19" x14ac:dyDescent="0.3">
      <c r="A205" s="5" t="s">
        <v>19</v>
      </c>
      <c r="B205" s="6" t="s">
        <v>20</v>
      </c>
      <c r="C205" s="6">
        <v>39</v>
      </c>
      <c r="D205" s="6" t="s">
        <v>21</v>
      </c>
      <c r="E205" s="6">
        <v>45602</v>
      </c>
      <c r="F205" s="6" t="s">
        <v>172</v>
      </c>
      <c r="G205" s="6" t="s">
        <v>408</v>
      </c>
      <c r="H205" s="7">
        <v>44161</v>
      </c>
      <c r="I205" s="6">
        <v>14</v>
      </c>
      <c r="J205" s="6" t="s">
        <v>24</v>
      </c>
      <c r="K205" s="6" t="s">
        <v>154</v>
      </c>
      <c r="L205" s="6" t="s">
        <v>155</v>
      </c>
      <c r="M205" s="6">
        <v>8</v>
      </c>
      <c r="N205" s="8">
        <v>434240</v>
      </c>
      <c r="O205" s="6" t="s">
        <v>27</v>
      </c>
      <c r="P205" s="6" t="s">
        <v>201</v>
      </c>
      <c r="Q205" s="6" t="s">
        <v>29</v>
      </c>
      <c r="R205" s="6" t="s">
        <v>36</v>
      </c>
      <c r="S205" s="6" t="s">
        <v>27</v>
      </c>
    </row>
    <row r="206" spans="1:19" x14ac:dyDescent="0.3">
      <c r="A206" s="5" t="s">
        <v>19</v>
      </c>
      <c r="B206" s="6" t="s">
        <v>20</v>
      </c>
      <c r="C206" s="6">
        <v>39</v>
      </c>
      <c r="D206" s="6" t="s">
        <v>21</v>
      </c>
      <c r="E206" s="6">
        <v>47283</v>
      </c>
      <c r="F206" s="6" t="s">
        <v>409</v>
      </c>
      <c r="G206" s="6" t="s">
        <v>410</v>
      </c>
      <c r="H206" s="7">
        <v>44161</v>
      </c>
      <c r="I206" s="6">
        <v>14</v>
      </c>
      <c r="J206" s="6" t="s">
        <v>24</v>
      </c>
      <c r="K206" s="6" t="s">
        <v>411</v>
      </c>
      <c r="L206" s="6" t="s">
        <v>412</v>
      </c>
      <c r="M206" s="6">
        <v>4</v>
      </c>
      <c r="N206" s="8">
        <v>295768</v>
      </c>
      <c r="O206" s="6" t="s">
        <v>27</v>
      </c>
      <c r="P206" s="6" t="s">
        <v>201</v>
      </c>
      <c r="Q206" s="6" t="s">
        <v>29</v>
      </c>
      <c r="R206" s="6" t="s">
        <v>36</v>
      </c>
      <c r="S206" s="6" t="s">
        <v>27</v>
      </c>
    </row>
    <row r="207" spans="1:19" x14ac:dyDescent="0.3">
      <c r="A207" s="5" t="s">
        <v>19</v>
      </c>
      <c r="B207" s="6" t="s">
        <v>20</v>
      </c>
      <c r="C207" s="6">
        <v>39</v>
      </c>
      <c r="D207" s="6" t="s">
        <v>21</v>
      </c>
      <c r="E207" s="6" t="s">
        <v>203</v>
      </c>
      <c r="F207" s="6" t="s">
        <v>204</v>
      </c>
      <c r="G207" s="6" t="s">
        <v>410</v>
      </c>
      <c r="H207" s="7">
        <v>44161</v>
      </c>
      <c r="I207" s="6">
        <v>14</v>
      </c>
      <c r="J207" s="6" t="s">
        <v>24</v>
      </c>
      <c r="K207" s="6" t="s">
        <v>411</v>
      </c>
      <c r="L207" s="6" t="s">
        <v>412</v>
      </c>
      <c r="M207" s="6">
        <v>4</v>
      </c>
      <c r="N207" s="8">
        <v>14788</v>
      </c>
      <c r="O207" s="6" t="s">
        <v>43</v>
      </c>
      <c r="P207" s="6" t="s">
        <v>201</v>
      </c>
      <c r="Q207" s="6" t="s">
        <v>29</v>
      </c>
      <c r="R207" s="6" t="s">
        <v>36</v>
      </c>
      <c r="S207" s="6" t="s">
        <v>43</v>
      </c>
    </row>
    <row r="208" spans="1:19" x14ac:dyDescent="0.3">
      <c r="A208" s="5" t="s">
        <v>19</v>
      </c>
      <c r="B208" s="6" t="s">
        <v>20</v>
      </c>
      <c r="C208" s="6">
        <v>39</v>
      </c>
      <c r="D208" s="6" t="s">
        <v>21</v>
      </c>
      <c r="E208" s="6" t="s">
        <v>205</v>
      </c>
      <c r="F208" s="6" t="s">
        <v>206</v>
      </c>
      <c r="G208" s="6" t="s">
        <v>410</v>
      </c>
      <c r="H208" s="7">
        <v>44161</v>
      </c>
      <c r="I208" s="6">
        <v>14</v>
      </c>
      <c r="J208" s="6" t="s">
        <v>24</v>
      </c>
      <c r="K208" s="6" t="s">
        <v>411</v>
      </c>
      <c r="L208" s="6" t="s">
        <v>412</v>
      </c>
      <c r="M208" s="6">
        <v>4</v>
      </c>
      <c r="N208" s="8">
        <v>12772</v>
      </c>
      <c r="O208" s="6" t="s">
        <v>43</v>
      </c>
      <c r="P208" s="6" t="s">
        <v>201</v>
      </c>
      <c r="Q208" s="6" t="s">
        <v>29</v>
      </c>
      <c r="R208" s="6" t="s">
        <v>36</v>
      </c>
      <c r="S208" s="6" t="s">
        <v>43</v>
      </c>
    </row>
    <row r="209" spans="1:19" x14ac:dyDescent="0.3">
      <c r="A209" s="5" t="s">
        <v>19</v>
      </c>
      <c r="B209" s="6" t="s">
        <v>20</v>
      </c>
      <c r="C209" s="6">
        <v>39</v>
      </c>
      <c r="D209" s="6" t="s">
        <v>21</v>
      </c>
      <c r="E209" s="6" t="s">
        <v>413</v>
      </c>
      <c r="F209" s="6" t="s">
        <v>414</v>
      </c>
      <c r="G209" s="6" t="s">
        <v>410</v>
      </c>
      <c r="H209" s="7">
        <v>44161</v>
      </c>
      <c r="I209" s="6">
        <v>14</v>
      </c>
      <c r="J209" s="6" t="s">
        <v>24</v>
      </c>
      <c r="K209" s="6" t="s">
        <v>411</v>
      </c>
      <c r="L209" s="6" t="s">
        <v>412</v>
      </c>
      <c r="M209" s="6">
        <v>1</v>
      </c>
      <c r="N209" s="8">
        <v>14538</v>
      </c>
      <c r="O209" s="6" t="s">
        <v>43</v>
      </c>
      <c r="P209" s="6" t="s">
        <v>201</v>
      </c>
      <c r="Q209" s="6" t="s">
        <v>29</v>
      </c>
      <c r="R209" s="6" t="s">
        <v>36</v>
      </c>
      <c r="S209" s="6" t="s">
        <v>43</v>
      </c>
    </row>
    <row r="210" spans="1:19" x14ac:dyDescent="0.3">
      <c r="A210" s="5" t="s">
        <v>19</v>
      </c>
      <c r="B210" s="6" t="s">
        <v>20</v>
      </c>
      <c r="C210" s="6">
        <v>39</v>
      </c>
      <c r="D210" s="6" t="s">
        <v>21</v>
      </c>
      <c r="E210" s="6">
        <v>47283</v>
      </c>
      <c r="F210" s="6" t="s">
        <v>409</v>
      </c>
      <c r="G210" s="6" t="s">
        <v>415</v>
      </c>
      <c r="H210" s="7">
        <v>44161</v>
      </c>
      <c r="I210" s="6">
        <v>14</v>
      </c>
      <c r="J210" s="6" t="s">
        <v>24</v>
      </c>
      <c r="K210" s="6" t="s">
        <v>113</v>
      </c>
      <c r="L210" s="6" t="s">
        <v>114</v>
      </c>
      <c r="M210" s="6">
        <v>4</v>
      </c>
      <c r="N210" s="8">
        <v>228548</v>
      </c>
      <c r="O210" s="6" t="s">
        <v>27</v>
      </c>
      <c r="P210" s="6" t="s">
        <v>201</v>
      </c>
      <c r="Q210" s="6" t="s">
        <v>29</v>
      </c>
      <c r="R210" s="6" t="s">
        <v>30</v>
      </c>
      <c r="S210" s="6" t="s">
        <v>27</v>
      </c>
    </row>
    <row r="211" spans="1:19" x14ac:dyDescent="0.3">
      <c r="A211" s="5" t="s">
        <v>19</v>
      </c>
      <c r="B211" s="6" t="s">
        <v>20</v>
      </c>
      <c r="C211" s="6">
        <v>39</v>
      </c>
      <c r="D211" s="6" t="s">
        <v>21</v>
      </c>
      <c r="E211" s="6">
        <v>40049</v>
      </c>
      <c r="F211" s="6" t="s">
        <v>99</v>
      </c>
      <c r="G211" s="6" t="s">
        <v>416</v>
      </c>
      <c r="H211" s="7">
        <v>44161</v>
      </c>
      <c r="I211" s="6">
        <v>14</v>
      </c>
      <c r="J211" s="6" t="s">
        <v>24</v>
      </c>
      <c r="K211" s="6" t="s">
        <v>417</v>
      </c>
      <c r="L211" s="6" t="s">
        <v>418</v>
      </c>
      <c r="M211" s="6">
        <v>8</v>
      </c>
      <c r="N211" s="8">
        <v>1243632</v>
      </c>
      <c r="O211" s="6" t="s">
        <v>27</v>
      </c>
      <c r="P211" s="6" t="s">
        <v>201</v>
      </c>
      <c r="Q211" s="6" t="s">
        <v>29</v>
      </c>
      <c r="R211" s="6" t="s">
        <v>30</v>
      </c>
      <c r="S211" s="6" t="s">
        <v>27</v>
      </c>
    </row>
    <row r="212" spans="1:19" x14ac:dyDescent="0.3">
      <c r="A212" s="5" t="s">
        <v>19</v>
      </c>
      <c r="B212" s="6" t="s">
        <v>20</v>
      </c>
      <c r="C212" s="6">
        <v>39</v>
      </c>
      <c r="D212" s="6" t="s">
        <v>21</v>
      </c>
      <c r="E212" s="6">
        <v>3200</v>
      </c>
      <c r="F212" s="6" t="s">
        <v>348</v>
      </c>
      <c r="G212" s="6" t="s">
        <v>419</v>
      </c>
      <c r="H212" s="7">
        <v>44161</v>
      </c>
      <c r="I212" s="6">
        <v>14</v>
      </c>
      <c r="J212" s="6" t="s">
        <v>24</v>
      </c>
      <c r="K212" s="6" t="s">
        <v>308</v>
      </c>
      <c r="L212" s="6" t="s">
        <v>309</v>
      </c>
      <c r="M212" s="6">
        <v>2</v>
      </c>
      <c r="N212" s="8">
        <v>68890</v>
      </c>
      <c r="O212" s="6" t="s">
        <v>349</v>
      </c>
      <c r="P212" s="6" t="s">
        <v>201</v>
      </c>
      <c r="Q212" s="6" t="s">
        <v>29</v>
      </c>
      <c r="R212" s="6" t="s">
        <v>36</v>
      </c>
      <c r="S212" s="6" t="s">
        <v>27</v>
      </c>
    </row>
    <row r="213" spans="1:19" x14ac:dyDescent="0.3">
      <c r="A213" s="5" t="s">
        <v>19</v>
      </c>
      <c r="B213" s="6" t="s">
        <v>20</v>
      </c>
      <c r="C213" s="6">
        <v>39</v>
      </c>
      <c r="D213" s="6" t="s">
        <v>21</v>
      </c>
      <c r="E213" s="6">
        <v>4298</v>
      </c>
      <c r="F213" s="6" t="s">
        <v>420</v>
      </c>
      <c r="G213" s="6" t="s">
        <v>419</v>
      </c>
      <c r="H213" s="7">
        <v>44161</v>
      </c>
      <c r="I213" s="6">
        <v>14</v>
      </c>
      <c r="J213" s="6" t="s">
        <v>24</v>
      </c>
      <c r="K213" s="6" t="s">
        <v>308</v>
      </c>
      <c r="L213" s="6" t="s">
        <v>309</v>
      </c>
      <c r="M213" s="6">
        <v>1</v>
      </c>
      <c r="N213" s="8">
        <v>40328</v>
      </c>
      <c r="O213" s="6" t="s">
        <v>349</v>
      </c>
      <c r="P213" s="6" t="s">
        <v>201</v>
      </c>
      <c r="Q213" s="6" t="s">
        <v>29</v>
      </c>
      <c r="R213" s="6" t="s">
        <v>36</v>
      </c>
      <c r="S213" s="6" t="s">
        <v>27</v>
      </c>
    </row>
    <row r="214" spans="1:19" x14ac:dyDescent="0.3">
      <c r="A214" s="5" t="s">
        <v>19</v>
      </c>
      <c r="B214" s="6" t="s">
        <v>20</v>
      </c>
      <c r="C214" s="6">
        <v>39</v>
      </c>
      <c r="D214" s="6" t="s">
        <v>21</v>
      </c>
      <c r="E214" s="6">
        <v>46975</v>
      </c>
      <c r="F214" s="6" t="s">
        <v>405</v>
      </c>
      <c r="G214" s="6" t="s">
        <v>421</v>
      </c>
      <c r="H214" s="7">
        <v>44162</v>
      </c>
      <c r="I214" s="6">
        <v>14</v>
      </c>
      <c r="J214" s="6" t="s">
        <v>24</v>
      </c>
      <c r="K214" s="6" t="s">
        <v>138</v>
      </c>
      <c r="L214" s="6" t="s">
        <v>139</v>
      </c>
      <c r="M214" s="6">
        <v>8</v>
      </c>
      <c r="N214" s="8">
        <v>269664</v>
      </c>
      <c r="O214" s="6" t="s">
        <v>27</v>
      </c>
      <c r="P214" s="6" t="s">
        <v>201</v>
      </c>
      <c r="Q214" s="6" t="s">
        <v>29</v>
      </c>
      <c r="R214" s="6" t="s">
        <v>30</v>
      </c>
      <c r="S214" s="6" t="s">
        <v>27</v>
      </c>
    </row>
    <row r="215" spans="1:19" x14ac:dyDescent="0.3">
      <c r="A215" s="5" t="s">
        <v>19</v>
      </c>
      <c r="B215" s="6" t="s">
        <v>20</v>
      </c>
      <c r="C215" s="6">
        <v>39</v>
      </c>
      <c r="D215" s="6" t="s">
        <v>21</v>
      </c>
      <c r="E215" s="6">
        <v>51267</v>
      </c>
      <c r="F215" s="6" t="s">
        <v>422</v>
      </c>
      <c r="G215" s="6" t="s">
        <v>421</v>
      </c>
      <c r="H215" s="7">
        <v>44162</v>
      </c>
      <c r="I215" s="6">
        <v>14</v>
      </c>
      <c r="J215" s="6" t="s">
        <v>24</v>
      </c>
      <c r="K215" s="6" t="s">
        <v>138</v>
      </c>
      <c r="L215" s="6" t="s">
        <v>139</v>
      </c>
      <c r="M215" s="6">
        <v>4</v>
      </c>
      <c r="N215" s="8">
        <v>182832</v>
      </c>
      <c r="O215" s="6" t="s">
        <v>27</v>
      </c>
      <c r="P215" s="6" t="s">
        <v>201</v>
      </c>
      <c r="Q215" s="6" t="s">
        <v>29</v>
      </c>
      <c r="R215" s="6" t="s">
        <v>30</v>
      </c>
      <c r="S215" s="6" t="s">
        <v>27</v>
      </c>
    </row>
    <row r="216" spans="1:19" x14ac:dyDescent="0.3">
      <c r="A216" s="5" t="s">
        <v>19</v>
      </c>
      <c r="B216" s="6" t="s">
        <v>20</v>
      </c>
      <c r="C216" s="6">
        <v>39</v>
      </c>
      <c r="D216" s="6" t="s">
        <v>21</v>
      </c>
      <c r="E216" s="6">
        <v>40919</v>
      </c>
      <c r="F216" s="6" t="s">
        <v>423</v>
      </c>
      <c r="G216" s="6" t="s">
        <v>421</v>
      </c>
      <c r="H216" s="7">
        <v>44162</v>
      </c>
      <c r="I216" s="6">
        <v>14</v>
      </c>
      <c r="J216" s="6" t="s">
        <v>24</v>
      </c>
      <c r="K216" s="6" t="s">
        <v>138</v>
      </c>
      <c r="L216" s="6" t="s">
        <v>139</v>
      </c>
      <c r="M216" s="6">
        <v>4</v>
      </c>
      <c r="N216" s="8">
        <v>132548</v>
      </c>
      <c r="O216" s="6" t="s">
        <v>27</v>
      </c>
      <c r="P216" s="6" t="s">
        <v>201</v>
      </c>
      <c r="Q216" s="6" t="s">
        <v>29</v>
      </c>
      <c r="R216" s="6" t="s">
        <v>30</v>
      </c>
      <c r="S216" s="6" t="s">
        <v>27</v>
      </c>
    </row>
    <row r="217" spans="1:19" x14ac:dyDescent="0.3">
      <c r="A217" s="5" t="s">
        <v>19</v>
      </c>
      <c r="B217" s="6" t="s">
        <v>20</v>
      </c>
      <c r="C217" s="6">
        <v>39</v>
      </c>
      <c r="D217" s="6" t="s">
        <v>21</v>
      </c>
      <c r="E217" s="6">
        <v>47655</v>
      </c>
      <c r="F217" s="6" t="s">
        <v>424</v>
      </c>
      <c r="G217" s="6" t="s">
        <v>421</v>
      </c>
      <c r="H217" s="7">
        <v>44162</v>
      </c>
      <c r="I217" s="6">
        <v>14</v>
      </c>
      <c r="J217" s="6" t="s">
        <v>24</v>
      </c>
      <c r="K217" s="6" t="s">
        <v>138</v>
      </c>
      <c r="L217" s="6" t="s">
        <v>139</v>
      </c>
      <c r="M217" s="6">
        <v>4</v>
      </c>
      <c r="N217" s="8">
        <v>155404</v>
      </c>
      <c r="O217" s="6" t="s">
        <v>27</v>
      </c>
      <c r="P217" s="6" t="s">
        <v>201</v>
      </c>
      <c r="Q217" s="6" t="s">
        <v>29</v>
      </c>
      <c r="R217" s="6" t="s">
        <v>30</v>
      </c>
      <c r="S217" s="6" t="s">
        <v>27</v>
      </c>
    </row>
    <row r="218" spans="1:19" x14ac:dyDescent="0.3">
      <c r="A218" s="5" t="s">
        <v>19</v>
      </c>
      <c r="B218" s="6" t="s">
        <v>20</v>
      </c>
      <c r="C218" s="6">
        <v>39</v>
      </c>
      <c r="D218" s="6" t="s">
        <v>21</v>
      </c>
      <c r="E218" s="6">
        <v>46766</v>
      </c>
      <c r="F218" s="6" t="s">
        <v>343</v>
      </c>
      <c r="G218" s="6" t="s">
        <v>421</v>
      </c>
      <c r="H218" s="7">
        <v>44162</v>
      </c>
      <c r="I218" s="6">
        <v>14</v>
      </c>
      <c r="J218" s="6" t="s">
        <v>24</v>
      </c>
      <c r="K218" s="6" t="s">
        <v>138</v>
      </c>
      <c r="L218" s="6" t="s">
        <v>139</v>
      </c>
      <c r="M218" s="6">
        <v>6</v>
      </c>
      <c r="N218" s="8">
        <v>137106</v>
      </c>
      <c r="O218" s="6" t="s">
        <v>27</v>
      </c>
      <c r="P218" s="6" t="s">
        <v>201</v>
      </c>
      <c r="Q218" s="6" t="s">
        <v>29</v>
      </c>
      <c r="R218" s="6" t="s">
        <v>30</v>
      </c>
      <c r="S218" s="6" t="s">
        <v>27</v>
      </c>
    </row>
    <row r="219" spans="1:19" x14ac:dyDescent="0.3">
      <c r="A219" s="5" t="s">
        <v>19</v>
      </c>
      <c r="B219" s="6" t="s">
        <v>20</v>
      </c>
      <c r="C219" s="6">
        <v>39</v>
      </c>
      <c r="D219" s="6" t="s">
        <v>21</v>
      </c>
      <c r="E219" s="6">
        <v>51263</v>
      </c>
      <c r="F219" s="6" t="s">
        <v>150</v>
      </c>
      <c r="G219" s="6" t="s">
        <v>421</v>
      </c>
      <c r="H219" s="7">
        <v>44162</v>
      </c>
      <c r="I219" s="6">
        <v>14</v>
      </c>
      <c r="J219" s="6" t="s">
        <v>24</v>
      </c>
      <c r="K219" s="6" t="s">
        <v>138</v>
      </c>
      <c r="L219" s="6" t="s">
        <v>139</v>
      </c>
      <c r="M219" s="6">
        <v>4</v>
      </c>
      <c r="N219" s="8">
        <v>162260</v>
      </c>
      <c r="O219" s="6" t="s">
        <v>27</v>
      </c>
      <c r="P219" s="6" t="s">
        <v>201</v>
      </c>
      <c r="Q219" s="6" t="s">
        <v>29</v>
      </c>
      <c r="R219" s="6" t="s">
        <v>30</v>
      </c>
      <c r="S219" s="6" t="s">
        <v>27</v>
      </c>
    </row>
    <row r="220" spans="1:19" x14ac:dyDescent="0.3">
      <c r="A220" s="5" t="s">
        <v>19</v>
      </c>
      <c r="B220" s="6" t="s">
        <v>20</v>
      </c>
      <c r="C220" s="6">
        <v>39</v>
      </c>
      <c r="D220" s="6" t="s">
        <v>21</v>
      </c>
      <c r="E220" s="6">
        <v>51367</v>
      </c>
      <c r="F220" s="6" t="s">
        <v>105</v>
      </c>
      <c r="G220" s="6" t="s">
        <v>425</v>
      </c>
      <c r="H220" s="7">
        <v>44162</v>
      </c>
      <c r="I220" s="6">
        <v>14</v>
      </c>
      <c r="J220" s="6" t="s">
        <v>24</v>
      </c>
      <c r="K220" s="6" t="s">
        <v>426</v>
      </c>
      <c r="L220" s="6" t="s">
        <v>427</v>
      </c>
      <c r="M220" s="6">
        <v>2</v>
      </c>
      <c r="N220" s="8">
        <v>403346</v>
      </c>
      <c r="O220" s="6" t="s">
        <v>27</v>
      </c>
      <c r="P220" s="6" t="s">
        <v>201</v>
      </c>
      <c r="Q220" s="6" t="s">
        <v>29</v>
      </c>
      <c r="R220" s="6" t="s">
        <v>30</v>
      </c>
      <c r="S220" s="6" t="s">
        <v>27</v>
      </c>
    </row>
    <row r="221" spans="1:19" x14ac:dyDescent="0.3">
      <c r="A221" s="5" t="s">
        <v>19</v>
      </c>
      <c r="B221" s="6" t="s">
        <v>20</v>
      </c>
      <c r="C221" s="6">
        <v>39</v>
      </c>
      <c r="D221" s="6" t="s">
        <v>21</v>
      </c>
      <c r="E221" s="6" t="s">
        <v>86</v>
      </c>
      <c r="F221" s="6" t="s">
        <v>87</v>
      </c>
      <c r="G221" s="6" t="s">
        <v>425</v>
      </c>
      <c r="H221" s="7">
        <v>44162</v>
      </c>
      <c r="I221" s="6">
        <v>14</v>
      </c>
      <c r="J221" s="6" t="s">
        <v>24</v>
      </c>
      <c r="K221" s="6" t="s">
        <v>426</v>
      </c>
      <c r="L221" s="6" t="s">
        <v>427</v>
      </c>
      <c r="M221" s="6">
        <v>2</v>
      </c>
      <c r="N221" s="8">
        <v>11428</v>
      </c>
      <c r="O221" s="6" t="s">
        <v>43</v>
      </c>
      <c r="P221" s="6" t="s">
        <v>201</v>
      </c>
      <c r="Q221" s="6" t="s">
        <v>29</v>
      </c>
      <c r="R221" s="6" t="s">
        <v>30</v>
      </c>
      <c r="S221" s="6" t="s">
        <v>43</v>
      </c>
    </row>
    <row r="222" spans="1:19" x14ac:dyDescent="0.3">
      <c r="A222" s="5" t="s">
        <v>19</v>
      </c>
      <c r="B222" s="6" t="s">
        <v>20</v>
      </c>
      <c r="C222" s="6">
        <v>39</v>
      </c>
      <c r="D222" s="6" t="s">
        <v>21</v>
      </c>
      <c r="E222" s="6" t="s">
        <v>352</v>
      </c>
      <c r="F222" s="6" t="s">
        <v>353</v>
      </c>
      <c r="G222" s="6" t="s">
        <v>425</v>
      </c>
      <c r="H222" s="7">
        <v>44162</v>
      </c>
      <c r="I222" s="6">
        <v>14</v>
      </c>
      <c r="J222" s="6" t="s">
        <v>24</v>
      </c>
      <c r="K222" s="6" t="s">
        <v>426</v>
      </c>
      <c r="L222" s="6" t="s">
        <v>427</v>
      </c>
      <c r="M222" s="6">
        <v>2</v>
      </c>
      <c r="N222" s="8">
        <v>11428</v>
      </c>
      <c r="O222" s="6" t="s">
        <v>43</v>
      </c>
      <c r="P222" s="6" t="s">
        <v>201</v>
      </c>
      <c r="Q222" s="6" t="s">
        <v>29</v>
      </c>
      <c r="R222" s="6" t="s">
        <v>30</v>
      </c>
      <c r="S222" s="6" t="s">
        <v>43</v>
      </c>
    </row>
    <row r="223" spans="1:19" x14ac:dyDescent="0.3">
      <c r="A223" s="5" t="s">
        <v>19</v>
      </c>
      <c r="B223" s="6" t="s">
        <v>20</v>
      </c>
      <c r="C223" s="6">
        <v>39</v>
      </c>
      <c r="D223" s="6" t="s">
        <v>21</v>
      </c>
      <c r="E223" s="6">
        <v>45621</v>
      </c>
      <c r="F223" s="6" t="s">
        <v>69</v>
      </c>
      <c r="G223" s="6" t="s">
        <v>428</v>
      </c>
      <c r="H223" s="7">
        <v>44162</v>
      </c>
      <c r="I223" s="6">
        <v>14</v>
      </c>
      <c r="J223" s="6" t="s">
        <v>24</v>
      </c>
      <c r="K223" s="6" t="s">
        <v>34</v>
      </c>
      <c r="L223" s="6" t="s">
        <v>35</v>
      </c>
      <c r="M223" s="6">
        <v>2</v>
      </c>
      <c r="N223" s="8">
        <v>315950</v>
      </c>
      <c r="O223" s="6" t="s">
        <v>27</v>
      </c>
      <c r="P223" s="6" t="s">
        <v>201</v>
      </c>
      <c r="Q223" s="6" t="s">
        <v>29</v>
      </c>
      <c r="R223" s="6" t="s">
        <v>30</v>
      </c>
      <c r="S223" s="6" t="s">
        <v>27</v>
      </c>
    </row>
    <row r="224" spans="1:19" x14ac:dyDescent="0.3">
      <c r="A224" s="5" t="s">
        <v>19</v>
      </c>
      <c r="B224" s="6" t="s">
        <v>20</v>
      </c>
      <c r="C224" s="6">
        <v>39</v>
      </c>
      <c r="D224" s="6" t="s">
        <v>21</v>
      </c>
      <c r="E224" s="6">
        <v>40049</v>
      </c>
      <c r="F224" s="6" t="s">
        <v>99</v>
      </c>
      <c r="G224" s="6" t="s">
        <v>428</v>
      </c>
      <c r="H224" s="7">
        <v>44162</v>
      </c>
      <c r="I224" s="6">
        <v>14</v>
      </c>
      <c r="J224" s="6" t="s">
        <v>24</v>
      </c>
      <c r="K224" s="6" t="s">
        <v>34</v>
      </c>
      <c r="L224" s="6" t="s">
        <v>35</v>
      </c>
      <c r="M224" s="6">
        <v>8</v>
      </c>
      <c r="N224" s="8">
        <v>1243632</v>
      </c>
      <c r="O224" s="6" t="s">
        <v>27</v>
      </c>
      <c r="P224" s="6" t="s">
        <v>201</v>
      </c>
      <c r="Q224" s="6" t="s">
        <v>29</v>
      </c>
      <c r="R224" s="6" t="s">
        <v>30</v>
      </c>
      <c r="S224" s="6" t="s">
        <v>27</v>
      </c>
    </row>
    <row r="225" spans="1:19" x14ac:dyDescent="0.3">
      <c r="A225" s="5" t="s">
        <v>19</v>
      </c>
      <c r="B225" s="6" t="s">
        <v>20</v>
      </c>
      <c r="C225" s="6">
        <v>39</v>
      </c>
      <c r="D225" s="6" t="s">
        <v>21</v>
      </c>
      <c r="E225" s="6">
        <v>50657</v>
      </c>
      <c r="F225" s="6" t="s">
        <v>45</v>
      </c>
      <c r="G225" s="6" t="s">
        <v>429</v>
      </c>
      <c r="H225" s="7">
        <v>44162</v>
      </c>
      <c r="I225" s="6">
        <v>14</v>
      </c>
      <c r="J225" s="6" t="s">
        <v>24</v>
      </c>
      <c r="K225" s="6" t="s">
        <v>92</v>
      </c>
      <c r="L225" s="6" t="s">
        <v>93</v>
      </c>
      <c r="M225" s="6">
        <v>4</v>
      </c>
      <c r="N225" s="8">
        <v>479296</v>
      </c>
      <c r="O225" s="6" t="s">
        <v>27</v>
      </c>
      <c r="P225" s="6" t="s">
        <v>201</v>
      </c>
      <c r="Q225" s="6" t="s">
        <v>29</v>
      </c>
      <c r="R225" s="6" t="s">
        <v>30</v>
      </c>
      <c r="S225" s="6" t="s">
        <v>27</v>
      </c>
    </row>
    <row r="226" spans="1:19" x14ac:dyDescent="0.3">
      <c r="A226" s="5" t="s">
        <v>19</v>
      </c>
      <c r="B226" s="6" t="s">
        <v>20</v>
      </c>
      <c r="C226" s="6">
        <v>39</v>
      </c>
      <c r="D226" s="6" t="s">
        <v>21</v>
      </c>
      <c r="E226" s="6" t="s">
        <v>86</v>
      </c>
      <c r="F226" s="6" t="s">
        <v>87</v>
      </c>
      <c r="G226" s="6" t="s">
        <v>429</v>
      </c>
      <c r="H226" s="7">
        <v>44162</v>
      </c>
      <c r="I226" s="6">
        <v>14</v>
      </c>
      <c r="J226" s="6" t="s">
        <v>24</v>
      </c>
      <c r="K226" s="6" t="s">
        <v>92</v>
      </c>
      <c r="L226" s="6" t="s">
        <v>93</v>
      </c>
      <c r="M226" s="6">
        <v>4</v>
      </c>
      <c r="N226" s="8">
        <v>22856</v>
      </c>
      <c r="O226" s="6" t="s">
        <v>43</v>
      </c>
      <c r="P226" s="6" t="s">
        <v>201</v>
      </c>
      <c r="Q226" s="6" t="s">
        <v>29</v>
      </c>
      <c r="R226" s="6" t="s">
        <v>30</v>
      </c>
      <c r="S226" s="6" t="s">
        <v>43</v>
      </c>
    </row>
    <row r="227" spans="1:19" x14ac:dyDescent="0.3">
      <c r="A227" s="5" t="s">
        <v>19</v>
      </c>
      <c r="B227" s="6" t="s">
        <v>20</v>
      </c>
      <c r="C227" s="6">
        <v>39</v>
      </c>
      <c r="D227" s="6" t="s">
        <v>21</v>
      </c>
      <c r="E227" s="6">
        <v>47628</v>
      </c>
      <c r="F227" s="6" t="s">
        <v>187</v>
      </c>
      <c r="G227" s="6" t="s">
        <v>430</v>
      </c>
      <c r="H227" s="7">
        <v>44163</v>
      </c>
      <c r="I227" s="6">
        <v>14</v>
      </c>
      <c r="J227" s="6" t="s">
        <v>24</v>
      </c>
      <c r="K227" s="6" t="s">
        <v>113</v>
      </c>
      <c r="L227" s="6" t="s">
        <v>114</v>
      </c>
      <c r="M227" s="6">
        <v>20</v>
      </c>
      <c r="N227" s="8">
        <v>354180</v>
      </c>
      <c r="O227" s="6" t="s">
        <v>27</v>
      </c>
      <c r="P227" s="6" t="s">
        <v>201</v>
      </c>
      <c r="Q227" s="6" t="s">
        <v>29</v>
      </c>
      <c r="R227" s="6" t="s">
        <v>30</v>
      </c>
      <c r="S227" s="6" t="s">
        <v>27</v>
      </c>
    </row>
    <row r="228" spans="1:19" x14ac:dyDescent="0.3">
      <c r="A228" s="5" t="s">
        <v>19</v>
      </c>
      <c r="B228" s="6" t="s">
        <v>20</v>
      </c>
      <c r="C228" s="6">
        <v>39</v>
      </c>
      <c r="D228" s="6" t="s">
        <v>21</v>
      </c>
      <c r="E228" s="6">
        <v>46774</v>
      </c>
      <c r="F228" s="6" t="s">
        <v>387</v>
      </c>
      <c r="G228" s="6" t="s">
        <v>431</v>
      </c>
      <c r="H228" s="7">
        <v>44163</v>
      </c>
      <c r="I228" s="6">
        <v>14</v>
      </c>
      <c r="J228" s="6" t="s">
        <v>24</v>
      </c>
      <c r="K228" s="6" t="s">
        <v>113</v>
      </c>
      <c r="L228" s="6" t="s">
        <v>114</v>
      </c>
      <c r="M228" s="6">
        <v>20</v>
      </c>
      <c r="N228" s="8">
        <v>457020</v>
      </c>
      <c r="O228" s="6" t="s">
        <v>27</v>
      </c>
      <c r="P228" s="6" t="s">
        <v>201</v>
      </c>
      <c r="Q228" s="6" t="s">
        <v>29</v>
      </c>
      <c r="R228" s="6" t="s">
        <v>30</v>
      </c>
      <c r="S228" s="6" t="s">
        <v>27</v>
      </c>
    </row>
    <row r="229" spans="1:19" x14ac:dyDescent="0.3">
      <c r="A229" s="5" t="s">
        <v>19</v>
      </c>
      <c r="B229" s="6" t="s">
        <v>20</v>
      </c>
      <c r="C229" s="6">
        <v>39</v>
      </c>
      <c r="D229" s="6" t="s">
        <v>21</v>
      </c>
      <c r="E229" s="6">
        <v>40454</v>
      </c>
      <c r="F229" s="6" t="s">
        <v>226</v>
      </c>
      <c r="G229" s="6" t="s">
        <v>432</v>
      </c>
      <c r="H229" s="7">
        <v>44163</v>
      </c>
      <c r="I229" s="6">
        <v>14</v>
      </c>
      <c r="J229" s="6" t="s">
        <v>24</v>
      </c>
      <c r="K229" s="6" t="s">
        <v>113</v>
      </c>
      <c r="L229" s="6" t="s">
        <v>114</v>
      </c>
      <c r="M229" s="6">
        <v>4</v>
      </c>
      <c r="N229" s="8">
        <v>164548</v>
      </c>
      <c r="O229" s="6" t="s">
        <v>27</v>
      </c>
      <c r="P229" s="6" t="s">
        <v>201</v>
      </c>
      <c r="Q229" s="6" t="s">
        <v>29</v>
      </c>
      <c r="R229" s="6" t="s">
        <v>30</v>
      </c>
      <c r="S229" s="6" t="s">
        <v>27</v>
      </c>
    </row>
    <row r="230" spans="1:19" x14ac:dyDescent="0.3">
      <c r="A230" s="5" t="s">
        <v>19</v>
      </c>
      <c r="B230" s="6" t="s">
        <v>20</v>
      </c>
      <c r="C230" s="6">
        <v>39</v>
      </c>
      <c r="D230" s="6" t="s">
        <v>21</v>
      </c>
      <c r="E230" s="6">
        <v>47628</v>
      </c>
      <c r="F230" s="6" t="s">
        <v>187</v>
      </c>
      <c r="G230" s="6" t="s">
        <v>433</v>
      </c>
      <c r="H230" s="7">
        <v>44163</v>
      </c>
      <c r="I230" s="6">
        <v>14</v>
      </c>
      <c r="J230" s="6" t="s">
        <v>24</v>
      </c>
      <c r="K230" s="6" t="s">
        <v>138</v>
      </c>
      <c r="L230" s="6" t="s">
        <v>139</v>
      </c>
      <c r="M230" s="6">
        <v>30</v>
      </c>
      <c r="N230" s="8">
        <v>531270</v>
      </c>
      <c r="O230" s="6" t="s">
        <v>27</v>
      </c>
      <c r="P230" s="6" t="s">
        <v>201</v>
      </c>
      <c r="Q230" s="6" t="s">
        <v>29</v>
      </c>
      <c r="R230" s="6" t="s">
        <v>30</v>
      </c>
      <c r="S230" s="6" t="s">
        <v>27</v>
      </c>
    </row>
    <row r="231" spans="1:19" x14ac:dyDescent="0.3">
      <c r="A231" s="5" t="s">
        <v>19</v>
      </c>
      <c r="B231" s="6" t="s">
        <v>20</v>
      </c>
      <c r="C231" s="6">
        <v>39</v>
      </c>
      <c r="D231" s="6" t="s">
        <v>21</v>
      </c>
      <c r="E231" s="6">
        <v>40036</v>
      </c>
      <c r="F231" s="6" t="s">
        <v>434</v>
      </c>
      <c r="G231" s="6" t="s">
        <v>435</v>
      </c>
      <c r="H231" s="7">
        <v>44163</v>
      </c>
      <c r="I231" s="6">
        <v>14</v>
      </c>
      <c r="J231" s="6" t="s">
        <v>24</v>
      </c>
      <c r="K231" s="6" t="s">
        <v>436</v>
      </c>
      <c r="L231" s="6" t="s">
        <v>437</v>
      </c>
      <c r="M231" s="6">
        <v>2</v>
      </c>
      <c r="N231" s="8">
        <v>260656</v>
      </c>
      <c r="O231" s="6" t="s">
        <v>27</v>
      </c>
      <c r="P231" s="6" t="s">
        <v>201</v>
      </c>
      <c r="Q231" s="6" t="s">
        <v>29</v>
      </c>
      <c r="R231" s="6" t="s">
        <v>36</v>
      </c>
      <c r="S231" s="6" t="s">
        <v>27</v>
      </c>
    </row>
    <row r="232" spans="1:19" x14ac:dyDescent="0.3">
      <c r="A232" s="5" t="s">
        <v>19</v>
      </c>
      <c r="B232" s="6" t="s">
        <v>20</v>
      </c>
      <c r="C232" s="6">
        <v>39</v>
      </c>
      <c r="D232" s="6" t="s">
        <v>21</v>
      </c>
      <c r="E232" s="6">
        <v>46665</v>
      </c>
      <c r="F232" s="6" t="s">
        <v>438</v>
      </c>
      <c r="G232" s="6" t="s">
        <v>439</v>
      </c>
      <c r="H232" s="7">
        <v>44163</v>
      </c>
      <c r="I232" s="6">
        <v>14</v>
      </c>
      <c r="J232" s="6" t="s">
        <v>24</v>
      </c>
      <c r="K232" s="6" t="s">
        <v>440</v>
      </c>
      <c r="L232" s="6" t="s">
        <v>441</v>
      </c>
      <c r="M232" s="6">
        <v>4</v>
      </c>
      <c r="N232" s="8">
        <v>680308</v>
      </c>
      <c r="O232" s="6" t="s">
        <v>27</v>
      </c>
      <c r="P232" s="6" t="s">
        <v>201</v>
      </c>
      <c r="Q232" s="6" t="s">
        <v>29</v>
      </c>
      <c r="R232" s="6" t="s">
        <v>36</v>
      </c>
      <c r="S232" s="6" t="s">
        <v>27</v>
      </c>
    </row>
    <row r="233" spans="1:19" x14ac:dyDescent="0.3">
      <c r="A233" s="5" t="s">
        <v>19</v>
      </c>
      <c r="B233" s="6" t="s">
        <v>20</v>
      </c>
      <c r="C233" s="6">
        <v>39</v>
      </c>
      <c r="D233" s="6" t="s">
        <v>21</v>
      </c>
      <c r="E233" s="6" t="s">
        <v>86</v>
      </c>
      <c r="F233" s="6" t="s">
        <v>87</v>
      </c>
      <c r="G233" s="6" t="s">
        <v>439</v>
      </c>
      <c r="H233" s="7">
        <v>44163</v>
      </c>
      <c r="I233" s="6">
        <v>14</v>
      </c>
      <c r="J233" s="6" t="s">
        <v>24</v>
      </c>
      <c r="K233" s="6" t="s">
        <v>440</v>
      </c>
      <c r="L233" s="6" t="s">
        <v>441</v>
      </c>
      <c r="M233" s="6">
        <v>4</v>
      </c>
      <c r="N233" s="8">
        <v>22856</v>
      </c>
      <c r="O233" s="6" t="s">
        <v>43</v>
      </c>
      <c r="P233" s="6" t="s">
        <v>201</v>
      </c>
      <c r="Q233" s="6" t="s">
        <v>29</v>
      </c>
      <c r="R233" s="6" t="s">
        <v>36</v>
      </c>
      <c r="S233" s="6" t="s">
        <v>43</v>
      </c>
    </row>
    <row r="234" spans="1:19" x14ac:dyDescent="0.3">
      <c r="A234" s="5" t="s">
        <v>19</v>
      </c>
      <c r="B234" s="6" t="s">
        <v>20</v>
      </c>
      <c r="C234" s="6">
        <v>39</v>
      </c>
      <c r="D234" s="6" t="s">
        <v>21</v>
      </c>
      <c r="E234" s="6">
        <v>50907</v>
      </c>
      <c r="F234" s="6" t="s">
        <v>289</v>
      </c>
      <c r="G234" s="6" t="s">
        <v>442</v>
      </c>
      <c r="H234" s="7">
        <v>44165</v>
      </c>
      <c r="I234" s="6">
        <v>14</v>
      </c>
      <c r="J234" s="6" t="s">
        <v>24</v>
      </c>
      <c r="K234" s="6" t="s">
        <v>443</v>
      </c>
      <c r="L234" s="6" t="s">
        <v>444</v>
      </c>
      <c r="M234" s="6">
        <v>1</v>
      </c>
      <c r="N234" s="8">
        <v>173437</v>
      </c>
      <c r="O234" s="6" t="s">
        <v>27</v>
      </c>
      <c r="P234" s="6" t="s">
        <v>201</v>
      </c>
      <c r="Q234" s="6" t="s">
        <v>29</v>
      </c>
      <c r="R234" s="6" t="s">
        <v>36</v>
      </c>
      <c r="S234" s="6" t="s">
        <v>27</v>
      </c>
    </row>
    <row r="235" spans="1:19" x14ac:dyDescent="0.3">
      <c r="A235" s="5" t="s">
        <v>19</v>
      </c>
      <c r="B235" s="6" t="s">
        <v>20</v>
      </c>
      <c r="C235" s="6">
        <v>39</v>
      </c>
      <c r="D235" s="6" t="s">
        <v>21</v>
      </c>
      <c r="E235" s="6">
        <v>36021</v>
      </c>
      <c r="F235" s="6" t="s">
        <v>445</v>
      </c>
      <c r="G235" s="6" t="s">
        <v>442</v>
      </c>
      <c r="H235" s="7">
        <v>44165</v>
      </c>
      <c r="I235" s="6">
        <v>14</v>
      </c>
      <c r="J235" s="6" t="s">
        <v>24</v>
      </c>
      <c r="K235" s="6" t="s">
        <v>443</v>
      </c>
      <c r="L235" s="6" t="s">
        <v>444</v>
      </c>
      <c r="M235" s="6">
        <v>1</v>
      </c>
      <c r="N235" s="8">
        <v>37807</v>
      </c>
      <c r="O235" s="6" t="s">
        <v>27</v>
      </c>
      <c r="P235" s="6" t="s">
        <v>201</v>
      </c>
      <c r="Q235" s="6" t="s">
        <v>29</v>
      </c>
      <c r="R235" s="6" t="s">
        <v>36</v>
      </c>
      <c r="S235" s="6" t="s">
        <v>27</v>
      </c>
    </row>
    <row r="236" spans="1:19" x14ac:dyDescent="0.3">
      <c r="A236" s="5" t="s">
        <v>19</v>
      </c>
      <c r="B236" s="6" t="s">
        <v>20</v>
      </c>
      <c r="C236" s="6">
        <v>39</v>
      </c>
      <c r="D236" s="6" t="s">
        <v>21</v>
      </c>
      <c r="E236" s="6" t="s">
        <v>86</v>
      </c>
      <c r="F236" s="6" t="s">
        <v>87</v>
      </c>
      <c r="G236" s="6" t="s">
        <v>442</v>
      </c>
      <c r="H236" s="7">
        <v>44165</v>
      </c>
      <c r="I236" s="6">
        <v>14</v>
      </c>
      <c r="J236" s="6" t="s">
        <v>24</v>
      </c>
      <c r="K236" s="6" t="s">
        <v>443</v>
      </c>
      <c r="L236" s="6" t="s">
        <v>444</v>
      </c>
      <c r="M236" s="6">
        <v>2</v>
      </c>
      <c r="N236" s="8">
        <v>11428</v>
      </c>
      <c r="O236" s="6" t="s">
        <v>43</v>
      </c>
      <c r="P236" s="6" t="s">
        <v>201</v>
      </c>
      <c r="Q236" s="6" t="s">
        <v>29</v>
      </c>
      <c r="R236" s="6" t="s">
        <v>36</v>
      </c>
      <c r="S236" s="6" t="s">
        <v>43</v>
      </c>
    </row>
    <row r="237" spans="1:19" x14ac:dyDescent="0.3">
      <c r="A237" s="5" t="s">
        <v>19</v>
      </c>
      <c r="B237" s="6" t="s">
        <v>20</v>
      </c>
      <c r="C237" s="6">
        <v>39</v>
      </c>
      <c r="D237" s="6" t="s">
        <v>21</v>
      </c>
      <c r="E237" s="6">
        <v>50594</v>
      </c>
      <c r="F237" s="6" t="s">
        <v>287</v>
      </c>
      <c r="G237" s="6" t="s">
        <v>446</v>
      </c>
      <c r="H237" s="7">
        <v>44165</v>
      </c>
      <c r="I237" s="6">
        <v>14</v>
      </c>
      <c r="J237" s="6" t="s">
        <v>24</v>
      </c>
      <c r="K237" s="6" t="s">
        <v>283</v>
      </c>
      <c r="L237" s="6" t="s">
        <v>284</v>
      </c>
      <c r="M237" s="6">
        <v>4</v>
      </c>
      <c r="N237" s="8">
        <v>1041984</v>
      </c>
      <c r="O237" s="6" t="s">
        <v>27</v>
      </c>
      <c r="P237" s="6" t="s">
        <v>201</v>
      </c>
      <c r="Q237" s="6" t="s">
        <v>29</v>
      </c>
      <c r="R237" s="6" t="s">
        <v>30</v>
      </c>
      <c r="S237" s="6" t="s">
        <v>27</v>
      </c>
    </row>
    <row r="238" spans="1:19" x14ac:dyDescent="0.3">
      <c r="A238" s="5" t="s">
        <v>19</v>
      </c>
      <c r="B238" s="6" t="s">
        <v>20</v>
      </c>
      <c r="C238" s="6">
        <v>39</v>
      </c>
      <c r="D238" s="6" t="s">
        <v>21</v>
      </c>
      <c r="E238" s="6">
        <v>47628</v>
      </c>
      <c r="F238" s="6" t="s">
        <v>187</v>
      </c>
      <c r="G238" s="6" t="s">
        <v>447</v>
      </c>
      <c r="H238" s="7">
        <v>44165</v>
      </c>
      <c r="I238" s="6">
        <v>14</v>
      </c>
      <c r="J238" s="6" t="s">
        <v>24</v>
      </c>
      <c r="K238" s="6" t="s">
        <v>138</v>
      </c>
      <c r="L238" s="6" t="s">
        <v>139</v>
      </c>
      <c r="M238" s="6">
        <v>20</v>
      </c>
      <c r="N238" s="8">
        <v>354180</v>
      </c>
      <c r="O238" s="6" t="s">
        <v>27</v>
      </c>
      <c r="P238" s="6" t="s">
        <v>201</v>
      </c>
      <c r="Q238" s="6" t="s">
        <v>29</v>
      </c>
      <c r="R238" s="6" t="s">
        <v>30</v>
      </c>
      <c r="S238" s="6" t="s">
        <v>27</v>
      </c>
    </row>
    <row r="239" spans="1:19" x14ac:dyDescent="0.3">
      <c r="A239" s="5" t="s">
        <v>19</v>
      </c>
      <c r="B239" s="6" t="s">
        <v>20</v>
      </c>
      <c r="C239" s="6">
        <v>39</v>
      </c>
      <c r="D239" s="6" t="s">
        <v>21</v>
      </c>
      <c r="E239" s="6">
        <v>50594</v>
      </c>
      <c r="F239" s="6" t="s">
        <v>287</v>
      </c>
      <c r="G239" s="6" t="s">
        <v>448</v>
      </c>
      <c r="H239" s="7">
        <v>44165</v>
      </c>
      <c r="I239" s="6">
        <v>14</v>
      </c>
      <c r="J239" s="6" t="s">
        <v>24</v>
      </c>
      <c r="K239" s="6" t="s">
        <v>78</v>
      </c>
      <c r="L239" s="6" t="s">
        <v>79</v>
      </c>
      <c r="M239" s="6">
        <v>4</v>
      </c>
      <c r="N239" s="8">
        <v>1041984</v>
      </c>
      <c r="O239" s="6" t="s">
        <v>27</v>
      </c>
      <c r="P239" s="6" t="s">
        <v>201</v>
      </c>
      <c r="Q239" s="6" t="s">
        <v>29</v>
      </c>
      <c r="R239" s="6" t="s">
        <v>30</v>
      </c>
      <c r="S239" s="6" t="s">
        <v>27</v>
      </c>
    </row>
    <row r="240" spans="1:19" x14ac:dyDescent="0.3">
      <c r="A240" s="5" t="s">
        <v>19</v>
      </c>
      <c r="B240" s="6" t="s">
        <v>20</v>
      </c>
      <c r="C240" s="6">
        <v>39</v>
      </c>
      <c r="D240" s="6" t="s">
        <v>21</v>
      </c>
      <c r="E240" s="6" t="s">
        <v>86</v>
      </c>
      <c r="F240" s="6" t="s">
        <v>87</v>
      </c>
      <c r="G240" s="6" t="s">
        <v>448</v>
      </c>
      <c r="H240" s="7">
        <v>44165</v>
      </c>
      <c r="I240" s="6">
        <v>14</v>
      </c>
      <c r="J240" s="6" t="s">
        <v>24</v>
      </c>
      <c r="K240" s="6" t="s">
        <v>78</v>
      </c>
      <c r="L240" s="6" t="s">
        <v>79</v>
      </c>
      <c r="M240" s="6">
        <v>4</v>
      </c>
      <c r="N240" s="8">
        <v>22856</v>
      </c>
      <c r="O240" s="6" t="s">
        <v>43</v>
      </c>
      <c r="P240" s="6" t="s">
        <v>201</v>
      </c>
      <c r="Q240" s="6" t="s">
        <v>29</v>
      </c>
      <c r="R240" s="6" t="s">
        <v>30</v>
      </c>
      <c r="S240" s="6" t="s">
        <v>43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2020_12_12751886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2021-02-03T20:20:06Z</dcterms:created>
  <dcterms:modified xsi:type="dcterms:W3CDTF">2021-02-03T20:20:07Z</dcterms:modified>
</cp:coreProperties>
</file>