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7C80E896-DC4F-4B1B-BCEA-2DE71023C6A6}" xr6:coauthVersionLast="46" xr6:coauthVersionMax="46" xr10:uidLastSave="{00000000-0000-0000-0000-000000000000}"/>
  <bookViews>
    <workbookView xWindow="-108" yWindow="-108" windowWidth="23256" windowHeight="12576" xr2:uid="{E350EF9A-6296-4DE1-924B-29E8E172886E}"/>
  </bookViews>
  <sheets>
    <sheet name="2021_01_1319214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14" i="1" s="1"/>
  <c r="W16" i="1" s="1"/>
  <c r="W6" i="1"/>
  <c r="W5" i="1"/>
  <c r="W4" i="1"/>
  <c r="W42" i="1" l="1"/>
  <c r="W44" i="1" s="1"/>
  <c r="W47" i="1" s="1"/>
</calcChain>
</file>

<file path=xl/sharedStrings.xml><?xml version="1.0" encoding="utf-8"?>
<sst xmlns="http://schemas.openxmlformats.org/spreadsheetml/2006/main" count="2860" uniqueCount="512">
  <si>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</si>
  <si>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</si>
  <si>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</si>
  <si>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</si>
  <si>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</si>
  <si>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</si>
  <si>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</si>
  <si>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</si>
  <si>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</si>
  <si>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</si>
  <si>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</si>
  <si>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</si>
  <si>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</si>
  <si>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</si>
  <si>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</si>
  <si>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</si>
  <si>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</si>
  <si>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</si>
  <si>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</si>
  <si>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</si>
  <si>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2021_01_13192149</t>
  </si>
  <si>
    <t xml:space="preserve">JIL TORRES RODRIGO ANDRES                    </t>
  </si>
  <si>
    <t>13192149-7</t>
  </si>
  <si>
    <t xml:space="preserve">W2133 </t>
  </si>
  <si>
    <t xml:space="preserve">BOMBA AGUA </t>
  </si>
  <si>
    <t>BV-A-0000-00302867</t>
  </si>
  <si>
    <t xml:space="preserve">CALAMA REPUESTOS </t>
  </si>
  <si>
    <t>0007835830-0-0</t>
  </si>
  <si>
    <t xml:space="preserve">VILLARROEL MIRANDA JUAN CARLOS </t>
  </si>
  <si>
    <t>Repuestos</t>
  </si>
  <si>
    <t>Actual</t>
  </si>
  <si>
    <t>Boleta</t>
  </si>
  <si>
    <t>Venta Normal</t>
  </si>
  <si>
    <t>REFRIGERANTE ANTICONGELANTE -10BIDON 20L</t>
  </si>
  <si>
    <t>BV-A-0000-00302877</t>
  </si>
  <si>
    <t>0066666666-6-0</t>
  </si>
  <si>
    <t xml:space="preserve">BOLETA </t>
  </si>
  <si>
    <t>Lubricantes</t>
  </si>
  <si>
    <t>Neumaticos</t>
  </si>
  <si>
    <t>RIMULA R4X 15W40 CI-4/E7/DH-1 BALDE 20LT</t>
  </si>
  <si>
    <t>BV-A-0000-00302889</t>
  </si>
  <si>
    <t>0016829159-0-0</t>
  </si>
  <si>
    <t xml:space="preserve">CHOQUE CHALLAPA CRISTIAN EDWIN </t>
  </si>
  <si>
    <t>Nombre</t>
  </si>
  <si>
    <t>HIGH PERFORMANCE20W50GT WP-5 CH-4 BL19LT</t>
  </si>
  <si>
    <t>BV-A-0000-00302909</t>
  </si>
  <si>
    <t>0011720839-7-0</t>
  </si>
  <si>
    <t xml:space="preserve">MIRANDA TAPIA FERNANDO </t>
  </si>
  <si>
    <t>Cod Vendedor</t>
  </si>
  <si>
    <t xml:space="preserve">TRITON 800 SYNTHETIC BLEND 15W-40 CK-4 </t>
  </si>
  <si>
    <t>Rut</t>
  </si>
  <si>
    <t xml:space="preserve">W0291 </t>
  </si>
  <si>
    <t xml:space="preserve">FILTRO COMBUSTIBLE TECFIL </t>
  </si>
  <si>
    <t>Mes Pago</t>
  </si>
  <si>
    <t xml:space="preserve">W0295 </t>
  </si>
  <si>
    <t xml:space="preserve">FILTRO LUBRICANTE HIGHFIL </t>
  </si>
  <si>
    <t xml:space="preserve">FILTRO AIRE TECFIL </t>
  </si>
  <si>
    <t xml:space="preserve">FILTRO AIRE SECUN. TECFIL </t>
  </si>
  <si>
    <t>COMISION REPUESTOS</t>
  </si>
  <si>
    <t>Tabla de Cumplimiento Repuestos</t>
  </si>
  <si>
    <t xml:space="preserve">TAPA RADIADOR </t>
  </si>
  <si>
    <t>BV-A-0000-00302916</t>
  </si>
  <si>
    <t>VTA TOTAL PERIODO ANTERIOR</t>
  </si>
  <si>
    <t>Ventas</t>
  </si>
  <si>
    <t>% Comisión</t>
  </si>
  <si>
    <t>BV-A-0000-00302946</t>
  </si>
  <si>
    <t>0009178333-9-0</t>
  </si>
  <si>
    <t xml:space="preserve">QUIROGA ARIAS ANTONIO ANDRES </t>
  </si>
  <si>
    <t>VTA NORMAL PERIODO ANTERIOR</t>
  </si>
  <si>
    <t>Desde</t>
  </si>
  <si>
    <t>Hasta</t>
  </si>
  <si>
    <t xml:space="preserve">FILTRO LUBRICANTE TECFIL </t>
  </si>
  <si>
    <t>COMISION NORMAL (%)</t>
  </si>
  <si>
    <t>o mas</t>
  </si>
  <si>
    <t xml:space="preserve">ALL ENGINE 20W50 CG-4 BL 19 LT </t>
  </si>
  <si>
    <t>COMISION NORMAL ($)</t>
  </si>
  <si>
    <t>BV-A-0000-00303001</t>
  </si>
  <si>
    <t>0011376708-1-0</t>
  </si>
  <si>
    <t xml:space="preserve">RAMOS RAMOS JUAN </t>
  </si>
  <si>
    <t>BV-A-0000-00303164</t>
  </si>
  <si>
    <t>0022776945-9-0</t>
  </si>
  <si>
    <t xml:space="preserve">ORTEGA QUISPE VICTOR </t>
  </si>
  <si>
    <t>TOTAL COMISION REPUESTOS</t>
  </si>
  <si>
    <t>KIT EMBRAGUE DISCO PRENSA SIN RODAMIENTO</t>
  </si>
  <si>
    <t>BV-A-0000-00303228</t>
  </si>
  <si>
    <t>0008606156-2-0</t>
  </si>
  <si>
    <t xml:space="preserve">CORTES ZEPEDA EUGENIO SEGUNDO </t>
  </si>
  <si>
    <t>BV-A-0000-00303237</t>
  </si>
  <si>
    <t>0005036561-1-0</t>
  </si>
  <si>
    <t xml:space="preserve">QUISPE VILCA SILVIO SERGIO </t>
  </si>
  <si>
    <t>COMISION NEUMATICOS, LUBRICANTES, BATERIAS Y REMOLQUE</t>
  </si>
  <si>
    <t>Tabla de Cumplimiento Neumaticos, Lubricantes, Baterias y Remolques</t>
  </si>
  <si>
    <t>VENTA TOTAL PERIODO ACTUAL</t>
  </si>
  <si>
    <t>VENTA NORMAL</t>
  </si>
  <si>
    <t xml:space="preserve">PASTILLA FRENO DEL.TRAS.(JGO) </t>
  </si>
  <si>
    <t xml:space="preserve">FILTRO DE AIRE PRIMARIO PARTMO "ESC" </t>
  </si>
  <si>
    <t>BV-A-0000-00303238</t>
  </si>
  <si>
    <t>0022730465-0-0</t>
  </si>
  <si>
    <t xml:space="preserve">KAMATA SALAS CANDIDO </t>
  </si>
  <si>
    <t xml:space="preserve">AGUA VERDE 5 LTS. </t>
  </si>
  <si>
    <t xml:space="preserve">LIQUIDO FRENO DOT3 1/2 LITRO VARGA </t>
  </si>
  <si>
    <t xml:space="preserve">TOTAL COMISION </t>
  </si>
  <si>
    <t xml:space="preserve">U0962 </t>
  </si>
  <si>
    <t xml:space="preserve">FILTRO ACEITE ESC </t>
  </si>
  <si>
    <t>BV-A-0000-00303328</t>
  </si>
  <si>
    <t>0012919585-1-0</t>
  </si>
  <si>
    <t xml:space="preserve">FERNANDO GALVEZ MUNOZ </t>
  </si>
  <si>
    <t xml:space="preserve">DELVAC SUPER 20W50 (API CF-4). 19LT </t>
  </si>
  <si>
    <t xml:space="preserve">WILLIAMS ATF D-III 19L </t>
  </si>
  <si>
    <t>BV-A-0000-00303363</t>
  </si>
  <si>
    <t>BONO GRUPAL</t>
  </si>
  <si>
    <t>Tabla de Cumplimiento Bono Grupal</t>
  </si>
  <si>
    <t>BV-A-0000-00303369</t>
  </si>
  <si>
    <t>CUMPLIMIENTO GRUPAL SUCURSAL</t>
  </si>
  <si>
    <t>$ Bono</t>
  </si>
  <si>
    <t>BONO</t>
  </si>
  <si>
    <t>TOTAL BONO META</t>
  </si>
  <si>
    <t xml:space="preserve">FILTRO SEPARADOR PARTMO "ESC" </t>
  </si>
  <si>
    <t xml:space="preserve">REFRIGE.ANTICONGELANTE -10G BIDON 5 LTS </t>
  </si>
  <si>
    <t xml:space="preserve">W0272 </t>
  </si>
  <si>
    <t xml:space="preserve">REP.CULATIN COMPRESOR KNORR </t>
  </si>
  <si>
    <t>BV-A-0000-00303421</t>
  </si>
  <si>
    <t xml:space="preserve">11R22.5 16PR 148/145M AT27S AUSTONE </t>
  </si>
  <si>
    <t>BV-A-0000-00303483</t>
  </si>
  <si>
    <t>0010992260-9-0</t>
  </si>
  <si>
    <t xml:space="preserve">PEREIRA LABRA OSCAR </t>
  </si>
  <si>
    <t>BV-A-0000-00303510</t>
  </si>
  <si>
    <t>BV-A-0000-00303529</t>
  </si>
  <si>
    <t>0022306713-1-0</t>
  </si>
  <si>
    <t xml:space="preserve">ENRIQUEZ VELA JAIME </t>
  </si>
  <si>
    <t>COMISION IMPULSO</t>
  </si>
  <si>
    <t>Tabla de Cumplimiento Impulso</t>
  </si>
  <si>
    <t xml:space="preserve">BOMBA AGUA (PARA 1 TERMOSTATO) </t>
  </si>
  <si>
    <t>BV-A-0000-00303555</t>
  </si>
  <si>
    <t>0019040016-6-0</t>
  </si>
  <si>
    <t xml:space="preserve">BASTIAN ALFONSO ALBERTO VARGAS </t>
  </si>
  <si>
    <t xml:space="preserve">TERMOSTATO 83 GRADOS </t>
  </si>
  <si>
    <t>BV-A-0000-00303751</t>
  </si>
  <si>
    <t>0011931860-2-0</t>
  </si>
  <si>
    <t xml:space="preserve">VELASQUEZ CHIRE SERGIO </t>
  </si>
  <si>
    <t xml:space="preserve">WILLIAMS T-300 15W40 CI-4 BALDE 19LT </t>
  </si>
  <si>
    <t>BV-A-0000-00304056</t>
  </si>
  <si>
    <t>0022649204-6-0</t>
  </si>
  <si>
    <t xml:space="preserve">QUISPE LEANDRO EVER </t>
  </si>
  <si>
    <t xml:space="preserve">FILTRO SEPARADOR TECFIL </t>
  </si>
  <si>
    <t>TOTAL REMUNERACION VARIABLE</t>
  </si>
  <si>
    <t>BV-A-0000-00304188</t>
  </si>
  <si>
    <t>0016260434-1-0</t>
  </si>
  <si>
    <t xml:space="preserve">LUCAS CODD ALEJANDRO CRISTIAN </t>
  </si>
  <si>
    <t xml:space="preserve">DISCO FRENO TRASERO </t>
  </si>
  <si>
    <t>BV-A-0000-00304301</t>
  </si>
  <si>
    <t>0022615312-8-0</t>
  </si>
  <si>
    <t xml:space="preserve">MAMANI LEANDRO OMAR TITO </t>
  </si>
  <si>
    <t xml:space="preserve">ADBLUE BY ADQUIM BIDON 20 LTS </t>
  </si>
  <si>
    <t>BV-A-0000-00304328</t>
  </si>
  <si>
    <t>0018206722-9-0</t>
  </si>
  <si>
    <t xml:space="preserve">OLIVARES MOROSO FRANCISCO </t>
  </si>
  <si>
    <t xml:space="preserve">CILINDRO SUP.EMBRAGUE </t>
  </si>
  <si>
    <t>BV-A-0000-00304347</t>
  </si>
  <si>
    <t>0013632343-1-0</t>
  </si>
  <si>
    <t xml:space="preserve">3ORTES CUEVAS NANCY ISABEL </t>
  </si>
  <si>
    <t xml:space="preserve">GT WP-5 HIGH PERFORMAN25W/50 CF-4 19L </t>
  </si>
  <si>
    <t>BV-A-0000-00304404</t>
  </si>
  <si>
    <t>0007348890-7-0</t>
  </si>
  <si>
    <t xml:space="preserve">VALDES ALVARES LUIS </t>
  </si>
  <si>
    <t>BV-A-0000-00304430</t>
  </si>
  <si>
    <t>0010101881-4-0</t>
  </si>
  <si>
    <t xml:space="preserve">VERA ANABALON HECTOR PATRICIO </t>
  </si>
  <si>
    <t xml:space="preserve">DISCO FRENO DELANTERO </t>
  </si>
  <si>
    <t>BV-A-0000-00304473</t>
  </si>
  <si>
    <t>0076370251-0-0</t>
  </si>
  <si>
    <t xml:space="preserve">MORO MADRID LTDA </t>
  </si>
  <si>
    <t>BV-A-0000-00304518</t>
  </si>
  <si>
    <t>CV-A-0000-00229682</t>
  </si>
  <si>
    <t>Nota Crédito</t>
  </si>
  <si>
    <t xml:space="preserve">A0648 </t>
  </si>
  <si>
    <t xml:space="preserve">PULMON SUSPENSIóN HENDRICKSON HAS 460 </t>
  </si>
  <si>
    <t>CV-A-0000-00229855</t>
  </si>
  <si>
    <t>0076093010-5-0</t>
  </si>
  <si>
    <t xml:space="preserve">INVERSIONES FARIAS Y FARIAS LIMITADA </t>
  </si>
  <si>
    <t xml:space="preserve">V1410 </t>
  </si>
  <si>
    <t>CV-A-0000-00229856</t>
  </si>
  <si>
    <t>0016850973-1-0</t>
  </si>
  <si>
    <t xml:space="preserve">SOZA CASTRO CAMILA MARCIA </t>
  </si>
  <si>
    <t xml:space="preserve">FILTRO LUBRICANTE DONALDSON "ESC" </t>
  </si>
  <si>
    <t>CV-A-0000-00229889</t>
  </si>
  <si>
    <t>0076727783-0-0</t>
  </si>
  <si>
    <t xml:space="preserve">TRANSPORTES GLADYS ZUÑIGA EIRL </t>
  </si>
  <si>
    <t>CV-A-0000-00230282</t>
  </si>
  <si>
    <t>0076531439-9-0</t>
  </si>
  <si>
    <t xml:space="preserve">TRANSPORTES VICTOR PALMA PAEZ EIRL </t>
  </si>
  <si>
    <t xml:space="preserve">FILTRO SEC. AIRE SORL </t>
  </si>
  <si>
    <t>CV-A-0000-00230312</t>
  </si>
  <si>
    <t>0076983064-2-0</t>
  </si>
  <si>
    <t xml:space="preserve">TRANSPORTES APIS SPA </t>
  </si>
  <si>
    <t xml:space="preserve">295/80R22.5 18PR 152/149M AT115 AUSTONE </t>
  </si>
  <si>
    <t>FV-A-0000-02335371</t>
  </si>
  <si>
    <t>0076226262-2-0</t>
  </si>
  <si>
    <t xml:space="preserve">TRANSPORTES HUGO FRANCISCO CIKUTOVIC MAD </t>
  </si>
  <si>
    <t>Factura</t>
  </si>
  <si>
    <t>FV-A-0000-02335433</t>
  </si>
  <si>
    <t>0077034429-8-0</t>
  </si>
  <si>
    <t xml:space="preserve">TRANSPORTES Y SERVICIOS DACAN SPA </t>
  </si>
  <si>
    <t>295/80R22.5 18PR 152/149L CR926D GOODRID</t>
  </si>
  <si>
    <t>FV-A-0000-02335636</t>
  </si>
  <si>
    <t>0076428323-6-0</t>
  </si>
  <si>
    <t xml:space="preserve">INSERVIC SPA </t>
  </si>
  <si>
    <t>Venta Pendiente</t>
  </si>
  <si>
    <t xml:space="preserve">295/80R22.5 152/148M HS3 CONTINENTAL </t>
  </si>
  <si>
    <t>FV-A-0000-02335861</t>
  </si>
  <si>
    <t xml:space="preserve">S3516 </t>
  </si>
  <si>
    <t xml:space="preserve">PISTON MOTOR STD KIT 127M/M ARTICULADO </t>
  </si>
  <si>
    <t>FV-A-0000-02335950</t>
  </si>
  <si>
    <t>FV-A-0000-02336071</t>
  </si>
  <si>
    <t>0077130782-5-0</t>
  </si>
  <si>
    <t xml:space="preserve">MANTENCION EQUIPOS MAQUINARIAS Y SERVICI </t>
  </si>
  <si>
    <t xml:space="preserve">REP.COMPRESOR COMPLET0 WABCO </t>
  </si>
  <si>
    <t>FV-A-0000-02336108</t>
  </si>
  <si>
    <t>0008862698-2-0</t>
  </si>
  <si>
    <t xml:space="preserve">MARCO MURAÑA QUISPE </t>
  </si>
  <si>
    <t xml:space="preserve">COMPRESOR 2 PISTONES WABCO </t>
  </si>
  <si>
    <t>FV-A-0000-02336446</t>
  </si>
  <si>
    <t>0008051617-7-0</t>
  </si>
  <si>
    <t xml:space="preserve">LOPEZ REYES TULIO HECTOR </t>
  </si>
  <si>
    <t>FV-A-0000-02336680</t>
  </si>
  <si>
    <t>PISTON MOTOR STD KIT 128 M/M S/GOMA CAMI</t>
  </si>
  <si>
    <t>FV-A-0000-02336872</t>
  </si>
  <si>
    <t>0077160925-2-0</t>
  </si>
  <si>
    <t xml:space="preserve">TRANSPORTES VAISA LIMITADA </t>
  </si>
  <si>
    <t xml:space="preserve">BOMBA ACEITE </t>
  </si>
  <si>
    <t>FV-A-0000-02337029</t>
  </si>
  <si>
    <t xml:space="preserve">EMPAQ.MOTOR JGO COMPLETO 5 CILINDROS </t>
  </si>
  <si>
    <t xml:space="preserve">METAL BANCADA STD JGO KS </t>
  </si>
  <si>
    <t xml:space="preserve">METAL BIELA STD JGO KS </t>
  </si>
  <si>
    <t xml:space="preserve">DISCO EMBRAGUE 17" PASO 8X2" </t>
  </si>
  <si>
    <t xml:space="preserve">PRENSA EMBRAGUE 17" 430 MM 1 DISCO </t>
  </si>
  <si>
    <t xml:space="preserve">RODTO EMBRAGUE HIDRA.COMPLETO (ALTO) </t>
  </si>
  <si>
    <t xml:space="preserve">12R22.5 18PR 152/149L CR926W GOODRIDE </t>
  </si>
  <si>
    <t>FV-A-0000-02337364</t>
  </si>
  <si>
    <t xml:space="preserve">ACEITE 15W40 MOBIL DELVAC MX 19LT </t>
  </si>
  <si>
    <t>FV-A-0000-02338083</t>
  </si>
  <si>
    <t>0010602974-1-0</t>
  </si>
  <si>
    <t xml:space="preserve">CORTES FAJARDO HECTOR </t>
  </si>
  <si>
    <t xml:space="preserve">EURODIESEL E-4 15W40 CI-4 BL 19 LT </t>
  </si>
  <si>
    <t>FV-A-0000-02338579</t>
  </si>
  <si>
    <t>0077045463-8-0</t>
  </si>
  <si>
    <t xml:space="preserve">TRANSPORTES NORTE CARGO SPA </t>
  </si>
  <si>
    <t>FV-A-0000-02338813</t>
  </si>
  <si>
    <t>0013743354-0-0</t>
  </si>
  <si>
    <t xml:space="preserve">VILLAROEL NAREA PEDRO ALEXIS </t>
  </si>
  <si>
    <t xml:space="preserve">FILTRO SEPARADOR DONALDSON </t>
  </si>
  <si>
    <t xml:space="preserve">FILTRO ACEITE FLEETGUARD </t>
  </si>
  <si>
    <t xml:space="preserve">FILTRO SEC. AIRE T/WABCO (ROJO) </t>
  </si>
  <si>
    <t>FV-A-0000-02338831</t>
  </si>
  <si>
    <t>FV-A-0000-02338890</t>
  </si>
  <si>
    <t>0077030202-1-0</t>
  </si>
  <si>
    <t xml:space="preserve">TRANSPORTES ESTEPHANIE HECHERDORSF CERDA </t>
  </si>
  <si>
    <t>FV-A-0000-02338979</t>
  </si>
  <si>
    <t xml:space="preserve">215/75R17.5 12PR TL CHS3 CONTINENTAL </t>
  </si>
  <si>
    <t xml:space="preserve">AMORTIGUADOR TRASERO </t>
  </si>
  <si>
    <t>FV-A-0000-02339051</t>
  </si>
  <si>
    <t>0076573008-2-0</t>
  </si>
  <si>
    <t xml:space="preserve">TRANSPORTES Y ARRIENDO JUAN MICHEA TAPIA </t>
  </si>
  <si>
    <t xml:space="preserve">TAQUIES MOTOR </t>
  </si>
  <si>
    <t>FV-A-0000-02339087</t>
  </si>
  <si>
    <t>0078781620-7-0</t>
  </si>
  <si>
    <t xml:space="preserve">TRANSPORTADORA MARANDINO LTDA </t>
  </si>
  <si>
    <t>FV-A-0000-02339088</t>
  </si>
  <si>
    <t>FV-A-0000-02339090</t>
  </si>
  <si>
    <t>FV-A-0000-02339487</t>
  </si>
  <si>
    <t>0013807145-6-0</t>
  </si>
  <si>
    <t xml:space="preserve">PINTO PEREIRA ERNESTO ROBINSON </t>
  </si>
  <si>
    <t xml:space="preserve">F0814 </t>
  </si>
  <si>
    <t xml:space="preserve">PRENSA EMBRAGUE 13" 325MM SACHS </t>
  </si>
  <si>
    <t>FV-A-0000-02339617</t>
  </si>
  <si>
    <t>0076367270-0-0</t>
  </si>
  <si>
    <t xml:space="preserve">TRANSPORTES TRANSFACTOR LTDA </t>
  </si>
  <si>
    <t xml:space="preserve">F0933 </t>
  </si>
  <si>
    <t xml:space="preserve">DISCO EMBRAGUE 325M/M SACHS </t>
  </si>
  <si>
    <t xml:space="preserve">W0584 </t>
  </si>
  <si>
    <t xml:space="preserve">TAMBOR TRAS. 6 HOYOS 4,7 </t>
  </si>
  <si>
    <t>FV-A-0000-02339618</t>
  </si>
  <si>
    <t xml:space="preserve">C2211 </t>
  </si>
  <si>
    <t>GUARDAFANGO PLASTICO ENVOLVENTE MOD.2010</t>
  </si>
  <si>
    <t>FV-A-0000-02339997</t>
  </si>
  <si>
    <t xml:space="preserve">S3048 </t>
  </si>
  <si>
    <t xml:space="preserve">MOTOR DE PARTIDA 24V 6.7KW 11DIENTE </t>
  </si>
  <si>
    <t>FV-A-0000-02340102</t>
  </si>
  <si>
    <t>0009170803-5-0</t>
  </si>
  <si>
    <t xml:space="preserve">QUISPE MURANA JAIME RAUL </t>
  </si>
  <si>
    <t xml:space="preserve">EMPAQ.TAPA ENFRIADOR ACEITE </t>
  </si>
  <si>
    <t>FV-A-0000-02340586</t>
  </si>
  <si>
    <t xml:space="preserve">METAL BIELA STD C/SPUTTER JGO. </t>
  </si>
  <si>
    <t xml:space="preserve">IRRIGADOR ACEITE BLOCK MOTOR </t>
  </si>
  <si>
    <t xml:space="preserve">S4133 </t>
  </si>
  <si>
    <t xml:space="preserve">ESPEJO RETROVISOR DER CON CUNETERO </t>
  </si>
  <si>
    <t>FV-A-0000-02340588</t>
  </si>
  <si>
    <t xml:space="preserve">C5659 </t>
  </si>
  <si>
    <t xml:space="preserve">LLANTA ALUMINIO 8.25X22.5 DISCO EUROPEA </t>
  </si>
  <si>
    <t>FV-A-0000-02341096</t>
  </si>
  <si>
    <t>0076750560-4-0</t>
  </si>
  <si>
    <t xml:space="preserve">LOGISTICA HUALPEN LTDA </t>
  </si>
  <si>
    <t>FV-A-0000-02341405</t>
  </si>
  <si>
    <t>0077038511-3-0</t>
  </si>
  <si>
    <t xml:space="preserve">EMPRESA DE CONTRUCCION Y EMELECING SPA </t>
  </si>
  <si>
    <t xml:space="preserve">WILLIAMS HYDRAULIC AW 68 BALDE 19 LT </t>
  </si>
  <si>
    <t>FV-A-0000-02341622</t>
  </si>
  <si>
    <t>0078977810-8-0</t>
  </si>
  <si>
    <t xml:space="preserve">COMERCIAL ESPINOZA LTDA </t>
  </si>
  <si>
    <t xml:space="preserve">255/70R16 111T SL369 GOODRIDE </t>
  </si>
  <si>
    <t>FV-A-0000-02341785</t>
  </si>
  <si>
    <t>FV-A-0000-02341945</t>
  </si>
  <si>
    <t xml:space="preserve">CORREA VENTILADOR 8PK1369MM </t>
  </si>
  <si>
    <t>FV-A-0000-02341966</t>
  </si>
  <si>
    <t>0007176710-8-0</t>
  </si>
  <si>
    <t xml:space="preserve">TORO ESCALONA JOSE </t>
  </si>
  <si>
    <t xml:space="preserve">PASTILLA FRENO DEL.TRAS.(JGO) ADVANCE </t>
  </si>
  <si>
    <t>FV-A-0000-02341972</t>
  </si>
  <si>
    <t>FV-A-0000-02342083</t>
  </si>
  <si>
    <t>FV-A-0000-02342129</t>
  </si>
  <si>
    <t>0012556192-6-0</t>
  </si>
  <si>
    <t xml:space="preserve">MORA YAÑEZ SERGIO ANDRES </t>
  </si>
  <si>
    <t xml:space="preserve">C3068 </t>
  </si>
  <si>
    <t xml:space="preserve">PULMON SUSPENSION 1T15M-11/9321 B.METAL </t>
  </si>
  <si>
    <t>FV-A-0000-02342134</t>
  </si>
  <si>
    <t>FV-A-0000-02342281</t>
  </si>
  <si>
    <t xml:space="preserve">295/80R22.5 154/149M FUEL MAX GOODYEAR </t>
  </si>
  <si>
    <t>FV-A-0000-02342304</t>
  </si>
  <si>
    <t xml:space="preserve">C1327 </t>
  </si>
  <si>
    <t xml:space="preserve">GOMA MANO ACOPLE </t>
  </si>
  <si>
    <t>FV-A-0000-02342599</t>
  </si>
  <si>
    <t>0013633150-7-0</t>
  </si>
  <si>
    <t xml:space="preserve">CARVAJAL PEREZ CARLOS CRISTIAN </t>
  </si>
  <si>
    <t>FV-A-0000-02342806</t>
  </si>
  <si>
    <t xml:space="preserve">C1535 </t>
  </si>
  <si>
    <t xml:space="preserve">PERTIGA MINERA COMPLETA LED 10 PIES </t>
  </si>
  <si>
    <t>FV-A-0000-02342859</t>
  </si>
  <si>
    <t>FV-A-0000-02342892</t>
  </si>
  <si>
    <t xml:space="preserve">185/60R15 84H RP28 GOODRIDE </t>
  </si>
  <si>
    <t>FV-A-0000-02342907</t>
  </si>
  <si>
    <t>0017093681-7-0</t>
  </si>
  <si>
    <t xml:space="preserve">PINTO VASQUEZ ENRRIQUE </t>
  </si>
  <si>
    <t xml:space="preserve">DEPOSITO AGUA C/TAPAS Y C/SENSOR </t>
  </si>
  <si>
    <t>FV-A-0000-02342995</t>
  </si>
  <si>
    <t>0076582502-4-0</t>
  </si>
  <si>
    <t xml:space="preserve">ACOSER LTDA </t>
  </si>
  <si>
    <t xml:space="preserve">FILTRO AIRE SECUN. DONALDSON </t>
  </si>
  <si>
    <t>FV-A-0000-02343012</t>
  </si>
  <si>
    <t>0076844873-6-0</t>
  </si>
  <si>
    <t xml:space="preserve">FRANCIS PEREZ ARGOMEDO E.I.R.L </t>
  </si>
  <si>
    <t xml:space="preserve">HK150 </t>
  </si>
  <si>
    <t xml:space="preserve">BATERIA 150 AMP 1000 CCA HANKOOK </t>
  </si>
  <si>
    <t>FV-A-0000-02343048</t>
  </si>
  <si>
    <t>0007966671-8-0</t>
  </si>
  <si>
    <t xml:space="preserve">CHAILE MORALES RIGOBERTO ROSAMEL </t>
  </si>
  <si>
    <t>FV-A-0000-02343056</t>
  </si>
  <si>
    <t>0076266675-8-0</t>
  </si>
  <si>
    <t xml:space="preserve">ASESORIAS PREMIUM LTDA </t>
  </si>
  <si>
    <t xml:space="preserve">295/80R22.5 18PR 152/149M GDR1 GOODRIDE </t>
  </si>
  <si>
    <t>FV-A-0000-02343315</t>
  </si>
  <si>
    <t xml:space="preserve">FILTRO LUBRICANTE DONALDSON </t>
  </si>
  <si>
    <t xml:space="preserve">FILTRO COMBUSTIBLE DONALDSON </t>
  </si>
  <si>
    <t xml:space="preserve">FILTRO AIRE DONALDSON </t>
  </si>
  <si>
    <t>FV-A-0000-02343338</t>
  </si>
  <si>
    <t xml:space="preserve">ABRAZADERA ADMISION TURBO </t>
  </si>
  <si>
    <t>FV-A-0000-02344070</t>
  </si>
  <si>
    <t>FV-A-0000-02344286</t>
  </si>
  <si>
    <t xml:space="preserve">C1078 </t>
  </si>
  <si>
    <t xml:space="preserve">VALVULA RELE KN-30300 </t>
  </si>
  <si>
    <t>FV-A-0000-02344792</t>
  </si>
  <si>
    <t>0014534158-2-0</t>
  </si>
  <si>
    <t xml:space="preserve">CARVAJAL CARVAJAL WLADIMIR </t>
  </si>
  <si>
    <t xml:space="preserve">VALVOLUBE G.O. 80W90 BL 19 LT </t>
  </si>
  <si>
    <t>FV-A-0000-02344819</t>
  </si>
  <si>
    <t>FV-A-0000-02345213</t>
  </si>
  <si>
    <t xml:space="preserve">PASTILLA FRENO DEL.(JGO) </t>
  </si>
  <si>
    <t>FV-A-0000-02345449</t>
  </si>
  <si>
    <t>0085660800-K-0</t>
  </si>
  <si>
    <t xml:space="preserve">SOCOAL LTDA. </t>
  </si>
  <si>
    <t xml:space="preserve">PASTILLA FRENO TRAS.(JGO) </t>
  </si>
  <si>
    <t>FV-A-0000-02345450</t>
  </si>
  <si>
    <t>FV-A-0000-02345712</t>
  </si>
  <si>
    <t>0017289073-3-0</t>
  </si>
  <si>
    <t xml:space="preserve">TEJERINA SOZA DENIS </t>
  </si>
  <si>
    <t xml:space="preserve">V0573 </t>
  </si>
  <si>
    <t>FV-A-0000-02345793</t>
  </si>
  <si>
    <t>0009028208-5-0</t>
  </si>
  <si>
    <t xml:space="preserve">PATUIÑO CURIÑANCO HECTOR HERNAN </t>
  </si>
  <si>
    <t xml:space="preserve">500R12C 8PR 83/82P CR868 GOODRIDE </t>
  </si>
  <si>
    <t>FV-A-0000-02345874</t>
  </si>
  <si>
    <t>0076604968-0-0</t>
  </si>
  <si>
    <t xml:space="preserve">SERVICIOS DE CONTRUCCION Y RENTA EQUIPOS </t>
  </si>
  <si>
    <t xml:space="preserve">FILTRO COMBUSTIBLE PARKER </t>
  </si>
  <si>
    <t>FV-A-0000-02346047</t>
  </si>
  <si>
    <t>0076812590-2-0</t>
  </si>
  <si>
    <t xml:space="preserve">SOCIACION COMERCIAL E INDUSTRIAL TRANYME </t>
  </si>
  <si>
    <t>FV-A-0000-02346077</t>
  </si>
  <si>
    <t>0076659969-9-0</t>
  </si>
  <si>
    <t xml:space="preserve">TRANSPORTES DANYXA POLLYANNA RODRIGUEZ A </t>
  </si>
  <si>
    <t>FV-A-0000-02346085</t>
  </si>
  <si>
    <t>315/80R22.5 18PR 154/151M CR926B GOODRID</t>
  </si>
  <si>
    <t>FV-A-0000-02346109</t>
  </si>
  <si>
    <t xml:space="preserve">245/75R16 10PR 120/116Q SL369 GOODRIDE </t>
  </si>
  <si>
    <t>FV-A-0000-02346143</t>
  </si>
  <si>
    <t>0076154659-7-0</t>
  </si>
  <si>
    <t xml:space="preserve">SERVIMAX </t>
  </si>
  <si>
    <t>FV-A-0000-02346212</t>
  </si>
  <si>
    <t>FV-A-0000-02346541</t>
  </si>
  <si>
    <t>0076182895-9-0</t>
  </si>
  <si>
    <t xml:space="preserve">NO.DE TRANSPORTES MAITENES LTDA </t>
  </si>
  <si>
    <t xml:space="preserve">AGUA DESMINERALIZADA 5 LTS </t>
  </si>
  <si>
    <t>REFRIGERANTE ANTICON -37 BIDON 20L 50/50</t>
  </si>
  <si>
    <t>FV-A-0000-02346620</t>
  </si>
  <si>
    <t>0076623597-2-0</t>
  </si>
  <si>
    <t xml:space="preserve">TRANSPORTES B Y B SOCIEDAD LIMITADA </t>
  </si>
  <si>
    <t>FV-A-0000-02346634</t>
  </si>
  <si>
    <t xml:space="preserve">PC150 </t>
  </si>
  <si>
    <t xml:space="preserve">BATERIA 150 AMP 900 CCA POWER CELL </t>
  </si>
  <si>
    <t>FV-A-0000-02346677</t>
  </si>
  <si>
    <t>0010698819-6-0</t>
  </si>
  <si>
    <t xml:space="preserve">GONZALEZ CORTES DAVID OCTAVIO </t>
  </si>
  <si>
    <t xml:space="preserve">BT022 </t>
  </si>
  <si>
    <t xml:space="preserve">BAT. DARK BEAR 70 AMP (+ -) 630 CCA </t>
  </si>
  <si>
    <t xml:space="preserve">C3067 </t>
  </si>
  <si>
    <t>PULMON SUSPENSION 1T15M-9/9101 B.METALIC</t>
  </si>
  <si>
    <t>FV-A-0000-02347062</t>
  </si>
  <si>
    <t>FV-A-0000-02349008</t>
  </si>
  <si>
    <t xml:space="preserve">BOMBA AGUA S/RETARDADOR </t>
  </si>
  <si>
    <t>FV-A-0000-02349057</t>
  </si>
  <si>
    <t>FV-A-0000-02349059</t>
  </si>
  <si>
    <t xml:space="preserve">FILTRO SEC. AIRE WABCO (NEG) </t>
  </si>
  <si>
    <t xml:space="preserve">FILTRO CABINA DONALDSON </t>
  </si>
  <si>
    <t>FV-A-0000-02349178</t>
  </si>
  <si>
    <t>FV-A-0000-02349347</t>
  </si>
  <si>
    <t>FV-A-0000-02349505</t>
  </si>
  <si>
    <t>FV-A-0000-02349584</t>
  </si>
  <si>
    <t>0076769838-0-0</t>
  </si>
  <si>
    <t xml:space="preserve">ANTONIO CRUZ TEJERIA CONSTRUCCIONES EIRL </t>
  </si>
  <si>
    <t xml:space="preserve">VALVOLINE A.T.F. D.II BL.19 LT </t>
  </si>
  <si>
    <t>FV-A-0000-02349602</t>
  </si>
  <si>
    <t>FV-A-0000-02350239</t>
  </si>
  <si>
    <t>FV-A-0000-02350783</t>
  </si>
  <si>
    <t>0008101130-3-0</t>
  </si>
  <si>
    <t xml:space="preserve">FARIAS VERAS MARIO DEL TRANSITO </t>
  </si>
  <si>
    <t xml:space="preserve">U0888 </t>
  </si>
  <si>
    <t xml:space="preserve">FILTRO AIRE SECUN. FLEETGUARD </t>
  </si>
  <si>
    <t xml:space="preserve">12R22.5 16PR 150/147F CB972 GOODRIDE </t>
  </si>
  <si>
    <t>FV-A-0000-02351006</t>
  </si>
  <si>
    <t>0077135535-8-0</t>
  </si>
  <si>
    <t xml:space="preserve">TRANSPORTE DE CARGA FERMIN FARFAN EIRL </t>
  </si>
  <si>
    <t>FV-A-0000-02351475</t>
  </si>
  <si>
    <t>0076698013-9-0</t>
  </si>
  <si>
    <t xml:space="preserve">ARIDOS KONISTRA SPA </t>
  </si>
  <si>
    <t>FV-A-0000-02351489</t>
  </si>
  <si>
    <t>0076873259-0-0</t>
  </si>
  <si>
    <t xml:space="preserve">TRANSPORTES MANCHE SPA </t>
  </si>
  <si>
    <t xml:space="preserve">FILTRO AIRE DONALDSON "ESC" </t>
  </si>
  <si>
    <t>FV-A-0000-02351509</t>
  </si>
  <si>
    <t>0008709086-8-0</t>
  </si>
  <si>
    <t xml:space="preserve">AYAVIRE PANIRE FRANCISCO JAVIER </t>
  </si>
  <si>
    <t>FV-A-0000-02351750</t>
  </si>
  <si>
    <t>FV-A-0000-02351952</t>
  </si>
  <si>
    <t>0076021667-4-0</t>
  </si>
  <si>
    <t xml:space="preserve">SOLTERRA EIRL </t>
  </si>
  <si>
    <t>FV-A-0000-02351953</t>
  </si>
  <si>
    <t>FV-A-0000-02351972</t>
  </si>
  <si>
    <t>FV-A-0000-02352059</t>
  </si>
  <si>
    <t xml:space="preserve">11R22.5 16PR 148/145M AT127 AUSTONE </t>
  </si>
  <si>
    <t>FV-A-0000-02352068</t>
  </si>
  <si>
    <t>0078557820-1-0</t>
  </si>
  <si>
    <t xml:space="preserve">INVERSIONES IMPACTO S.A </t>
  </si>
  <si>
    <t xml:space="preserve">275/80R22.5 16PR 149/146M AT115 AUSTONE </t>
  </si>
  <si>
    <t>FV-A-0000-02352074</t>
  </si>
  <si>
    <t>FV-A-0000-02352408</t>
  </si>
  <si>
    <t xml:space="preserve">A0754 </t>
  </si>
  <si>
    <t xml:space="preserve">FILTRO SECADOR DE AIRE AD9 </t>
  </si>
  <si>
    <t>FV-A-0000-02352512</t>
  </si>
  <si>
    <t>FV-A-0000-02352561</t>
  </si>
  <si>
    <t>0076528030-3-0</t>
  </si>
  <si>
    <t xml:space="preserve">GUAYACAN INGENIERIA Y SERVICIOS LTDA </t>
  </si>
  <si>
    <t xml:space="preserve">11R22.5 16PR 148/145M CR926D GOODRIDE </t>
  </si>
  <si>
    <t>FV-A-0000-02353552</t>
  </si>
  <si>
    <t>0076397892-3-0</t>
  </si>
  <si>
    <t xml:space="preserve">ALFREDO ALVARADO AYAVIRE ARRIENDO DE VEH </t>
  </si>
  <si>
    <t>FV-A-0000-02353804</t>
  </si>
  <si>
    <t>0009332520-6-0</t>
  </si>
  <si>
    <t xml:space="preserve">HIDALGO ALBORNOZ FERNADO ALBERTO </t>
  </si>
  <si>
    <t xml:space="preserve">U0890 </t>
  </si>
  <si>
    <t xml:space="preserve">FILTRO LUBRICANTE FLEETGUARD </t>
  </si>
  <si>
    <t>FV-A-0000-02353876</t>
  </si>
  <si>
    <t>0096948160-K-0</t>
  </si>
  <si>
    <t xml:space="preserve">COGUTSA S A </t>
  </si>
  <si>
    <t>FV-A-0000-02353923</t>
  </si>
  <si>
    <t>0076836778-7-0</t>
  </si>
  <si>
    <t xml:space="preserve">KAPEX METALMECANICA SPA </t>
  </si>
  <si>
    <t>FV-A-0000-02354008</t>
  </si>
  <si>
    <t>0076098497-3-0</t>
  </si>
  <si>
    <t xml:space="preserve">COMERCIALIZADORA AGREDUCAM CALAMA S.A </t>
  </si>
  <si>
    <t xml:space="preserve">C1002 </t>
  </si>
  <si>
    <t xml:space="preserve">VALVULA PEDALERA E6 S/PEDAL T/BENDIX </t>
  </si>
  <si>
    <t>FV-A-0000-02354012</t>
  </si>
  <si>
    <t>0024201156-2-0</t>
  </si>
  <si>
    <t xml:space="preserve">PEÑA PEREZ REINALDO </t>
  </si>
  <si>
    <t xml:space="preserve">C1556 </t>
  </si>
  <si>
    <t xml:space="preserve">INDICADOR 32 (CERTIFICADO) </t>
  </si>
  <si>
    <t>FV-A-0000-02354322</t>
  </si>
  <si>
    <t>0076972515-6-0</t>
  </si>
  <si>
    <t xml:space="preserve">INTALACIONES DEL NORTE SPA </t>
  </si>
  <si>
    <t xml:space="preserve">C2263 </t>
  </si>
  <si>
    <t xml:space="preserve">FOCO LED SENALERA COMPLETA MV IZQUIERDO </t>
  </si>
  <si>
    <t>FV-A-0000-02354338</t>
  </si>
  <si>
    <t>FV-A-0000-02354479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</si>
</sst>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B157-C019-4BEF-9833-A28A1C280C11}">
  <sheetPr codeName="Hoja11">
    <tabColor rgb="FFFF0000"/>
  </sheetPr>
  <dimension ref="A1:AA213"/>
  <sheetViews>
    <sheetView tabSelected="1" topLeftCell="U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4.77734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33203125" bestFit="1" customWidth="1"/>
    <col min="7" max="7" width="18" bestFit="1" customWidth="1"/>
    <col min="8" max="8" width="10.109375" bestFit="1" customWidth="1"/>
    <col min="9" max="9" width="13.21875" bestFit="1" customWidth="1"/>
    <col min="10" max="10" width="17.6640625" bestFit="1" customWidth="1"/>
    <col min="11" max="11" width="14.109375" bestFit="1" customWidth="1"/>
    <col min="12" max="12" width="40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33</v>
      </c>
      <c r="D2" s="7" t="s">
        <v>22</v>
      </c>
      <c r="E2" s="7" t="s">
        <v>23</v>
      </c>
      <c r="F2" s="7" t="s">
        <v>24</v>
      </c>
      <c r="G2" s="7" t="s">
        <v>25</v>
      </c>
      <c r="H2" s="8">
        <v>44166</v>
      </c>
      <c r="I2" s="7">
        <v>87</v>
      </c>
      <c r="J2" s="7" t="s">
        <v>26</v>
      </c>
      <c r="K2" s="7" t="s">
        <v>27</v>
      </c>
      <c r="L2" s="7" t="s">
        <v>28</v>
      </c>
      <c r="M2" s="7">
        <v>1</v>
      </c>
      <c r="N2" s="9">
        <v>51992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0.83479999999999999</v>
      </c>
    </row>
    <row r="3" spans="1:27" x14ac:dyDescent="0.3">
      <c r="A3" s="6" t="s">
        <v>20</v>
      </c>
      <c r="B3" t="s">
        <v>21</v>
      </c>
      <c r="C3" s="7">
        <v>33</v>
      </c>
      <c r="D3" s="7" t="s">
        <v>22</v>
      </c>
      <c r="E3" s="7">
        <v>3572</v>
      </c>
      <c r="F3" s="7" t="s">
        <v>33</v>
      </c>
      <c r="G3" s="7" t="s">
        <v>34</v>
      </c>
      <c r="H3" s="8">
        <v>44166</v>
      </c>
      <c r="I3" s="7">
        <v>87</v>
      </c>
      <c r="J3" s="7" t="s">
        <v>26</v>
      </c>
      <c r="K3" s="7" t="s">
        <v>35</v>
      </c>
      <c r="L3" s="7" t="s">
        <v>36</v>
      </c>
      <c r="M3" s="7">
        <v>1</v>
      </c>
      <c r="N3" s="9">
        <v>19319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38</v>
      </c>
      <c r="T3" s="10">
        <v>0.83479999999999999</v>
      </c>
    </row>
    <row r="4" spans="1:27" x14ac:dyDescent="0.3">
      <c r="A4" s="6" t="s">
        <v>20</v>
      </c>
      <c r="B4" t="s">
        <v>21</v>
      </c>
      <c r="C4" s="7">
        <v>33</v>
      </c>
      <c r="D4" s="7" t="s">
        <v>22</v>
      </c>
      <c r="E4" s="7">
        <v>4310</v>
      </c>
      <c r="F4" s="7" t="s">
        <v>39</v>
      </c>
      <c r="G4" s="7" t="s">
        <v>40</v>
      </c>
      <c r="H4" s="8">
        <v>44166</v>
      </c>
      <c r="I4" s="7">
        <v>87</v>
      </c>
      <c r="J4" s="7" t="s">
        <v>26</v>
      </c>
      <c r="K4" s="7" t="s">
        <v>41</v>
      </c>
      <c r="L4" s="7" t="s">
        <v>42</v>
      </c>
      <c r="M4" s="7">
        <v>1</v>
      </c>
      <c r="N4" s="9">
        <v>60496</v>
      </c>
      <c r="O4" s="7" t="s">
        <v>37</v>
      </c>
      <c r="P4" s="7" t="s">
        <v>30</v>
      </c>
      <c r="Q4" s="7" t="s">
        <v>31</v>
      </c>
      <c r="R4" s="7" t="s">
        <v>32</v>
      </c>
      <c r="S4" s="7" t="s">
        <v>38</v>
      </c>
      <c r="T4" s="10">
        <v>0.83479999999999999</v>
      </c>
      <c r="V4" s="11" t="s">
        <v>43</v>
      </c>
      <c r="W4" s="11" t="str">
        <f>+$B$2</f>
        <v xml:space="preserve">JIL TORRES RODRIGO ANDRES 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33</v>
      </c>
      <c r="D5" s="7" t="s">
        <v>22</v>
      </c>
      <c r="E5" s="7">
        <v>75</v>
      </c>
      <c r="F5" s="7" t="s">
        <v>44</v>
      </c>
      <c r="G5" s="7" t="s">
        <v>45</v>
      </c>
      <c r="H5" s="8">
        <v>44166</v>
      </c>
      <c r="I5" s="7">
        <v>87</v>
      </c>
      <c r="J5" s="7" t="s">
        <v>26</v>
      </c>
      <c r="K5" s="7" t="s">
        <v>46</v>
      </c>
      <c r="L5" s="7" t="s">
        <v>47</v>
      </c>
      <c r="M5" s="7">
        <v>1</v>
      </c>
      <c r="N5" s="9">
        <v>32261</v>
      </c>
      <c r="O5" s="7" t="s">
        <v>37</v>
      </c>
      <c r="P5" s="7" t="s">
        <v>30</v>
      </c>
      <c r="Q5" s="7" t="s">
        <v>31</v>
      </c>
      <c r="R5" s="7" t="s">
        <v>32</v>
      </c>
      <c r="S5" s="7" t="s">
        <v>38</v>
      </c>
      <c r="T5" s="10">
        <v>0.83479999999999999</v>
      </c>
      <c r="V5" s="11" t="s">
        <v>48</v>
      </c>
      <c r="W5" s="11">
        <f>+$C$2</f>
        <v>33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33</v>
      </c>
      <c r="D6" s="7" t="s">
        <v>22</v>
      </c>
      <c r="E6" s="7">
        <v>82</v>
      </c>
      <c r="F6" s="7" t="s">
        <v>49</v>
      </c>
      <c r="G6" s="7" t="s">
        <v>45</v>
      </c>
      <c r="H6" s="8">
        <v>44166</v>
      </c>
      <c r="I6" s="7">
        <v>87</v>
      </c>
      <c r="J6" s="7" t="s">
        <v>26</v>
      </c>
      <c r="K6" s="7" t="s">
        <v>46</v>
      </c>
      <c r="L6" s="7" t="s">
        <v>47</v>
      </c>
      <c r="M6" s="7">
        <v>1</v>
      </c>
      <c r="N6" s="9">
        <v>41134</v>
      </c>
      <c r="O6" s="7" t="s">
        <v>37</v>
      </c>
      <c r="P6" s="7" t="s">
        <v>30</v>
      </c>
      <c r="Q6" s="7" t="s">
        <v>31</v>
      </c>
      <c r="R6" s="7" t="s">
        <v>32</v>
      </c>
      <c r="S6" s="7" t="s">
        <v>38</v>
      </c>
      <c r="T6" s="10">
        <v>0.83479999999999999</v>
      </c>
      <c r="V6" s="11" t="s">
        <v>50</v>
      </c>
      <c r="W6" s="13" t="str">
        <f>+$D$2</f>
        <v>13192149-7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33</v>
      </c>
      <c r="D7" s="7" t="s">
        <v>22</v>
      </c>
      <c r="E7" s="7" t="s">
        <v>51</v>
      </c>
      <c r="F7" s="7" t="s">
        <v>52</v>
      </c>
      <c r="G7" s="7" t="s">
        <v>45</v>
      </c>
      <c r="H7" s="8">
        <v>44166</v>
      </c>
      <c r="I7" s="7">
        <v>87</v>
      </c>
      <c r="J7" s="7" t="s">
        <v>26</v>
      </c>
      <c r="K7" s="7" t="s">
        <v>46</v>
      </c>
      <c r="L7" s="7" t="s">
        <v>47</v>
      </c>
      <c r="M7" s="7">
        <v>2</v>
      </c>
      <c r="N7" s="9">
        <v>16714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0.83479999999999999</v>
      </c>
      <c r="V7" s="11" t="s">
        <v>53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33</v>
      </c>
      <c r="D8" s="7" t="s">
        <v>22</v>
      </c>
      <c r="E8" s="7" t="s">
        <v>54</v>
      </c>
      <c r="F8" s="7" t="s">
        <v>55</v>
      </c>
      <c r="G8" s="7" t="s">
        <v>45</v>
      </c>
      <c r="H8" s="8">
        <v>44166</v>
      </c>
      <c r="I8" s="7">
        <v>87</v>
      </c>
      <c r="J8" s="7" t="s">
        <v>26</v>
      </c>
      <c r="K8" s="7" t="s">
        <v>46</v>
      </c>
      <c r="L8" s="7" t="s">
        <v>47</v>
      </c>
      <c r="M8" s="7">
        <v>2</v>
      </c>
      <c r="N8" s="9">
        <v>4130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0.83479999999999999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33</v>
      </c>
      <c r="D9" s="7" t="s">
        <v>22</v>
      </c>
      <c r="E9" s="7">
        <v>27123</v>
      </c>
      <c r="F9" s="7" t="s">
        <v>56</v>
      </c>
      <c r="G9" s="7" t="s">
        <v>45</v>
      </c>
      <c r="H9" s="8">
        <v>44166</v>
      </c>
      <c r="I9" s="7">
        <v>87</v>
      </c>
      <c r="J9" s="7" t="s">
        <v>26</v>
      </c>
      <c r="K9" s="7" t="s">
        <v>46</v>
      </c>
      <c r="L9" s="7" t="s">
        <v>47</v>
      </c>
      <c r="M9" s="7">
        <v>2</v>
      </c>
      <c r="N9" s="9">
        <v>28286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0.83479999999999999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33</v>
      </c>
      <c r="D10" s="7" t="s">
        <v>22</v>
      </c>
      <c r="E10" s="7">
        <v>27135</v>
      </c>
      <c r="F10" s="7" t="s">
        <v>57</v>
      </c>
      <c r="G10" s="7" t="s">
        <v>45</v>
      </c>
      <c r="H10" s="8">
        <v>44166</v>
      </c>
      <c r="I10" s="7">
        <v>87</v>
      </c>
      <c r="J10" s="7" t="s">
        <v>26</v>
      </c>
      <c r="K10" s="7" t="s">
        <v>46</v>
      </c>
      <c r="L10" s="7" t="s">
        <v>47</v>
      </c>
      <c r="M10" s="7">
        <v>2</v>
      </c>
      <c r="N10" s="9">
        <v>11286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0.83479999999999999</v>
      </c>
      <c r="V10" s="17" t="s">
        <v>58</v>
      </c>
      <c r="W10" s="18"/>
      <c r="X10" s="7"/>
      <c r="Y10" s="19" t="s">
        <v>59</v>
      </c>
      <c r="Z10" s="20"/>
      <c r="AA10" s="21"/>
    </row>
    <row r="11" spans="1:27" x14ac:dyDescent="0.3">
      <c r="A11" s="6" t="s">
        <v>20</v>
      </c>
      <c r="B11" t="s">
        <v>21</v>
      </c>
      <c r="C11" s="7">
        <v>33</v>
      </c>
      <c r="D11" s="7" t="s">
        <v>22</v>
      </c>
      <c r="E11" s="7">
        <v>80070</v>
      </c>
      <c r="F11" s="7" t="s">
        <v>60</v>
      </c>
      <c r="G11" s="7" t="s">
        <v>61</v>
      </c>
      <c r="H11" s="8">
        <v>44166</v>
      </c>
      <c r="I11" s="7">
        <v>87</v>
      </c>
      <c r="J11" s="7" t="s">
        <v>26</v>
      </c>
      <c r="K11" s="7" t="s">
        <v>46</v>
      </c>
      <c r="L11" s="7" t="s">
        <v>47</v>
      </c>
      <c r="M11" s="7">
        <v>1</v>
      </c>
      <c r="N11" s="9">
        <v>4965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0.83479999999999999</v>
      </c>
      <c r="V11" s="22" t="s">
        <v>62</v>
      </c>
      <c r="W11" s="23">
        <f>SUMIFS(N:N,S:S,"Repuestos",P:P,"Actual")</f>
        <v>6878120</v>
      </c>
      <c r="X11" s="6"/>
      <c r="Y11" s="19" t="s">
        <v>63</v>
      </c>
      <c r="Z11" s="21"/>
      <c r="AA11" s="24" t="s">
        <v>64</v>
      </c>
    </row>
    <row r="12" spans="1:27" ht="27.6" x14ac:dyDescent="0.3">
      <c r="A12" s="6" t="s">
        <v>20</v>
      </c>
      <c r="B12" t="s">
        <v>21</v>
      </c>
      <c r="C12" s="7">
        <v>33</v>
      </c>
      <c r="D12" s="7" t="s">
        <v>22</v>
      </c>
      <c r="E12" s="7">
        <v>27217</v>
      </c>
      <c r="F12" s="7" t="s">
        <v>52</v>
      </c>
      <c r="G12" s="7" t="s">
        <v>65</v>
      </c>
      <c r="H12" s="8">
        <v>44167</v>
      </c>
      <c r="I12" s="7">
        <v>87</v>
      </c>
      <c r="J12" s="7" t="s">
        <v>26</v>
      </c>
      <c r="K12" s="7" t="s">
        <v>66</v>
      </c>
      <c r="L12" s="7" t="s">
        <v>67</v>
      </c>
      <c r="M12" s="7">
        <v>1</v>
      </c>
      <c r="N12" s="9">
        <v>4193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0.83479999999999999</v>
      </c>
      <c r="V12" s="22" t="s">
        <v>68</v>
      </c>
      <c r="W12" s="23">
        <f>SUMIFS(N:N,S:S,"Repuestos",P:P,"Actual")</f>
        <v>6878120</v>
      </c>
      <c r="X12" s="6"/>
      <c r="Y12" s="25" t="s">
        <v>69</v>
      </c>
      <c r="Z12" s="25" t="s">
        <v>70</v>
      </c>
      <c r="AA12" s="26"/>
    </row>
    <row r="13" spans="1:27" x14ac:dyDescent="0.3">
      <c r="A13" s="6" t="s">
        <v>20</v>
      </c>
      <c r="B13" t="s">
        <v>21</v>
      </c>
      <c r="C13" s="7">
        <v>33</v>
      </c>
      <c r="D13" s="7" t="s">
        <v>22</v>
      </c>
      <c r="E13" s="7">
        <v>27150</v>
      </c>
      <c r="F13" s="7" t="s">
        <v>71</v>
      </c>
      <c r="G13" s="7" t="s">
        <v>65</v>
      </c>
      <c r="H13" s="8">
        <v>44167</v>
      </c>
      <c r="I13" s="7">
        <v>87</v>
      </c>
      <c r="J13" s="7" t="s">
        <v>26</v>
      </c>
      <c r="K13" s="7" t="s">
        <v>66</v>
      </c>
      <c r="L13" s="7" t="s">
        <v>67</v>
      </c>
      <c r="M13" s="7">
        <v>1</v>
      </c>
      <c r="N13" s="9">
        <v>2639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0.83479999999999999</v>
      </c>
      <c r="V13" s="22" t="s">
        <v>72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73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33</v>
      </c>
      <c r="D14" s="7" t="s">
        <v>22</v>
      </c>
      <c r="E14" s="7">
        <v>4276</v>
      </c>
      <c r="F14" s="7" t="s">
        <v>74</v>
      </c>
      <c r="G14" s="7" t="s">
        <v>65</v>
      </c>
      <c r="H14" s="8">
        <v>44167</v>
      </c>
      <c r="I14" s="7">
        <v>87</v>
      </c>
      <c r="J14" s="7" t="s">
        <v>26</v>
      </c>
      <c r="K14" s="7" t="s">
        <v>66</v>
      </c>
      <c r="L14" s="7" t="s">
        <v>67</v>
      </c>
      <c r="M14" s="7">
        <v>1</v>
      </c>
      <c r="N14" s="9">
        <v>35286</v>
      </c>
      <c r="O14" s="7" t="s">
        <v>37</v>
      </c>
      <c r="P14" s="7" t="s">
        <v>30</v>
      </c>
      <c r="Q14" s="7" t="s">
        <v>31</v>
      </c>
      <c r="R14" s="7" t="s">
        <v>32</v>
      </c>
      <c r="S14" s="7" t="s">
        <v>38</v>
      </c>
      <c r="T14" s="10">
        <v>0.83479999999999999</v>
      </c>
      <c r="V14" s="22" t="s">
        <v>75</v>
      </c>
      <c r="W14" s="23">
        <f>+W12*W13</f>
        <v>51585.9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33</v>
      </c>
      <c r="D15" s="7" t="s">
        <v>22</v>
      </c>
      <c r="E15" s="7">
        <v>3572</v>
      </c>
      <c r="F15" s="7" t="s">
        <v>33</v>
      </c>
      <c r="G15" s="7" t="s">
        <v>76</v>
      </c>
      <c r="H15" s="8">
        <v>44168</v>
      </c>
      <c r="I15" s="7">
        <v>87</v>
      </c>
      <c r="J15" s="7" t="s">
        <v>26</v>
      </c>
      <c r="K15" s="7" t="s">
        <v>77</v>
      </c>
      <c r="L15" s="7" t="s">
        <v>78</v>
      </c>
      <c r="M15" s="7">
        <v>2</v>
      </c>
      <c r="N15" s="9">
        <v>38638</v>
      </c>
      <c r="O15" s="7" t="s">
        <v>37</v>
      </c>
      <c r="P15" s="7" t="s">
        <v>30</v>
      </c>
      <c r="Q15" s="7" t="s">
        <v>31</v>
      </c>
      <c r="R15" s="7" t="s">
        <v>32</v>
      </c>
      <c r="S15" s="7" t="s">
        <v>38</v>
      </c>
      <c r="T15" s="10">
        <v>0.83479999999999999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33</v>
      </c>
      <c r="D16" s="7" t="s">
        <v>22</v>
      </c>
      <c r="E16" s="7">
        <v>3572</v>
      </c>
      <c r="F16" s="7" t="s">
        <v>33</v>
      </c>
      <c r="G16" s="7" t="s">
        <v>79</v>
      </c>
      <c r="H16" s="8">
        <v>44170</v>
      </c>
      <c r="I16" s="7">
        <v>87</v>
      </c>
      <c r="J16" s="7" t="s">
        <v>26</v>
      </c>
      <c r="K16" s="7" t="s">
        <v>80</v>
      </c>
      <c r="L16" s="7" t="s">
        <v>81</v>
      </c>
      <c r="M16" s="7">
        <v>1</v>
      </c>
      <c r="N16" s="9">
        <v>19319</v>
      </c>
      <c r="O16" s="7" t="s">
        <v>37</v>
      </c>
      <c r="P16" s="7" t="s">
        <v>30</v>
      </c>
      <c r="Q16" s="7" t="s">
        <v>31</v>
      </c>
      <c r="R16" s="7" t="s">
        <v>32</v>
      </c>
      <c r="S16" s="7" t="s">
        <v>38</v>
      </c>
      <c r="T16" s="10">
        <v>0.83479999999999999</v>
      </c>
      <c r="V16" s="37" t="s">
        <v>82</v>
      </c>
      <c r="W16" s="38">
        <f>+W14</f>
        <v>51585.9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33</v>
      </c>
      <c r="D17" s="7" t="s">
        <v>22</v>
      </c>
      <c r="E17" s="7">
        <v>53199</v>
      </c>
      <c r="F17" s="7" t="s">
        <v>83</v>
      </c>
      <c r="G17" s="7" t="s">
        <v>84</v>
      </c>
      <c r="H17" s="8">
        <v>44172</v>
      </c>
      <c r="I17" s="7">
        <v>87</v>
      </c>
      <c r="J17" s="7" t="s">
        <v>26</v>
      </c>
      <c r="K17" s="7" t="s">
        <v>85</v>
      </c>
      <c r="L17" s="7" t="s">
        <v>86</v>
      </c>
      <c r="M17" s="7">
        <v>1</v>
      </c>
      <c r="N17" s="9">
        <v>169739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0.83479999999999999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33</v>
      </c>
      <c r="D18" s="7" t="s">
        <v>22</v>
      </c>
      <c r="E18" s="7">
        <v>75</v>
      </c>
      <c r="F18" s="7" t="s">
        <v>44</v>
      </c>
      <c r="G18" s="7" t="s">
        <v>84</v>
      </c>
      <c r="H18" s="8">
        <v>44172</v>
      </c>
      <c r="I18" s="7">
        <v>87</v>
      </c>
      <c r="J18" s="7" t="s">
        <v>26</v>
      </c>
      <c r="K18" s="7" t="s">
        <v>85</v>
      </c>
      <c r="L18" s="7" t="s">
        <v>86</v>
      </c>
      <c r="M18" s="7">
        <v>1</v>
      </c>
      <c r="N18" s="9">
        <v>33605</v>
      </c>
      <c r="O18" s="7" t="s">
        <v>37</v>
      </c>
      <c r="P18" s="7" t="s">
        <v>30</v>
      </c>
      <c r="Q18" s="7" t="s">
        <v>31</v>
      </c>
      <c r="R18" s="7" t="s">
        <v>32</v>
      </c>
      <c r="S18" s="7" t="s">
        <v>38</v>
      </c>
      <c r="T18" s="10">
        <v>0.83479999999999999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33</v>
      </c>
      <c r="D19" s="7" t="s">
        <v>22</v>
      </c>
      <c r="E19" s="7">
        <v>27150</v>
      </c>
      <c r="F19" s="7" t="s">
        <v>71</v>
      </c>
      <c r="G19" s="7" t="s">
        <v>87</v>
      </c>
      <c r="H19" s="8">
        <v>44172</v>
      </c>
      <c r="I19" s="7">
        <v>87</v>
      </c>
      <c r="J19" s="7" t="s">
        <v>26</v>
      </c>
      <c r="K19" s="7" t="s">
        <v>88</v>
      </c>
      <c r="L19" s="7" t="s">
        <v>89</v>
      </c>
      <c r="M19" s="7">
        <v>1</v>
      </c>
      <c r="N19" s="9">
        <v>2639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0.83479999999999999</v>
      </c>
      <c r="V19" s="17" t="s">
        <v>90</v>
      </c>
      <c r="W19" s="18"/>
      <c r="X19" s="7"/>
      <c r="Y19" s="19" t="s">
        <v>91</v>
      </c>
      <c r="Z19" s="20"/>
      <c r="AA19" s="21"/>
    </row>
    <row r="20" spans="1:27" x14ac:dyDescent="0.3">
      <c r="A20" s="6" t="s">
        <v>20</v>
      </c>
      <c r="B20" t="s">
        <v>21</v>
      </c>
      <c r="C20" s="7">
        <v>33</v>
      </c>
      <c r="D20" s="7" t="s">
        <v>22</v>
      </c>
      <c r="E20" s="7">
        <v>27217</v>
      </c>
      <c r="F20" s="7" t="s">
        <v>52</v>
      </c>
      <c r="G20" s="7" t="s">
        <v>87</v>
      </c>
      <c r="H20" s="8">
        <v>44172</v>
      </c>
      <c r="I20" s="7">
        <v>87</v>
      </c>
      <c r="J20" s="7" t="s">
        <v>26</v>
      </c>
      <c r="K20" s="7" t="s">
        <v>88</v>
      </c>
      <c r="L20" s="7" t="s">
        <v>89</v>
      </c>
      <c r="M20" s="7">
        <v>1</v>
      </c>
      <c r="N20" s="9">
        <v>4193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0.83479999999999999</v>
      </c>
      <c r="V20" s="22" t="s">
        <v>92</v>
      </c>
      <c r="W20" s="23">
        <f>SUMIFS(N:N,S:S,"Neumaticos",P:P,"Actual")</f>
        <v>19246888</v>
      </c>
      <c r="X20" s="6"/>
      <c r="Y20" s="19" t="s">
        <v>63</v>
      </c>
      <c r="Z20" s="21"/>
      <c r="AA20" s="24" t="s">
        <v>64</v>
      </c>
    </row>
    <row r="21" spans="1:27" x14ac:dyDescent="0.3">
      <c r="A21" s="6" t="s">
        <v>20</v>
      </c>
      <c r="B21" t="s">
        <v>21</v>
      </c>
      <c r="C21" s="7">
        <v>33</v>
      </c>
      <c r="D21" s="7" t="s">
        <v>22</v>
      </c>
      <c r="E21" s="7">
        <v>27132</v>
      </c>
      <c r="F21" s="7" t="s">
        <v>56</v>
      </c>
      <c r="G21" s="7" t="s">
        <v>87</v>
      </c>
      <c r="H21" s="8">
        <v>44172</v>
      </c>
      <c r="I21" s="7">
        <v>87</v>
      </c>
      <c r="J21" s="7" t="s">
        <v>26</v>
      </c>
      <c r="K21" s="7" t="s">
        <v>88</v>
      </c>
      <c r="L21" s="7" t="s">
        <v>89</v>
      </c>
      <c r="M21" s="7">
        <v>1</v>
      </c>
      <c r="N21" s="9">
        <v>9412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0.83479999999999999</v>
      </c>
      <c r="V21" s="22" t="s">
        <v>93</v>
      </c>
      <c r="W21" s="23">
        <f>SUMIFS(N:N,S:S,"Neumaticos",P:P,"Actual")</f>
        <v>19246888</v>
      </c>
      <c r="X21" s="6"/>
      <c r="Y21" s="25" t="s">
        <v>69</v>
      </c>
      <c r="Z21" s="25" t="s">
        <v>70</v>
      </c>
      <c r="AA21" s="26"/>
    </row>
    <row r="22" spans="1:27" x14ac:dyDescent="0.3">
      <c r="A22" s="6" t="s">
        <v>20</v>
      </c>
      <c r="B22" t="s">
        <v>21</v>
      </c>
      <c r="C22" s="7">
        <v>33</v>
      </c>
      <c r="D22" s="7" t="s">
        <v>22</v>
      </c>
      <c r="E22" s="7">
        <v>11204</v>
      </c>
      <c r="F22" s="7" t="s">
        <v>94</v>
      </c>
      <c r="G22" s="7" t="s">
        <v>87</v>
      </c>
      <c r="H22" s="8">
        <v>44172</v>
      </c>
      <c r="I22" s="7">
        <v>87</v>
      </c>
      <c r="J22" s="7" t="s">
        <v>26</v>
      </c>
      <c r="K22" s="7" t="s">
        <v>88</v>
      </c>
      <c r="L22" s="7" t="s">
        <v>89</v>
      </c>
      <c r="M22" s="7">
        <v>2</v>
      </c>
      <c r="N22" s="9">
        <v>33596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0.83479999999999999</v>
      </c>
      <c r="V22" s="22" t="s">
        <v>72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73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33</v>
      </c>
      <c r="D23" s="7" t="s">
        <v>22</v>
      </c>
      <c r="E23" s="7">
        <v>10031</v>
      </c>
      <c r="F23" s="7" t="s">
        <v>95</v>
      </c>
      <c r="G23" s="7" t="s">
        <v>96</v>
      </c>
      <c r="H23" s="8">
        <v>44172</v>
      </c>
      <c r="I23" s="7">
        <v>87</v>
      </c>
      <c r="J23" s="7" t="s">
        <v>26</v>
      </c>
      <c r="K23" s="7" t="s">
        <v>97</v>
      </c>
      <c r="L23" s="7" t="s">
        <v>98</v>
      </c>
      <c r="M23" s="7">
        <v>1</v>
      </c>
      <c r="N23" s="9">
        <v>16971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0.83479999999999999</v>
      </c>
      <c r="V23" s="22" t="s">
        <v>75</v>
      </c>
      <c r="W23" s="23">
        <f>+W21*W22</f>
        <v>115481.32800000001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33</v>
      </c>
      <c r="D24" s="7" t="s">
        <v>22</v>
      </c>
      <c r="E24" s="7">
        <v>3230</v>
      </c>
      <c r="F24" s="7" t="s">
        <v>99</v>
      </c>
      <c r="G24" s="7" t="s">
        <v>96</v>
      </c>
      <c r="H24" s="8">
        <v>44172</v>
      </c>
      <c r="I24" s="7">
        <v>87</v>
      </c>
      <c r="J24" s="7" t="s">
        <v>26</v>
      </c>
      <c r="K24" s="7" t="s">
        <v>97</v>
      </c>
      <c r="L24" s="7" t="s">
        <v>98</v>
      </c>
      <c r="M24" s="7">
        <v>1</v>
      </c>
      <c r="N24" s="9">
        <v>1672</v>
      </c>
      <c r="O24" s="7" t="s">
        <v>37</v>
      </c>
      <c r="P24" s="7" t="s">
        <v>30</v>
      </c>
      <c r="Q24" s="7" t="s">
        <v>31</v>
      </c>
      <c r="R24" s="7" t="s">
        <v>32</v>
      </c>
      <c r="S24" s="7" t="s">
        <v>38</v>
      </c>
      <c r="T24" s="10">
        <v>0.83479999999999999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33</v>
      </c>
      <c r="D25" s="7" t="s">
        <v>22</v>
      </c>
      <c r="E25" s="7">
        <v>88022</v>
      </c>
      <c r="F25" s="7" t="s">
        <v>100</v>
      </c>
      <c r="G25" s="7" t="s">
        <v>96</v>
      </c>
      <c r="H25" s="8">
        <v>44172</v>
      </c>
      <c r="I25" s="7">
        <v>87</v>
      </c>
      <c r="J25" s="7" t="s">
        <v>26</v>
      </c>
      <c r="K25" s="7" t="s">
        <v>97</v>
      </c>
      <c r="L25" s="7" t="s">
        <v>98</v>
      </c>
      <c r="M25" s="7">
        <v>1</v>
      </c>
      <c r="N25" s="9">
        <v>2504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0.83479999999999999</v>
      </c>
      <c r="V25" s="37" t="s">
        <v>101</v>
      </c>
      <c r="W25" s="38">
        <f>+W23</f>
        <v>115481.32800000001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33</v>
      </c>
      <c r="D26" s="7" t="s">
        <v>22</v>
      </c>
      <c r="E26" s="7" t="s">
        <v>102</v>
      </c>
      <c r="F26" s="7" t="s">
        <v>103</v>
      </c>
      <c r="G26" s="7" t="s">
        <v>104</v>
      </c>
      <c r="H26" s="8">
        <v>44174</v>
      </c>
      <c r="I26" s="7">
        <v>87</v>
      </c>
      <c r="J26" s="7" t="s">
        <v>26</v>
      </c>
      <c r="K26" s="7" t="s">
        <v>105</v>
      </c>
      <c r="L26" s="7" t="s">
        <v>106</v>
      </c>
      <c r="M26" s="7">
        <v>1</v>
      </c>
      <c r="N26" s="9">
        <v>13437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0.83479999999999999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33</v>
      </c>
      <c r="D27" s="7" t="s">
        <v>22</v>
      </c>
      <c r="E27" s="7">
        <v>77</v>
      </c>
      <c r="F27" s="7" t="s">
        <v>107</v>
      </c>
      <c r="G27" s="7" t="s">
        <v>104</v>
      </c>
      <c r="H27" s="8">
        <v>44174</v>
      </c>
      <c r="I27" s="7">
        <v>87</v>
      </c>
      <c r="J27" s="7" t="s">
        <v>26</v>
      </c>
      <c r="K27" s="7" t="s">
        <v>105</v>
      </c>
      <c r="L27" s="7" t="s">
        <v>106</v>
      </c>
      <c r="M27" s="7">
        <v>2</v>
      </c>
      <c r="N27" s="9">
        <v>84016</v>
      </c>
      <c r="O27" s="7" t="s">
        <v>37</v>
      </c>
      <c r="P27" s="7" t="s">
        <v>30</v>
      </c>
      <c r="Q27" s="7" t="s">
        <v>31</v>
      </c>
      <c r="R27" s="7" t="s">
        <v>32</v>
      </c>
      <c r="S27" s="7" t="s">
        <v>38</v>
      </c>
      <c r="T27" s="10">
        <v>0.83479999999999999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33</v>
      </c>
      <c r="D28" s="7" t="s">
        <v>22</v>
      </c>
      <c r="E28" s="7">
        <v>88</v>
      </c>
      <c r="F28" s="7" t="s">
        <v>108</v>
      </c>
      <c r="G28" s="7" t="s">
        <v>109</v>
      </c>
      <c r="H28" s="8">
        <v>44174</v>
      </c>
      <c r="I28" s="7">
        <v>87</v>
      </c>
      <c r="J28" s="7" t="s">
        <v>26</v>
      </c>
      <c r="K28" s="7" t="s">
        <v>46</v>
      </c>
      <c r="L28" s="7" t="s">
        <v>47</v>
      </c>
      <c r="M28" s="7">
        <v>1</v>
      </c>
      <c r="N28" s="9">
        <v>37807</v>
      </c>
      <c r="O28" s="7" t="s">
        <v>37</v>
      </c>
      <c r="P28" s="7" t="s">
        <v>30</v>
      </c>
      <c r="Q28" s="7" t="s">
        <v>31</v>
      </c>
      <c r="R28" s="7" t="s">
        <v>32</v>
      </c>
      <c r="S28" s="7" t="s">
        <v>38</v>
      </c>
      <c r="T28" s="10">
        <v>0.83479999999999999</v>
      </c>
      <c r="V28" s="17" t="s">
        <v>110</v>
      </c>
      <c r="W28" s="18"/>
      <c r="X28" s="41"/>
      <c r="Y28" s="19" t="s">
        <v>111</v>
      </c>
      <c r="Z28" s="20"/>
      <c r="AA28" s="21"/>
    </row>
    <row r="29" spans="1:27" ht="27.6" x14ac:dyDescent="0.3">
      <c r="A29" s="6" t="s">
        <v>20</v>
      </c>
      <c r="B29" t="s">
        <v>21</v>
      </c>
      <c r="C29" s="7">
        <v>33</v>
      </c>
      <c r="D29" s="7" t="s">
        <v>22</v>
      </c>
      <c r="E29" s="7">
        <v>4276</v>
      </c>
      <c r="F29" s="7" t="s">
        <v>74</v>
      </c>
      <c r="G29" s="7" t="s">
        <v>112</v>
      </c>
      <c r="H29" s="8">
        <v>44174</v>
      </c>
      <c r="I29" s="7">
        <v>87</v>
      </c>
      <c r="J29" s="7" t="s">
        <v>26</v>
      </c>
      <c r="K29" s="7" t="s">
        <v>80</v>
      </c>
      <c r="L29" s="7" t="s">
        <v>81</v>
      </c>
      <c r="M29" s="7">
        <v>1</v>
      </c>
      <c r="N29" s="9">
        <v>35286</v>
      </c>
      <c r="O29" s="7" t="s">
        <v>37</v>
      </c>
      <c r="P29" s="7" t="s">
        <v>30</v>
      </c>
      <c r="Q29" s="7" t="s">
        <v>31</v>
      </c>
      <c r="R29" s="7" t="s">
        <v>32</v>
      </c>
      <c r="S29" s="7" t="s">
        <v>38</v>
      </c>
      <c r="T29" s="10">
        <v>0.83479999999999999</v>
      </c>
      <c r="V29" s="22" t="s">
        <v>113</v>
      </c>
      <c r="W29" s="45">
        <f>+$T$2</f>
        <v>0.83479999999999999</v>
      </c>
      <c r="X29" s="41"/>
      <c r="Y29" s="19" t="s">
        <v>63</v>
      </c>
      <c r="Z29" s="21"/>
      <c r="AA29" s="24" t="s">
        <v>114</v>
      </c>
    </row>
    <row r="30" spans="1:27" x14ac:dyDescent="0.3">
      <c r="A30" s="6" t="s">
        <v>20</v>
      </c>
      <c r="B30" t="s">
        <v>21</v>
      </c>
      <c r="C30" s="7">
        <v>33</v>
      </c>
      <c r="D30" s="7" t="s">
        <v>22</v>
      </c>
      <c r="E30" s="7">
        <v>27217</v>
      </c>
      <c r="F30" s="7" t="s">
        <v>52</v>
      </c>
      <c r="G30" s="7" t="s">
        <v>112</v>
      </c>
      <c r="H30" s="8">
        <v>44174</v>
      </c>
      <c r="I30" s="7">
        <v>87</v>
      </c>
      <c r="J30" s="7" t="s">
        <v>26</v>
      </c>
      <c r="K30" s="7" t="s">
        <v>80</v>
      </c>
      <c r="L30" s="7" t="s">
        <v>81</v>
      </c>
      <c r="M30" s="7">
        <v>1</v>
      </c>
      <c r="N30" s="9">
        <v>4193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0.83479999999999999</v>
      </c>
      <c r="V30" s="22" t="s">
        <v>115</v>
      </c>
      <c r="W30" s="23">
        <f>+IF(W29&lt;=Z35,AA35,IF(W29&lt;=Z34,AA34,IF(W29&lt;=Z33,AA33,IF(W29&lt;=Z32,AA32,IF(W29&gt;=Y31,AA31)))))</f>
        <v>0</v>
      </c>
      <c r="X30" s="7"/>
      <c r="Y30" s="25" t="s">
        <v>69</v>
      </c>
      <c r="Z30" s="25" t="s">
        <v>70</v>
      </c>
      <c r="AA30" s="46"/>
    </row>
    <row r="31" spans="1:27" x14ac:dyDescent="0.3">
      <c r="A31" s="6" t="s">
        <v>20</v>
      </c>
      <c r="B31" t="s">
        <v>21</v>
      </c>
      <c r="C31" s="7">
        <v>33</v>
      </c>
      <c r="D31" s="7" t="s">
        <v>22</v>
      </c>
      <c r="E31" s="7">
        <v>27150</v>
      </c>
      <c r="F31" s="7" t="s">
        <v>71</v>
      </c>
      <c r="G31" s="7" t="s">
        <v>112</v>
      </c>
      <c r="H31" s="8">
        <v>44174</v>
      </c>
      <c r="I31" s="7">
        <v>87</v>
      </c>
      <c r="J31" s="7" t="s">
        <v>26</v>
      </c>
      <c r="K31" s="7" t="s">
        <v>80</v>
      </c>
      <c r="L31" s="7" t="s">
        <v>81</v>
      </c>
      <c r="M31" s="7">
        <v>1</v>
      </c>
      <c r="N31" s="9">
        <v>2639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0.83479999999999999</v>
      </c>
      <c r="V31" s="47"/>
      <c r="W31" s="48"/>
      <c r="X31" s="6"/>
      <c r="Y31" s="49">
        <v>1.2</v>
      </c>
      <c r="Z31" s="29" t="s">
        <v>73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33</v>
      </c>
      <c r="D32" s="7" t="s">
        <v>22</v>
      </c>
      <c r="E32" s="7">
        <v>10031</v>
      </c>
      <c r="F32" s="7" t="s">
        <v>95</v>
      </c>
      <c r="G32" s="7" t="s">
        <v>112</v>
      </c>
      <c r="H32" s="8">
        <v>44174</v>
      </c>
      <c r="I32" s="7">
        <v>87</v>
      </c>
      <c r="J32" s="7" t="s">
        <v>26</v>
      </c>
      <c r="K32" s="7" t="s">
        <v>80</v>
      </c>
      <c r="L32" s="7" t="s">
        <v>81</v>
      </c>
      <c r="M32" s="7">
        <v>1</v>
      </c>
      <c r="N32" s="9">
        <v>19966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0.83479999999999999</v>
      </c>
      <c r="V32" s="37" t="s">
        <v>116</v>
      </c>
      <c r="W32" s="38">
        <f>+W30</f>
        <v>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33</v>
      </c>
      <c r="D33" s="7" t="s">
        <v>22</v>
      </c>
      <c r="E33" s="7">
        <v>10037</v>
      </c>
      <c r="F33" s="7" t="s">
        <v>117</v>
      </c>
      <c r="G33" s="7" t="s">
        <v>112</v>
      </c>
      <c r="H33" s="8">
        <v>44174</v>
      </c>
      <c r="I33" s="7">
        <v>87</v>
      </c>
      <c r="J33" s="7" t="s">
        <v>26</v>
      </c>
      <c r="K33" s="7" t="s">
        <v>80</v>
      </c>
      <c r="L33" s="7" t="s">
        <v>81</v>
      </c>
      <c r="M33" s="7">
        <v>1</v>
      </c>
      <c r="N33" s="9">
        <v>4622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0.83479999999999999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33</v>
      </c>
      <c r="D34" s="7" t="s">
        <v>22</v>
      </c>
      <c r="E34" s="7">
        <v>1332</v>
      </c>
      <c r="F34" s="7" t="s">
        <v>118</v>
      </c>
      <c r="G34" s="7" t="s">
        <v>112</v>
      </c>
      <c r="H34" s="8">
        <v>44174</v>
      </c>
      <c r="I34" s="7">
        <v>87</v>
      </c>
      <c r="J34" s="7" t="s">
        <v>26</v>
      </c>
      <c r="K34" s="7" t="s">
        <v>80</v>
      </c>
      <c r="L34" s="7" t="s">
        <v>81</v>
      </c>
      <c r="M34" s="7">
        <v>1</v>
      </c>
      <c r="N34" s="9">
        <v>4193</v>
      </c>
      <c r="O34" s="7" t="s">
        <v>37</v>
      </c>
      <c r="P34" s="7" t="s">
        <v>30</v>
      </c>
      <c r="Q34" s="7" t="s">
        <v>31</v>
      </c>
      <c r="R34" s="7" t="s">
        <v>32</v>
      </c>
      <c r="S34" s="7" t="s">
        <v>38</v>
      </c>
      <c r="T34" s="10">
        <v>0.83479999999999999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33</v>
      </c>
      <c r="D35" s="7" t="s">
        <v>22</v>
      </c>
      <c r="E35" s="7" t="s">
        <v>119</v>
      </c>
      <c r="F35" s="7" t="s">
        <v>120</v>
      </c>
      <c r="G35" s="7" t="s">
        <v>121</v>
      </c>
      <c r="H35" s="8">
        <v>44175</v>
      </c>
      <c r="I35" s="7">
        <v>87</v>
      </c>
      <c r="J35" s="7" t="s">
        <v>26</v>
      </c>
      <c r="K35" s="7" t="s">
        <v>46</v>
      </c>
      <c r="L35" s="7" t="s">
        <v>47</v>
      </c>
      <c r="M35" s="7">
        <v>1</v>
      </c>
      <c r="N35" s="9">
        <v>26682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0.83479999999999999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33</v>
      </c>
      <c r="D36" s="7" t="s">
        <v>22</v>
      </c>
      <c r="E36" s="7">
        <v>50657</v>
      </c>
      <c r="F36" s="7" t="s">
        <v>122</v>
      </c>
      <c r="G36" s="7" t="s">
        <v>123</v>
      </c>
      <c r="H36" s="8">
        <v>44176</v>
      </c>
      <c r="I36" s="7">
        <v>87</v>
      </c>
      <c r="J36" s="7" t="s">
        <v>26</v>
      </c>
      <c r="K36" s="7" t="s">
        <v>124</v>
      </c>
      <c r="L36" s="7" t="s">
        <v>125</v>
      </c>
      <c r="M36" s="7">
        <v>10</v>
      </c>
      <c r="N36" s="9">
        <v>1236900</v>
      </c>
      <c r="O36" s="7" t="s">
        <v>38</v>
      </c>
      <c r="P36" s="7" t="s">
        <v>30</v>
      </c>
      <c r="Q36" s="7" t="s">
        <v>31</v>
      </c>
      <c r="R36" s="7" t="s">
        <v>32</v>
      </c>
      <c r="S36" s="7" t="s">
        <v>38</v>
      </c>
      <c r="T36" s="10">
        <v>0.83479999999999999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33</v>
      </c>
      <c r="D37" s="7" t="s">
        <v>22</v>
      </c>
      <c r="E37" s="7">
        <v>3572</v>
      </c>
      <c r="F37" s="7" t="s">
        <v>33</v>
      </c>
      <c r="G37" s="7" t="s">
        <v>126</v>
      </c>
      <c r="H37" s="8">
        <v>44176</v>
      </c>
      <c r="I37" s="7">
        <v>87</v>
      </c>
      <c r="J37" s="7" t="s">
        <v>26</v>
      </c>
      <c r="K37" s="7" t="s">
        <v>77</v>
      </c>
      <c r="L37" s="7" t="s">
        <v>78</v>
      </c>
      <c r="M37" s="7">
        <v>1</v>
      </c>
      <c r="N37" s="9">
        <v>19319</v>
      </c>
      <c r="O37" s="7" t="s">
        <v>37</v>
      </c>
      <c r="P37" s="7" t="s">
        <v>30</v>
      </c>
      <c r="Q37" s="7" t="s">
        <v>31</v>
      </c>
      <c r="R37" s="7" t="s">
        <v>32</v>
      </c>
      <c r="S37" s="7" t="s">
        <v>38</v>
      </c>
      <c r="T37" s="10">
        <v>0.83479999999999999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33</v>
      </c>
      <c r="D38" s="7" t="s">
        <v>22</v>
      </c>
      <c r="E38" s="7">
        <v>27123</v>
      </c>
      <c r="F38" s="7" t="s">
        <v>56</v>
      </c>
      <c r="G38" s="7" t="s">
        <v>127</v>
      </c>
      <c r="H38" s="8">
        <v>44177</v>
      </c>
      <c r="I38" s="7">
        <v>87</v>
      </c>
      <c r="J38" s="7" t="s">
        <v>26</v>
      </c>
      <c r="K38" s="7" t="s">
        <v>128</v>
      </c>
      <c r="L38" s="7" t="s">
        <v>129</v>
      </c>
      <c r="M38" s="7">
        <v>1</v>
      </c>
      <c r="N38" s="9">
        <v>14143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0.83479999999999999</v>
      </c>
      <c r="V38" s="17" t="s">
        <v>130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33</v>
      </c>
      <c r="D39" s="7" t="s">
        <v>22</v>
      </c>
      <c r="E39" s="7">
        <v>27135</v>
      </c>
      <c r="F39" s="7" t="s">
        <v>57</v>
      </c>
      <c r="G39" s="7" t="s">
        <v>127</v>
      </c>
      <c r="H39" s="8">
        <v>44177</v>
      </c>
      <c r="I39" s="7">
        <v>87</v>
      </c>
      <c r="J39" s="7" t="s">
        <v>26</v>
      </c>
      <c r="K39" s="7" t="s">
        <v>128</v>
      </c>
      <c r="L39" s="7" t="s">
        <v>129</v>
      </c>
      <c r="M39" s="7">
        <v>1</v>
      </c>
      <c r="N39" s="9">
        <v>5643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0.83479999999999999</v>
      </c>
      <c r="V39" s="22" t="s">
        <v>62</v>
      </c>
      <c r="W39" s="23">
        <f>SUMIFS(N:N,S:S,"Impulso ",P:P,"Actual")</f>
        <v>0</v>
      </c>
      <c r="X39" s="7"/>
      <c r="Y39" s="19" t="s">
        <v>131</v>
      </c>
      <c r="Z39" s="20"/>
      <c r="AA39" s="21"/>
    </row>
    <row r="40" spans="1:27" ht="27.6" x14ac:dyDescent="0.3">
      <c r="A40" s="6" t="s">
        <v>20</v>
      </c>
      <c r="B40" t="s">
        <v>21</v>
      </c>
      <c r="C40" s="7">
        <v>33</v>
      </c>
      <c r="D40" s="7" t="s">
        <v>22</v>
      </c>
      <c r="E40" s="7">
        <v>5580</v>
      </c>
      <c r="F40" s="7" t="s">
        <v>132</v>
      </c>
      <c r="G40" s="7" t="s">
        <v>133</v>
      </c>
      <c r="H40" s="8">
        <v>44177</v>
      </c>
      <c r="I40" s="7">
        <v>87</v>
      </c>
      <c r="J40" s="7" t="s">
        <v>26</v>
      </c>
      <c r="K40" s="7" t="s">
        <v>134</v>
      </c>
      <c r="L40" s="7" t="s">
        <v>135</v>
      </c>
      <c r="M40" s="7">
        <v>1</v>
      </c>
      <c r="N40" s="9">
        <v>75169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0.83479999999999999</v>
      </c>
      <c r="V40" s="22" t="s">
        <v>68</v>
      </c>
      <c r="W40" s="23">
        <f>SUMIFS(N:N,S:S,"Impulso ",P:P,"Actual")</f>
        <v>0</v>
      </c>
      <c r="X40" s="7"/>
      <c r="Y40" s="19" t="s">
        <v>63</v>
      </c>
      <c r="Z40" s="21"/>
      <c r="AA40" s="24" t="s">
        <v>64</v>
      </c>
    </row>
    <row r="41" spans="1:27" x14ac:dyDescent="0.3">
      <c r="A41" s="6" t="s">
        <v>20</v>
      </c>
      <c r="B41" t="s">
        <v>21</v>
      </c>
      <c r="C41" s="7">
        <v>33</v>
      </c>
      <c r="D41" s="7" t="s">
        <v>22</v>
      </c>
      <c r="E41" s="7">
        <v>81193</v>
      </c>
      <c r="F41" s="7" t="s">
        <v>136</v>
      </c>
      <c r="G41" s="7" t="s">
        <v>133</v>
      </c>
      <c r="H41" s="8">
        <v>44177</v>
      </c>
      <c r="I41" s="7">
        <v>87</v>
      </c>
      <c r="J41" s="7" t="s">
        <v>26</v>
      </c>
      <c r="K41" s="7" t="s">
        <v>134</v>
      </c>
      <c r="L41" s="7" t="s">
        <v>135</v>
      </c>
      <c r="M41" s="7">
        <v>1</v>
      </c>
      <c r="N41" s="9">
        <v>8395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0.83479999999999999</v>
      </c>
      <c r="V41" s="22" t="s">
        <v>72</v>
      </c>
      <c r="W41" s="27">
        <f>+IF(W39&lt;=Z44,AA44,IF(W39&lt;=Z43,AA43,IF(W39&gt;=Y42,AA42)))</f>
        <v>4.0000000000000001E-3</v>
      </c>
      <c r="X41" s="7"/>
      <c r="Y41" s="25" t="s">
        <v>69</v>
      </c>
      <c r="Z41" s="25" t="s">
        <v>70</v>
      </c>
      <c r="AA41" s="26"/>
    </row>
    <row r="42" spans="1:27" x14ac:dyDescent="0.3">
      <c r="A42" s="6" t="s">
        <v>20</v>
      </c>
      <c r="B42" t="s">
        <v>21</v>
      </c>
      <c r="C42" s="7">
        <v>33</v>
      </c>
      <c r="D42" s="7" t="s">
        <v>22</v>
      </c>
      <c r="E42" s="7">
        <v>90095</v>
      </c>
      <c r="F42" s="7" t="s">
        <v>94</v>
      </c>
      <c r="G42" s="7" t="s">
        <v>137</v>
      </c>
      <c r="H42" s="8">
        <v>44181</v>
      </c>
      <c r="I42" s="7">
        <v>87</v>
      </c>
      <c r="J42" s="7" t="s">
        <v>26</v>
      </c>
      <c r="K42" s="7" t="s">
        <v>138</v>
      </c>
      <c r="L42" s="7" t="s">
        <v>139</v>
      </c>
      <c r="M42" s="7">
        <v>1</v>
      </c>
      <c r="N42" s="9">
        <v>25202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0.83479999999999999</v>
      </c>
      <c r="V42" s="22" t="s">
        <v>75</v>
      </c>
      <c r="W42" s="23">
        <f>+W40*W41</f>
        <v>0</v>
      </c>
      <c r="X42" s="7"/>
      <c r="Y42" s="28">
        <v>25000000</v>
      </c>
      <c r="Z42" s="29" t="s">
        <v>73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33</v>
      </c>
      <c r="D43" s="7" t="s">
        <v>22</v>
      </c>
      <c r="E43" s="7">
        <v>57</v>
      </c>
      <c r="F43" s="7" t="s">
        <v>140</v>
      </c>
      <c r="G43" s="7" t="s">
        <v>141</v>
      </c>
      <c r="H43" s="8">
        <v>44187</v>
      </c>
      <c r="I43" s="7">
        <v>87</v>
      </c>
      <c r="J43" s="7" t="s">
        <v>26</v>
      </c>
      <c r="K43" s="7" t="s">
        <v>142</v>
      </c>
      <c r="L43" s="7" t="s">
        <v>143</v>
      </c>
      <c r="M43" s="7">
        <v>1</v>
      </c>
      <c r="N43" s="9">
        <v>32765</v>
      </c>
      <c r="O43" s="7" t="s">
        <v>37</v>
      </c>
      <c r="P43" s="7" t="s">
        <v>30</v>
      </c>
      <c r="Q43" s="7" t="s">
        <v>31</v>
      </c>
      <c r="R43" s="7" t="s">
        <v>32</v>
      </c>
      <c r="S43" s="7" t="s">
        <v>38</v>
      </c>
      <c r="T43" s="10">
        <v>0.83479999999999999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33</v>
      </c>
      <c r="D44" s="7" t="s">
        <v>22</v>
      </c>
      <c r="E44" s="7">
        <v>27150</v>
      </c>
      <c r="F44" s="7" t="s">
        <v>71</v>
      </c>
      <c r="G44" s="7" t="s">
        <v>141</v>
      </c>
      <c r="H44" s="8">
        <v>44187</v>
      </c>
      <c r="I44" s="7">
        <v>87</v>
      </c>
      <c r="J44" s="7" t="s">
        <v>26</v>
      </c>
      <c r="K44" s="7" t="s">
        <v>142</v>
      </c>
      <c r="L44" s="7" t="s">
        <v>143</v>
      </c>
      <c r="M44" s="7">
        <v>1</v>
      </c>
      <c r="N44" s="9">
        <v>2639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29</v>
      </c>
      <c r="T44" s="10">
        <v>0.83479999999999999</v>
      </c>
      <c r="V44" s="37" t="s">
        <v>82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33</v>
      </c>
      <c r="D45" s="7" t="s">
        <v>22</v>
      </c>
      <c r="E45" s="7">
        <v>27217</v>
      </c>
      <c r="F45" s="7" t="s">
        <v>52</v>
      </c>
      <c r="G45" s="7" t="s">
        <v>141</v>
      </c>
      <c r="H45" s="8">
        <v>44187</v>
      </c>
      <c r="I45" s="7">
        <v>87</v>
      </c>
      <c r="J45" s="7" t="s">
        <v>26</v>
      </c>
      <c r="K45" s="7" t="s">
        <v>142</v>
      </c>
      <c r="L45" s="7" t="s">
        <v>143</v>
      </c>
      <c r="M45" s="7">
        <v>1</v>
      </c>
      <c r="N45" s="9">
        <v>4193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0.83479999999999999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33</v>
      </c>
      <c r="D46" s="7" t="s">
        <v>22</v>
      </c>
      <c r="E46" s="7">
        <v>10031</v>
      </c>
      <c r="F46" s="7" t="s">
        <v>95</v>
      </c>
      <c r="G46" s="7" t="s">
        <v>141</v>
      </c>
      <c r="H46" s="8">
        <v>44187</v>
      </c>
      <c r="I46" s="7">
        <v>87</v>
      </c>
      <c r="J46" s="7" t="s">
        <v>26</v>
      </c>
      <c r="K46" s="7" t="s">
        <v>142</v>
      </c>
      <c r="L46" s="7" t="s">
        <v>143</v>
      </c>
      <c r="M46" s="7">
        <v>1</v>
      </c>
      <c r="N46" s="9">
        <v>16971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0.83479999999999999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>
        <v>33</v>
      </c>
      <c r="D47" s="7" t="s">
        <v>22</v>
      </c>
      <c r="E47" s="7">
        <v>27173</v>
      </c>
      <c r="F47" s="7" t="s">
        <v>144</v>
      </c>
      <c r="G47" s="7" t="s">
        <v>141</v>
      </c>
      <c r="H47" s="8">
        <v>44187</v>
      </c>
      <c r="I47" s="7">
        <v>87</v>
      </c>
      <c r="J47" s="7" t="s">
        <v>26</v>
      </c>
      <c r="K47" s="7" t="s">
        <v>142</v>
      </c>
      <c r="L47" s="7" t="s">
        <v>143</v>
      </c>
      <c r="M47" s="7">
        <v>1</v>
      </c>
      <c r="N47" s="9">
        <v>5034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29</v>
      </c>
      <c r="T47" s="10">
        <v>0.83479999999999999</v>
      </c>
      <c r="V47" s="37" t="s">
        <v>145</v>
      </c>
      <c r="W47" s="55">
        <f>+W32+W25+W16+W44</f>
        <v>167067.228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33</v>
      </c>
      <c r="D48" s="7" t="s">
        <v>22</v>
      </c>
      <c r="E48" s="7">
        <v>11204</v>
      </c>
      <c r="F48" s="7" t="s">
        <v>94</v>
      </c>
      <c r="G48" s="7" t="s">
        <v>146</v>
      </c>
      <c r="H48" s="8">
        <v>44189</v>
      </c>
      <c r="I48" s="7">
        <v>87</v>
      </c>
      <c r="J48" s="7" t="s">
        <v>26</v>
      </c>
      <c r="K48" s="7" t="s">
        <v>147</v>
      </c>
      <c r="L48" s="7" t="s">
        <v>148</v>
      </c>
      <c r="M48" s="7">
        <v>1</v>
      </c>
      <c r="N48" s="9">
        <v>16798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0.83479999999999999</v>
      </c>
    </row>
    <row r="49" spans="1:20" x14ac:dyDescent="0.3">
      <c r="A49" s="6" t="s">
        <v>20</v>
      </c>
      <c r="B49" t="s">
        <v>21</v>
      </c>
      <c r="C49" s="7">
        <v>33</v>
      </c>
      <c r="D49" s="7" t="s">
        <v>22</v>
      </c>
      <c r="E49" s="7">
        <v>17069</v>
      </c>
      <c r="F49" s="7" t="s">
        <v>149</v>
      </c>
      <c r="G49" s="7" t="s">
        <v>146</v>
      </c>
      <c r="H49" s="8">
        <v>44189</v>
      </c>
      <c r="I49" s="7">
        <v>87</v>
      </c>
      <c r="J49" s="7" t="s">
        <v>26</v>
      </c>
      <c r="K49" s="7" t="s">
        <v>147</v>
      </c>
      <c r="L49" s="7" t="s">
        <v>148</v>
      </c>
      <c r="M49" s="7">
        <v>1</v>
      </c>
      <c r="N49" s="9">
        <v>26042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0.83479999999999999</v>
      </c>
    </row>
    <row r="50" spans="1:20" x14ac:dyDescent="0.3">
      <c r="A50" s="6" t="s">
        <v>20</v>
      </c>
      <c r="B50" t="s">
        <v>21</v>
      </c>
      <c r="C50" s="7">
        <v>33</v>
      </c>
      <c r="D50" s="7" t="s">
        <v>22</v>
      </c>
      <c r="E50" s="7">
        <v>57</v>
      </c>
      <c r="F50" s="7" t="s">
        <v>140</v>
      </c>
      <c r="G50" s="7" t="s">
        <v>150</v>
      </c>
      <c r="H50" s="8">
        <v>44193</v>
      </c>
      <c r="I50" s="7">
        <v>87</v>
      </c>
      <c r="J50" s="7" t="s">
        <v>26</v>
      </c>
      <c r="K50" s="7" t="s">
        <v>151</v>
      </c>
      <c r="L50" s="7" t="s">
        <v>152</v>
      </c>
      <c r="M50" s="7">
        <v>1</v>
      </c>
      <c r="N50" s="9">
        <v>32765</v>
      </c>
      <c r="O50" s="7" t="s">
        <v>37</v>
      </c>
      <c r="P50" s="7" t="s">
        <v>30</v>
      </c>
      <c r="Q50" s="7" t="s">
        <v>31</v>
      </c>
      <c r="R50" s="7" t="s">
        <v>32</v>
      </c>
      <c r="S50" s="7" t="s">
        <v>38</v>
      </c>
      <c r="T50" s="10">
        <v>0.83479999999999999</v>
      </c>
    </row>
    <row r="51" spans="1:20" x14ac:dyDescent="0.3">
      <c r="A51" s="6" t="s">
        <v>20</v>
      </c>
      <c r="B51" t="s">
        <v>21</v>
      </c>
      <c r="C51" s="7">
        <v>33</v>
      </c>
      <c r="D51" s="7" t="s">
        <v>22</v>
      </c>
      <c r="E51" s="7">
        <v>27217</v>
      </c>
      <c r="F51" s="7" t="s">
        <v>52</v>
      </c>
      <c r="G51" s="7" t="s">
        <v>150</v>
      </c>
      <c r="H51" s="8">
        <v>44193</v>
      </c>
      <c r="I51" s="7">
        <v>87</v>
      </c>
      <c r="J51" s="7" t="s">
        <v>26</v>
      </c>
      <c r="K51" s="7" t="s">
        <v>151</v>
      </c>
      <c r="L51" s="7" t="s">
        <v>152</v>
      </c>
      <c r="M51" s="7">
        <v>1</v>
      </c>
      <c r="N51" s="9">
        <v>4193</v>
      </c>
      <c r="O51" s="7" t="s">
        <v>29</v>
      </c>
      <c r="P51" s="7" t="s">
        <v>30</v>
      </c>
      <c r="Q51" s="7" t="s">
        <v>31</v>
      </c>
      <c r="R51" s="7" t="s">
        <v>32</v>
      </c>
      <c r="S51" s="7" t="s">
        <v>29</v>
      </c>
      <c r="T51" s="10">
        <v>0.83479999999999999</v>
      </c>
    </row>
    <row r="52" spans="1:20" x14ac:dyDescent="0.3">
      <c r="A52" s="6" t="s">
        <v>20</v>
      </c>
      <c r="B52" t="s">
        <v>21</v>
      </c>
      <c r="C52" s="7">
        <v>33</v>
      </c>
      <c r="D52" s="7" t="s">
        <v>22</v>
      </c>
      <c r="E52" s="7">
        <v>27150</v>
      </c>
      <c r="F52" s="7" t="s">
        <v>71</v>
      </c>
      <c r="G52" s="7" t="s">
        <v>150</v>
      </c>
      <c r="H52" s="8">
        <v>44193</v>
      </c>
      <c r="I52" s="7">
        <v>87</v>
      </c>
      <c r="J52" s="7" t="s">
        <v>26</v>
      </c>
      <c r="K52" s="7" t="s">
        <v>151</v>
      </c>
      <c r="L52" s="7" t="s">
        <v>152</v>
      </c>
      <c r="M52" s="7">
        <v>1</v>
      </c>
      <c r="N52" s="9">
        <v>2639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29</v>
      </c>
      <c r="T52" s="10">
        <v>0.83479999999999999</v>
      </c>
    </row>
    <row r="53" spans="1:20" x14ac:dyDescent="0.3">
      <c r="A53" s="6" t="s">
        <v>20</v>
      </c>
      <c r="B53" t="s">
        <v>21</v>
      </c>
      <c r="C53" s="7">
        <v>33</v>
      </c>
      <c r="D53" s="7" t="s">
        <v>22</v>
      </c>
      <c r="E53" s="7">
        <v>5580</v>
      </c>
      <c r="F53" s="7" t="s">
        <v>132</v>
      </c>
      <c r="G53" s="7" t="s">
        <v>150</v>
      </c>
      <c r="H53" s="8">
        <v>44193</v>
      </c>
      <c r="I53" s="7">
        <v>87</v>
      </c>
      <c r="J53" s="7" t="s">
        <v>26</v>
      </c>
      <c r="K53" s="7" t="s">
        <v>151</v>
      </c>
      <c r="L53" s="7" t="s">
        <v>152</v>
      </c>
      <c r="M53" s="7">
        <v>1</v>
      </c>
      <c r="N53" s="9">
        <v>70993</v>
      </c>
      <c r="O53" s="7" t="s">
        <v>29</v>
      </c>
      <c r="P53" s="7" t="s">
        <v>30</v>
      </c>
      <c r="Q53" s="7" t="s">
        <v>31</v>
      </c>
      <c r="R53" s="7" t="s">
        <v>32</v>
      </c>
      <c r="S53" s="7" t="s">
        <v>29</v>
      </c>
      <c r="T53" s="10">
        <v>0.83479999999999999</v>
      </c>
    </row>
    <row r="54" spans="1:20" x14ac:dyDescent="0.3">
      <c r="A54" s="6" t="s">
        <v>20</v>
      </c>
      <c r="B54" t="s">
        <v>21</v>
      </c>
      <c r="C54" s="7">
        <v>33</v>
      </c>
      <c r="D54" s="7" t="s">
        <v>22</v>
      </c>
      <c r="E54" s="7">
        <v>73</v>
      </c>
      <c r="F54" s="7" t="s">
        <v>153</v>
      </c>
      <c r="G54" s="7" t="s">
        <v>154</v>
      </c>
      <c r="H54" s="8">
        <v>44193</v>
      </c>
      <c r="I54" s="7">
        <v>87</v>
      </c>
      <c r="J54" s="7" t="s">
        <v>26</v>
      </c>
      <c r="K54" s="7" t="s">
        <v>155</v>
      </c>
      <c r="L54" s="7" t="s">
        <v>156</v>
      </c>
      <c r="M54" s="7">
        <v>2</v>
      </c>
      <c r="N54" s="9">
        <v>25194</v>
      </c>
      <c r="O54" s="7" t="s">
        <v>37</v>
      </c>
      <c r="P54" s="7" t="s">
        <v>30</v>
      </c>
      <c r="Q54" s="7" t="s">
        <v>31</v>
      </c>
      <c r="R54" s="7" t="s">
        <v>32</v>
      </c>
      <c r="S54" s="7" t="s">
        <v>38</v>
      </c>
      <c r="T54" s="10">
        <v>0.83479999999999999</v>
      </c>
    </row>
    <row r="55" spans="1:20" x14ac:dyDescent="0.3">
      <c r="A55" s="6" t="s">
        <v>20</v>
      </c>
      <c r="B55" t="s">
        <v>21</v>
      </c>
      <c r="C55" s="7">
        <v>33</v>
      </c>
      <c r="D55" s="7" t="s">
        <v>22</v>
      </c>
      <c r="E55" s="7">
        <v>90032</v>
      </c>
      <c r="F55" s="7" t="s">
        <v>157</v>
      </c>
      <c r="G55" s="7" t="s">
        <v>158</v>
      </c>
      <c r="H55" s="8">
        <v>44193</v>
      </c>
      <c r="I55" s="7">
        <v>87</v>
      </c>
      <c r="J55" s="7" t="s">
        <v>26</v>
      </c>
      <c r="K55" s="7" t="s">
        <v>159</v>
      </c>
      <c r="L55" s="7" t="s">
        <v>160</v>
      </c>
      <c r="M55" s="7">
        <v>1</v>
      </c>
      <c r="N55" s="9">
        <v>19471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0.83479999999999999</v>
      </c>
    </row>
    <row r="56" spans="1:20" x14ac:dyDescent="0.3">
      <c r="A56" s="6" t="s">
        <v>20</v>
      </c>
      <c r="B56" t="s">
        <v>21</v>
      </c>
      <c r="C56" s="7">
        <v>33</v>
      </c>
      <c r="D56" s="7" t="s">
        <v>22</v>
      </c>
      <c r="E56" s="7">
        <v>86</v>
      </c>
      <c r="F56" s="7" t="s">
        <v>161</v>
      </c>
      <c r="G56" s="7" t="s">
        <v>162</v>
      </c>
      <c r="H56" s="8">
        <v>44194</v>
      </c>
      <c r="I56" s="7">
        <v>87</v>
      </c>
      <c r="J56" s="7" t="s">
        <v>26</v>
      </c>
      <c r="K56" s="7" t="s">
        <v>163</v>
      </c>
      <c r="L56" s="7" t="s">
        <v>164</v>
      </c>
      <c r="M56" s="7">
        <v>1</v>
      </c>
      <c r="N56" s="9">
        <v>33605</v>
      </c>
      <c r="O56" s="7" t="s">
        <v>37</v>
      </c>
      <c r="P56" s="7" t="s">
        <v>30</v>
      </c>
      <c r="Q56" s="7" t="s">
        <v>31</v>
      </c>
      <c r="R56" s="7" t="s">
        <v>32</v>
      </c>
      <c r="S56" s="7" t="s">
        <v>38</v>
      </c>
      <c r="T56" s="10">
        <v>0.83479999999999999</v>
      </c>
    </row>
    <row r="57" spans="1:20" x14ac:dyDescent="0.3">
      <c r="A57" s="6" t="s">
        <v>20</v>
      </c>
      <c r="B57" t="s">
        <v>21</v>
      </c>
      <c r="C57" s="7">
        <v>33</v>
      </c>
      <c r="D57" s="7" t="s">
        <v>22</v>
      </c>
      <c r="E57" s="7">
        <v>88022</v>
      </c>
      <c r="F57" s="7" t="s">
        <v>100</v>
      </c>
      <c r="G57" s="7" t="s">
        <v>162</v>
      </c>
      <c r="H57" s="8">
        <v>44194</v>
      </c>
      <c r="I57" s="7">
        <v>87</v>
      </c>
      <c r="J57" s="7" t="s">
        <v>26</v>
      </c>
      <c r="K57" s="7" t="s">
        <v>163</v>
      </c>
      <c r="L57" s="7" t="s">
        <v>164</v>
      </c>
      <c r="M57" s="7">
        <v>2</v>
      </c>
      <c r="N57" s="9">
        <v>5008</v>
      </c>
      <c r="O57" s="7" t="s">
        <v>29</v>
      </c>
      <c r="P57" s="7" t="s">
        <v>30</v>
      </c>
      <c r="Q57" s="7" t="s">
        <v>31</v>
      </c>
      <c r="R57" s="7" t="s">
        <v>32</v>
      </c>
      <c r="S57" s="7" t="s">
        <v>29</v>
      </c>
      <c r="T57" s="10">
        <v>0.83479999999999999</v>
      </c>
    </row>
    <row r="58" spans="1:20" x14ac:dyDescent="0.3">
      <c r="A58" s="6" t="s">
        <v>20</v>
      </c>
      <c r="B58" t="s">
        <v>21</v>
      </c>
      <c r="C58" s="7">
        <v>33</v>
      </c>
      <c r="D58" s="7" t="s">
        <v>22</v>
      </c>
      <c r="E58" s="7">
        <v>17069</v>
      </c>
      <c r="F58" s="7" t="s">
        <v>149</v>
      </c>
      <c r="G58" s="7" t="s">
        <v>165</v>
      </c>
      <c r="H58" s="8">
        <v>44194</v>
      </c>
      <c r="I58" s="7">
        <v>87</v>
      </c>
      <c r="J58" s="7" t="s">
        <v>26</v>
      </c>
      <c r="K58" s="7" t="s">
        <v>166</v>
      </c>
      <c r="L58" s="7" t="s">
        <v>167</v>
      </c>
      <c r="M58" s="7">
        <v>2</v>
      </c>
      <c r="N58" s="9">
        <v>52084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0.83479999999999999</v>
      </c>
    </row>
    <row r="59" spans="1:20" x14ac:dyDescent="0.3">
      <c r="A59" s="6" t="s">
        <v>20</v>
      </c>
      <c r="B59" t="s">
        <v>21</v>
      </c>
      <c r="C59" s="7">
        <v>33</v>
      </c>
      <c r="D59" s="7" t="s">
        <v>22</v>
      </c>
      <c r="E59" s="7">
        <v>17068</v>
      </c>
      <c r="F59" s="7" t="s">
        <v>168</v>
      </c>
      <c r="G59" s="7" t="s">
        <v>165</v>
      </c>
      <c r="H59" s="8">
        <v>44194</v>
      </c>
      <c r="I59" s="7">
        <v>87</v>
      </c>
      <c r="J59" s="7" t="s">
        <v>26</v>
      </c>
      <c r="K59" s="7" t="s">
        <v>166</v>
      </c>
      <c r="L59" s="7" t="s">
        <v>167</v>
      </c>
      <c r="M59" s="7">
        <v>2</v>
      </c>
      <c r="N59" s="9">
        <v>45362</v>
      </c>
      <c r="O59" s="7" t="s">
        <v>29</v>
      </c>
      <c r="P59" s="7" t="s">
        <v>30</v>
      </c>
      <c r="Q59" s="7" t="s">
        <v>31</v>
      </c>
      <c r="R59" s="7" t="s">
        <v>32</v>
      </c>
      <c r="S59" s="7" t="s">
        <v>29</v>
      </c>
      <c r="T59" s="10">
        <v>0.83479999999999999</v>
      </c>
    </row>
    <row r="60" spans="1:20" x14ac:dyDescent="0.3">
      <c r="A60" s="6" t="s">
        <v>20</v>
      </c>
      <c r="B60" t="s">
        <v>21</v>
      </c>
      <c r="C60" s="7">
        <v>33</v>
      </c>
      <c r="D60" s="7" t="s">
        <v>22</v>
      </c>
      <c r="E60" s="7">
        <v>53199</v>
      </c>
      <c r="F60" s="7" t="s">
        <v>83</v>
      </c>
      <c r="G60" s="7" t="s">
        <v>169</v>
      </c>
      <c r="H60" s="8">
        <v>44195</v>
      </c>
      <c r="I60" s="7">
        <v>87</v>
      </c>
      <c r="J60" s="7" t="s">
        <v>26</v>
      </c>
      <c r="K60" s="7" t="s">
        <v>170</v>
      </c>
      <c r="L60" s="7" t="s">
        <v>171</v>
      </c>
      <c r="M60" s="7">
        <v>1</v>
      </c>
      <c r="N60" s="9">
        <v>169739</v>
      </c>
      <c r="O60" s="7" t="s">
        <v>29</v>
      </c>
      <c r="P60" s="7" t="s">
        <v>30</v>
      </c>
      <c r="Q60" s="7" t="s">
        <v>31</v>
      </c>
      <c r="R60" s="7" t="s">
        <v>32</v>
      </c>
      <c r="S60" s="7" t="s">
        <v>29</v>
      </c>
      <c r="T60" s="10">
        <v>0.83479999999999999</v>
      </c>
    </row>
    <row r="61" spans="1:20" x14ac:dyDescent="0.3">
      <c r="A61" s="6" t="s">
        <v>20</v>
      </c>
      <c r="B61" t="s">
        <v>21</v>
      </c>
      <c r="C61" s="7">
        <v>33</v>
      </c>
      <c r="D61" s="7" t="s">
        <v>22</v>
      </c>
      <c r="E61" s="7">
        <v>57</v>
      </c>
      <c r="F61" s="7" t="s">
        <v>140</v>
      </c>
      <c r="G61" s="7" t="s">
        <v>172</v>
      </c>
      <c r="H61" s="8">
        <v>44195</v>
      </c>
      <c r="I61" s="7">
        <v>87</v>
      </c>
      <c r="J61" s="7" t="s">
        <v>26</v>
      </c>
      <c r="K61" s="7" t="s">
        <v>159</v>
      </c>
      <c r="L61" s="7" t="s">
        <v>160</v>
      </c>
      <c r="M61" s="7">
        <v>1</v>
      </c>
      <c r="N61" s="9">
        <v>32765</v>
      </c>
      <c r="O61" s="7" t="s">
        <v>37</v>
      </c>
      <c r="P61" s="7" t="s">
        <v>30</v>
      </c>
      <c r="Q61" s="7" t="s">
        <v>31</v>
      </c>
      <c r="R61" s="7" t="s">
        <v>32</v>
      </c>
      <c r="S61" s="7" t="s">
        <v>38</v>
      </c>
      <c r="T61" s="10">
        <v>0.83479999999999999</v>
      </c>
    </row>
    <row r="62" spans="1:20" x14ac:dyDescent="0.3">
      <c r="A62" s="6" t="s">
        <v>20</v>
      </c>
      <c r="B62" t="s">
        <v>21</v>
      </c>
      <c r="C62" s="7">
        <v>33</v>
      </c>
      <c r="D62" s="7" t="s">
        <v>22</v>
      </c>
      <c r="E62" s="7">
        <v>82</v>
      </c>
      <c r="F62" s="7" t="s">
        <v>49</v>
      </c>
      <c r="G62" s="7" t="s">
        <v>173</v>
      </c>
      <c r="H62" s="8">
        <v>44174</v>
      </c>
      <c r="I62" s="7">
        <v>87</v>
      </c>
      <c r="J62" s="7" t="s">
        <v>26</v>
      </c>
      <c r="K62" s="7" t="s">
        <v>46</v>
      </c>
      <c r="L62" s="7" t="s">
        <v>47</v>
      </c>
      <c r="M62" s="7">
        <v>-1</v>
      </c>
      <c r="N62" s="9">
        <v>-41134</v>
      </c>
      <c r="O62" s="7" t="s">
        <v>37</v>
      </c>
      <c r="P62" s="7" t="s">
        <v>30</v>
      </c>
      <c r="Q62" s="7" t="s">
        <v>174</v>
      </c>
      <c r="R62" s="7" t="s">
        <v>32</v>
      </c>
      <c r="S62" s="7" t="s">
        <v>38</v>
      </c>
      <c r="T62" s="10">
        <v>0.83479999999999999</v>
      </c>
    </row>
    <row r="63" spans="1:20" x14ac:dyDescent="0.3">
      <c r="A63" s="6" t="s">
        <v>20</v>
      </c>
      <c r="B63" t="s">
        <v>21</v>
      </c>
      <c r="C63" s="7">
        <v>33</v>
      </c>
      <c r="D63" s="7" t="s">
        <v>22</v>
      </c>
      <c r="E63" s="7" t="s">
        <v>175</v>
      </c>
      <c r="F63" s="7" t="s">
        <v>176</v>
      </c>
      <c r="G63" s="7" t="s">
        <v>177</v>
      </c>
      <c r="H63" s="8">
        <v>44179</v>
      </c>
      <c r="I63" s="7">
        <v>87</v>
      </c>
      <c r="J63" s="7" t="s">
        <v>26</v>
      </c>
      <c r="K63" s="7" t="s">
        <v>178</v>
      </c>
      <c r="L63" s="7" t="s">
        <v>179</v>
      </c>
      <c r="M63" s="7">
        <v>-2</v>
      </c>
      <c r="N63" s="9">
        <v>-254118</v>
      </c>
      <c r="O63" s="7" t="s">
        <v>29</v>
      </c>
      <c r="P63" s="7" t="s">
        <v>30</v>
      </c>
      <c r="Q63" s="7" t="s">
        <v>174</v>
      </c>
      <c r="R63" s="7" t="s">
        <v>32</v>
      </c>
      <c r="S63" s="7" t="s">
        <v>29</v>
      </c>
      <c r="T63" s="10">
        <v>0.83479999999999999</v>
      </c>
    </row>
    <row r="64" spans="1:20" x14ac:dyDescent="0.3">
      <c r="A64" s="6" t="s">
        <v>20</v>
      </c>
      <c r="B64" t="s">
        <v>21</v>
      </c>
      <c r="C64" s="7">
        <v>33</v>
      </c>
      <c r="D64" s="7" t="s">
        <v>22</v>
      </c>
      <c r="E64" s="7" t="s">
        <v>180</v>
      </c>
      <c r="F64" s="7" t="s">
        <v>24</v>
      </c>
      <c r="G64" s="7" t="s">
        <v>181</v>
      </c>
      <c r="H64" s="8">
        <v>44179</v>
      </c>
      <c r="I64" s="7">
        <v>87</v>
      </c>
      <c r="J64" s="7" t="s">
        <v>26</v>
      </c>
      <c r="K64" s="7" t="s">
        <v>182</v>
      </c>
      <c r="L64" s="7" t="s">
        <v>183</v>
      </c>
      <c r="M64" s="7">
        <v>-1</v>
      </c>
      <c r="N64" s="9">
        <v>-78565</v>
      </c>
      <c r="O64" s="7" t="s">
        <v>29</v>
      </c>
      <c r="P64" s="7" t="s">
        <v>30</v>
      </c>
      <c r="Q64" s="7" t="s">
        <v>174</v>
      </c>
      <c r="R64" s="7" t="s">
        <v>32</v>
      </c>
      <c r="S64" s="7" t="s">
        <v>29</v>
      </c>
      <c r="T64" s="10">
        <v>0.83479999999999999</v>
      </c>
    </row>
    <row r="65" spans="1:20" x14ac:dyDescent="0.3">
      <c r="A65" s="6" t="s">
        <v>20</v>
      </c>
      <c r="B65" t="s">
        <v>21</v>
      </c>
      <c r="C65" s="7">
        <v>33</v>
      </c>
      <c r="D65" s="7" t="s">
        <v>22</v>
      </c>
      <c r="E65" s="7">
        <v>10620</v>
      </c>
      <c r="F65" s="7" t="s">
        <v>184</v>
      </c>
      <c r="G65" s="7" t="s">
        <v>185</v>
      </c>
      <c r="H65" s="8">
        <v>44180</v>
      </c>
      <c r="I65" s="7">
        <v>87</v>
      </c>
      <c r="J65" s="7" t="s">
        <v>26</v>
      </c>
      <c r="K65" s="7" t="s">
        <v>186</v>
      </c>
      <c r="L65" s="7" t="s">
        <v>187</v>
      </c>
      <c r="M65" s="7">
        <v>-2</v>
      </c>
      <c r="N65" s="9">
        <v>-38320</v>
      </c>
      <c r="O65" s="7" t="s">
        <v>29</v>
      </c>
      <c r="P65" s="7" t="s">
        <v>30</v>
      </c>
      <c r="Q65" s="7" t="s">
        <v>174</v>
      </c>
      <c r="R65" s="7" t="s">
        <v>32</v>
      </c>
      <c r="S65" s="7" t="s">
        <v>29</v>
      </c>
      <c r="T65" s="10">
        <v>0.83479999999999999</v>
      </c>
    </row>
    <row r="66" spans="1:20" x14ac:dyDescent="0.3">
      <c r="A66" s="6" t="s">
        <v>20</v>
      </c>
      <c r="B66" t="s">
        <v>21</v>
      </c>
      <c r="C66" s="7">
        <v>33</v>
      </c>
      <c r="D66" s="7" t="s">
        <v>22</v>
      </c>
      <c r="E66" s="7">
        <v>4276</v>
      </c>
      <c r="F66" s="7" t="s">
        <v>74</v>
      </c>
      <c r="G66" s="7" t="s">
        <v>188</v>
      </c>
      <c r="H66" s="8">
        <v>44193</v>
      </c>
      <c r="I66" s="7">
        <v>87</v>
      </c>
      <c r="J66" s="7" t="s">
        <v>26</v>
      </c>
      <c r="K66" s="7" t="s">
        <v>189</v>
      </c>
      <c r="L66" s="7" t="s">
        <v>190</v>
      </c>
      <c r="M66" s="7">
        <v>-1</v>
      </c>
      <c r="N66" s="9">
        <v>-35286</v>
      </c>
      <c r="O66" s="7" t="s">
        <v>37</v>
      </c>
      <c r="P66" s="7" t="s">
        <v>30</v>
      </c>
      <c r="Q66" s="7" t="s">
        <v>174</v>
      </c>
      <c r="R66" s="7" t="s">
        <v>32</v>
      </c>
      <c r="S66" s="7" t="s">
        <v>38</v>
      </c>
      <c r="T66" s="10">
        <v>0.83479999999999999</v>
      </c>
    </row>
    <row r="67" spans="1:20" x14ac:dyDescent="0.3">
      <c r="A67" s="6" t="s">
        <v>20</v>
      </c>
      <c r="B67" t="s">
        <v>21</v>
      </c>
      <c r="C67" s="7">
        <v>33</v>
      </c>
      <c r="D67" s="7" t="s">
        <v>22</v>
      </c>
      <c r="E67" s="7">
        <v>85150</v>
      </c>
      <c r="F67" s="7" t="s">
        <v>191</v>
      </c>
      <c r="G67" s="7" t="s">
        <v>192</v>
      </c>
      <c r="H67" s="8">
        <v>44194</v>
      </c>
      <c r="I67" s="7">
        <v>87</v>
      </c>
      <c r="J67" s="7" t="s">
        <v>26</v>
      </c>
      <c r="K67" s="7" t="s">
        <v>193</v>
      </c>
      <c r="L67" s="7" t="s">
        <v>194</v>
      </c>
      <c r="M67" s="7">
        <v>-1</v>
      </c>
      <c r="N67" s="9">
        <v>-8235</v>
      </c>
      <c r="O67" s="7" t="s">
        <v>29</v>
      </c>
      <c r="P67" s="7" t="s">
        <v>30</v>
      </c>
      <c r="Q67" s="7" t="s">
        <v>174</v>
      </c>
      <c r="R67" s="7" t="s">
        <v>32</v>
      </c>
      <c r="S67" s="7" t="s">
        <v>29</v>
      </c>
      <c r="T67" s="10">
        <v>0.83479999999999999</v>
      </c>
    </row>
    <row r="68" spans="1:20" x14ac:dyDescent="0.3">
      <c r="A68" s="6" t="s">
        <v>20</v>
      </c>
      <c r="B68" t="s">
        <v>21</v>
      </c>
      <c r="C68" s="7">
        <v>33</v>
      </c>
      <c r="D68" s="7" t="s">
        <v>22</v>
      </c>
      <c r="E68" s="7">
        <v>50662</v>
      </c>
      <c r="F68" s="7" t="s">
        <v>195</v>
      </c>
      <c r="G68" s="7" t="s">
        <v>196</v>
      </c>
      <c r="H68" s="8">
        <v>44166</v>
      </c>
      <c r="I68" s="7">
        <v>87</v>
      </c>
      <c r="J68" s="7" t="s">
        <v>26</v>
      </c>
      <c r="K68" s="7" t="s">
        <v>197</v>
      </c>
      <c r="L68" s="7" t="s">
        <v>198</v>
      </c>
      <c r="M68" s="7">
        <v>6</v>
      </c>
      <c r="N68" s="9">
        <v>798606</v>
      </c>
      <c r="O68" s="7" t="s">
        <v>38</v>
      </c>
      <c r="P68" s="7" t="s">
        <v>30</v>
      </c>
      <c r="Q68" s="7" t="s">
        <v>199</v>
      </c>
      <c r="R68" s="7" t="s">
        <v>32</v>
      </c>
      <c r="S68" s="7" t="s">
        <v>38</v>
      </c>
      <c r="T68" s="10">
        <v>0.83479999999999999</v>
      </c>
    </row>
    <row r="69" spans="1:20" x14ac:dyDescent="0.3">
      <c r="A69" s="6" t="s">
        <v>20</v>
      </c>
      <c r="B69" t="s">
        <v>21</v>
      </c>
      <c r="C69" s="7">
        <v>33</v>
      </c>
      <c r="D69" s="7" t="s">
        <v>22</v>
      </c>
      <c r="E69" s="7">
        <v>50657</v>
      </c>
      <c r="F69" s="7" t="s">
        <v>122</v>
      </c>
      <c r="G69" s="7" t="s">
        <v>200</v>
      </c>
      <c r="H69" s="8">
        <v>44166</v>
      </c>
      <c r="I69" s="7">
        <v>87</v>
      </c>
      <c r="J69" s="7" t="s">
        <v>26</v>
      </c>
      <c r="K69" s="7" t="s">
        <v>201</v>
      </c>
      <c r="L69" s="7" t="s">
        <v>202</v>
      </c>
      <c r="M69" s="7">
        <v>4</v>
      </c>
      <c r="N69" s="9">
        <v>500136</v>
      </c>
      <c r="O69" s="7" t="s">
        <v>38</v>
      </c>
      <c r="P69" s="7" t="s">
        <v>30</v>
      </c>
      <c r="Q69" s="7" t="s">
        <v>199</v>
      </c>
      <c r="R69" s="7" t="s">
        <v>32</v>
      </c>
      <c r="S69" s="7" t="s">
        <v>38</v>
      </c>
      <c r="T69" s="10">
        <v>0.83479999999999999</v>
      </c>
    </row>
    <row r="70" spans="1:20" x14ac:dyDescent="0.3">
      <c r="A70" s="6" t="s">
        <v>20</v>
      </c>
      <c r="B70" t="s">
        <v>21</v>
      </c>
      <c r="C70" s="7">
        <v>33</v>
      </c>
      <c r="D70" s="7" t="s">
        <v>22</v>
      </c>
      <c r="E70" s="7">
        <v>47289</v>
      </c>
      <c r="F70" s="7" t="s">
        <v>203</v>
      </c>
      <c r="G70" s="7" t="s">
        <v>204</v>
      </c>
      <c r="H70" s="8">
        <v>44166</v>
      </c>
      <c r="I70" s="7">
        <v>87</v>
      </c>
      <c r="J70" s="7" t="s">
        <v>26</v>
      </c>
      <c r="K70" s="7" t="s">
        <v>205</v>
      </c>
      <c r="L70" s="7" t="s">
        <v>206</v>
      </c>
      <c r="M70" s="7">
        <v>2</v>
      </c>
      <c r="N70" s="9">
        <v>290404</v>
      </c>
      <c r="O70" s="7" t="s">
        <v>38</v>
      </c>
      <c r="P70" s="7" t="s">
        <v>30</v>
      </c>
      <c r="Q70" s="7" t="s">
        <v>199</v>
      </c>
      <c r="R70" s="7" t="s">
        <v>207</v>
      </c>
      <c r="S70" s="7" t="s">
        <v>38</v>
      </c>
      <c r="T70" s="10">
        <v>0.83479999999999999</v>
      </c>
    </row>
    <row r="71" spans="1:20" x14ac:dyDescent="0.3">
      <c r="A71" s="6" t="s">
        <v>20</v>
      </c>
      <c r="B71" t="s">
        <v>21</v>
      </c>
      <c r="C71" s="7">
        <v>33</v>
      </c>
      <c r="D71" s="7" t="s">
        <v>22</v>
      </c>
      <c r="E71" s="7">
        <v>47534</v>
      </c>
      <c r="F71" s="7" t="s">
        <v>208</v>
      </c>
      <c r="G71" s="7" t="s">
        <v>209</v>
      </c>
      <c r="H71" s="8">
        <v>44167</v>
      </c>
      <c r="I71" s="7">
        <v>87</v>
      </c>
      <c r="J71" s="7" t="s">
        <v>26</v>
      </c>
      <c r="K71" s="7" t="s">
        <v>205</v>
      </c>
      <c r="L71" s="7" t="s">
        <v>206</v>
      </c>
      <c r="M71" s="7">
        <v>2</v>
      </c>
      <c r="N71" s="9">
        <v>500152</v>
      </c>
      <c r="O71" s="7" t="s">
        <v>38</v>
      </c>
      <c r="P71" s="7" t="s">
        <v>30</v>
      </c>
      <c r="Q71" s="7" t="s">
        <v>199</v>
      </c>
      <c r="R71" s="7" t="s">
        <v>207</v>
      </c>
      <c r="S71" s="7" t="s">
        <v>38</v>
      </c>
      <c r="T71" s="10">
        <v>0.83479999999999999</v>
      </c>
    </row>
    <row r="72" spans="1:20" x14ac:dyDescent="0.3">
      <c r="A72" s="6" t="s">
        <v>20</v>
      </c>
      <c r="B72" t="s">
        <v>21</v>
      </c>
      <c r="C72" s="7">
        <v>33</v>
      </c>
      <c r="D72" s="7" t="s">
        <v>22</v>
      </c>
      <c r="E72" s="7" t="s">
        <v>210</v>
      </c>
      <c r="F72" s="7" t="s">
        <v>211</v>
      </c>
      <c r="G72" s="7" t="s">
        <v>212</v>
      </c>
      <c r="H72" s="8">
        <v>44167</v>
      </c>
      <c r="I72" s="7">
        <v>87</v>
      </c>
      <c r="J72" s="7" t="s">
        <v>26</v>
      </c>
      <c r="K72" s="7" t="s">
        <v>182</v>
      </c>
      <c r="L72" s="7" t="s">
        <v>183</v>
      </c>
      <c r="M72" s="7">
        <v>1</v>
      </c>
      <c r="N72" s="9">
        <v>209279</v>
      </c>
      <c r="O72" s="7" t="s">
        <v>29</v>
      </c>
      <c r="P72" s="7" t="s">
        <v>30</v>
      </c>
      <c r="Q72" s="7" t="s">
        <v>199</v>
      </c>
      <c r="R72" s="7" t="s">
        <v>32</v>
      </c>
      <c r="S72" s="7" t="s">
        <v>29</v>
      </c>
      <c r="T72" s="10">
        <v>0.83479999999999999</v>
      </c>
    </row>
    <row r="73" spans="1:20" x14ac:dyDescent="0.3">
      <c r="A73" s="6" t="s">
        <v>20</v>
      </c>
      <c r="B73" t="s">
        <v>21</v>
      </c>
      <c r="C73" s="7">
        <v>33</v>
      </c>
      <c r="D73" s="7" t="s">
        <v>22</v>
      </c>
      <c r="E73" s="7">
        <v>50657</v>
      </c>
      <c r="F73" s="7" t="s">
        <v>122</v>
      </c>
      <c r="G73" s="7" t="s">
        <v>213</v>
      </c>
      <c r="H73" s="8">
        <v>44167</v>
      </c>
      <c r="I73" s="7">
        <v>87</v>
      </c>
      <c r="J73" s="7" t="s">
        <v>26</v>
      </c>
      <c r="K73" s="7" t="s">
        <v>214</v>
      </c>
      <c r="L73" s="7" t="s">
        <v>215</v>
      </c>
      <c r="M73" s="7">
        <v>2</v>
      </c>
      <c r="N73" s="9">
        <v>250068</v>
      </c>
      <c r="O73" s="7" t="s">
        <v>38</v>
      </c>
      <c r="P73" s="7" t="s">
        <v>30</v>
      </c>
      <c r="Q73" s="7" t="s">
        <v>199</v>
      </c>
      <c r="R73" s="7" t="s">
        <v>32</v>
      </c>
      <c r="S73" s="7" t="s">
        <v>38</v>
      </c>
      <c r="T73" s="10">
        <v>0.83479999999999999</v>
      </c>
    </row>
    <row r="74" spans="1:20" x14ac:dyDescent="0.3">
      <c r="A74" s="6" t="s">
        <v>20</v>
      </c>
      <c r="B74" t="s">
        <v>21</v>
      </c>
      <c r="C74" s="7">
        <v>33</v>
      </c>
      <c r="D74" s="7" t="s">
        <v>22</v>
      </c>
      <c r="E74" s="7">
        <v>85212</v>
      </c>
      <c r="F74" s="7" t="s">
        <v>216</v>
      </c>
      <c r="G74" s="7" t="s">
        <v>217</v>
      </c>
      <c r="H74" s="8">
        <v>44167</v>
      </c>
      <c r="I74" s="7">
        <v>87</v>
      </c>
      <c r="J74" s="7" t="s">
        <v>26</v>
      </c>
      <c r="K74" s="7" t="s">
        <v>218</v>
      </c>
      <c r="L74" s="7" t="s">
        <v>219</v>
      </c>
      <c r="M74" s="7">
        <v>1</v>
      </c>
      <c r="N74" s="9">
        <v>63043</v>
      </c>
      <c r="O74" s="7" t="s">
        <v>29</v>
      </c>
      <c r="P74" s="7" t="s">
        <v>30</v>
      </c>
      <c r="Q74" s="7" t="s">
        <v>199</v>
      </c>
      <c r="R74" s="7" t="s">
        <v>32</v>
      </c>
      <c r="S74" s="7" t="s">
        <v>29</v>
      </c>
      <c r="T74" s="10">
        <v>0.83479999999999999</v>
      </c>
    </row>
    <row r="75" spans="1:20" x14ac:dyDescent="0.3">
      <c r="A75" s="6" t="s">
        <v>20</v>
      </c>
      <c r="B75" t="s">
        <v>21</v>
      </c>
      <c r="C75" s="7">
        <v>33</v>
      </c>
      <c r="D75" s="7" t="s">
        <v>22</v>
      </c>
      <c r="E75" s="7">
        <v>13417</v>
      </c>
      <c r="F75" s="7" t="s">
        <v>220</v>
      </c>
      <c r="G75" s="7" t="s">
        <v>221</v>
      </c>
      <c r="H75" s="8">
        <v>44167</v>
      </c>
      <c r="I75" s="7">
        <v>87</v>
      </c>
      <c r="J75" s="7" t="s">
        <v>26</v>
      </c>
      <c r="K75" s="7" t="s">
        <v>222</v>
      </c>
      <c r="L75" s="7" t="s">
        <v>223</v>
      </c>
      <c r="M75" s="7">
        <v>1</v>
      </c>
      <c r="N75" s="9">
        <v>512605</v>
      </c>
      <c r="O75" s="7" t="s">
        <v>29</v>
      </c>
      <c r="P75" s="7" t="s">
        <v>30</v>
      </c>
      <c r="Q75" s="7" t="s">
        <v>199</v>
      </c>
      <c r="R75" s="7" t="s">
        <v>207</v>
      </c>
      <c r="S75" s="7" t="s">
        <v>29</v>
      </c>
      <c r="T75" s="10">
        <v>0.83479999999999999</v>
      </c>
    </row>
    <row r="76" spans="1:20" x14ac:dyDescent="0.3">
      <c r="A76" s="6" t="s">
        <v>20</v>
      </c>
      <c r="B76" t="s">
        <v>21</v>
      </c>
      <c r="C76" s="7">
        <v>33</v>
      </c>
      <c r="D76" s="7" t="s">
        <v>22</v>
      </c>
      <c r="E76" s="7" t="s">
        <v>180</v>
      </c>
      <c r="F76" s="7" t="s">
        <v>24</v>
      </c>
      <c r="G76" s="7" t="s">
        <v>224</v>
      </c>
      <c r="H76" s="8">
        <v>44167</v>
      </c>
      <c r="I76" s="7">
        <v>87</v>
      </c>
      <c r="J76" s="7" t="s">
        <v>26</v>
      </c>
      <c r="K76" s="7" t="s">
        <v>182</v>
      </c>
      <c r="L76" s="7" t="s">
        <v>183</v>
      </c>
      <c r="M76" s="7">
        <v>1</v>
      </c>
      <c r="N76" s="9">
        <v>78565</v>
      </c>
      <c r="O76" s="7" t="s">
        <v>29</v>
      </c>
      <c r="P76" s="7" t="s">
        <v>30</v>
      </c>
      <c r="Q76" s="7" t="s">
        <v>199</v>
      </c>
      <c r="R76" s="7" t="s">
        <v>32</v>
      </c>
      <c r="S76" s="7" t="s">
        <v>29</v>
      </c>
      <c r="T76" s="10">
        <v>0.83479999999999999</v>
      </c>
    </row>
    <row r="77" spans="1:20" x14ac:dyDescent="0.3">
      <c r="A77" s="6" t="s">
        <v>20</v>
      </c>
      <c r="B77" t="s">
        <v>21</v>
      </c>
      <c r="C77" s="7">
        <v>33</v>
      </c>
      <c r="D77" s="7" t="s">
        <v>22</v>
      </c>
      <c r="E77" s="7">
        <v>52133</v>
      </c>
      <c r="F77" s="7" t="s">
        <v>225</v>
      </c>
      <c r="G77" s="7" t="s">
        <v>226</v>
      </c>
      <c r="H77" s="8">
        <v>44168</v>
      </c>
      <c r="I77" s="7">
        <v>87</v>
      </c>
      <c r="J77" s="7" t="s">
        <v>26</v>
      </c>
      <c r="K77" s="7" t="s">
        <v>227</v>
      </c>
      <c r="L77" s="7" t="s">
        <v>228</v>
      </c>
      <c r="M77" s="7">
        <v>5</v>
      </c>
      <c r="N77" s="9">
        <v>771390</v>
      </c>
      <c r="O77" s="7" t="s">
        <v>29</v>
      </c>
      <c r="P77" s="7" t="s">
        <v>30</v>
      </c>
      <c r="Q77" s="7" t="s">
        <v>199</v>
      </c>
      <c r="R77" s="7" t="s">
        <v>32</v>
      </c>
      <c r="S77" s="7" t="s">
        <v>29</v>
      </c>
      <c r="T77" s="10">
        <v>0.83479999999999999</v>
      </c>
    </row>
    <row r="78" spans="1:20" x14ac:dyDescent="0.3">
      <c r="A78" s="6" t="s">
        <v>20</v>
      </c>
      <c r="B78" t="s">
        <v>21</v>
      </c>
      <c r="C78" s="7">
        <v>33</v>
      </c>
      <c r="D78" s="7" t="s">
        <v>22</v>
      </c>
      <c r="E78" s="7">
        <v>5204</v>
      </c>
      <c r="F78" s="7" t="s">
        <v>229</v>
      </c>
      <c r="G78" s="7" t="s">
        <v>230</v>
      </c>
      <c r="H78" s="8">
        <v>44168</v>
      </c>
      <c r="I78" s="7">
        <v>87</v>
      </c>
      <c r="J78" s="7" t="s">
        <v>26</v>
      </c>
      <c r="K78" s="7" t="s">
        <v>227</v>
      </c>
      <c r="L78" s="7" t="s">
        <v>228</v>
      </c>
      <c r="M78" s="7">
        <v>1</v>
      </c>
      <c r="N78" s="9">
        <v>104722</v>
      </c>
      <c r="O78" s="7" t="s">
        <v>29</v>
      </c>
      <c r="P78" s="7" t="s">
        <v>30</v>
      </c>
      <c r="Q78" s="7" t="s">
        <v>199</v>
      </c>
      <c r="R78" s="7" t="s">
        <v>32</v>
      </c>
      <c r="S78" s="7" t="s">
        <v>29</v>
      </c>
      <c r="T78" s="10">
        <v>0.83479999999999999</v>
      </c>
    </row>
    <row r="79" spans="1:20" x14ac:dyDescent="0.3">
      <c r="A79" s="6" t="s">
        <v>20</v>
      </c>
      <c r="B79" t="s">
        <v>21</v>
      </c>
      <c r="C79" s="7">
        <v>33</v>
      </c>
      <c r="D79" s="7" t="s">
        <v>22</v>
      </c>
      <c r="E79" s="7">
        <v>24075</v>
      </c>
      <c r="F79" s="7" t="s">
        <v>231</v>
      </c>
      <c r="G79" s="7" t="s">
        <v>230</v>
      </c>
      <c r="H79" s="8">
        <v>44168</v>
      </c>
      <c r="I79" s="7">
        <v>87</v>
      </c>
      <c r="J79" s="7" t="s">
        <v>26</v>
      </c>
      <c r="K79" s="7" t="s">
        <v>227</v>
      </c>
      <c r="L79" s="7" t="s">
        <v>228</v>
      </c>
      <c r="M79" s="7">
        <v>1</v>
      </c>
      <c r="N79" s="9">
        <v>114278</v>
      </c>
      <c r="O79" s="7" t="s">
        <v>29</v>
      </c>
      <c r="P79" s="7" t="s">
        <v>30</v>
      </c>
      <c r="Q79" s="7" t="s">
        <v>199</v>
      </c>
      <c r="R79" s="7" t="s">
        <v>32</v>
      </c>
      <c r="S79" s="7" t="s">
        <v>29</v>
      </c>
      <c r="T79" s="10">
        <v>0.83479999999999999</v>
      </c>
    </row>
    <row r="80" spans="1:20" x14ac:dyDescent="0.3">
      <c r="A80" s="6" t="s">
        <v>20</v>
      </c>
      <c r="B80" t="s">
        <v>21</v>
      </c>
      <c r="C80" s="7">
        <v>33</v>
      </c>
      <c r="D80" s="7" t="s">
        <v>22</v>
      </c>
      <c r="E80" s="7">
        <v>42085</v>
      </c>
      <c r="F80" s="7" t="s">
        <v>232</v>
      </c>
      <c r="G80" s="7" t="s">
        <v>230</v>
      </c>
      <c r="H80" s="8">
        <v>44168</v>
      </c>
      <c r="I80" s="7">
        <v>87</v>
      </c>
      <c r="J80" s="7" t="s">
        <v>26</v>
      </c>
      <c r="K80" s="7" t="s">
        <v>227</v>
      </c>
      <c r="L80" s="7" t="s">
        <v>228</v>
      </c>
      <c r="M80" s="7">
        <v>1</v>
      </c>
      <c r="N80" s="9">
        <v>76462</v>
      </c>
      <c r="O80" s="7" t="s">
        <v>29</v>
      </c>
      <c r="P80" s="7" t="s">
        <v>30</v>
      </c>
      <c r="Q80" s="7" t="s">
        <v>199</v>
      </c>
      <c r="R80" s="7" t="s">
        <v>32</v>
      </c>
      <c r="S80" s="7" t="s">
        <v>29</v>
      </c>
      <c r="T80" s="10">
        <v>0.83479999999999999</v>
      </c>
    </row>
    <row r="81" spans="1:20" x14ac:dyDescent="0.3">
      <c r="A81" s="6" t="s">
        <v>20</v>
      </c>
      <c r="B81" t="s">
        <v>21</v>
      </c>
      <c r="C81" s="7">
        <v>33</v>
      </c>
      <c r="D81" s="7" t="s">
        <v>22</v>
      </c>
      <c r="E81" s="7">
        <v>42087</v>
      </c>
      <c r="F81" s="7" t="s">
        <v>233</v>
      </c>
      <c r="G81" s="7" t="s">
        <v>230</v>
      </c>
      <c r="H81" s="8">
        <v>44168</v>
      </c>
      <c r="I81" s="7">
        <v>87</v>
      </c>
      <c r="J81" s="7" t="s">
        <v>26</v>
      </c>
      <c r="K81" s="7" t="s">
        <v>227</v>
      </c>
      <c r="L81" s="7" t="s">
        <v>228</v>
      </c>
      <c r="M81" s="7">
        <v>1</v>
      </c>
      <c r="N81" s="9">
        <v>38565</v>
      </c>
      <c r="O81" s="7" t="s">
        <v>29</v>
      </c>
      <c r="P81" s="7" t="s">
        <v>30</v>
      </c>
      <c r="Q81" s="7" t="s">
        <v>199</v>
      </c>
      <c r="R81" s="7" t="s">
        <v>32</v>
      </c>
      <c r="S81" s="7" t="s">
        <v>29</v>
      </c>
      <c r="T81" s="10">
        <v>0.83479999999999999</v>
      </c>
    </row>
    <row r="82" spans="1:20" x14ac:dyDescent="0.3">
      <c r="A82" s="6" t="s">
        <v>20</v>
      </c>
      <c r="B82" t="s">
        <v>21</v>
      </c>
      <c r="C82" s="7">
        <v>33</v>
      </c>
      <c r="D82" s="7" t="s">
        <v>22</v>
      </c>
      <c r="E82" s="7">
        <v>53536</v>
      </c>
      <c r="F82" s="7" t="s">
        <v>234</v>
      </c>
      <c r="G82" s="7" t="s">
        <v>230</v>
      </c>
      <c r="H82" s="8">
        <v>44168</v>
      </c>
      <c r="I82" s="7">
        <v>87</v>
      </c>
      <c r="J82" s="7" t="s">
        <v>26</v>
      </c>
      <c r="K82" s="7" t="s">
        <v>227</v>
      </c>
      <c r="L82" s="7" t="s">
        <v>228</v>
      </c>
      <c r="M82" s="7">
        <v>1</v>
      </c>
      <c r="N82" s="9">
        <v>152979</v>
      </c>
      <c r="O82" s="7" t="s">
        <v>29</v>
      </c>
      <c r="P82" s="7" t="s">
        <v>30</v>
      </c>
      <c r="Q82" s="7" t="s">
        <v>199</v>
      </c>
      <c r="R82" s="7" t="s">
        <v>32</v>
      </c>
      <c r="S82" s="7" t="s">
        <v>29</v>
      </c>
      <c r="T82" s="10">
        <v>0.83479999999999999</v>
      </c>
    </row>
    <row r="83" spans="1:20" x14ac:dyDescent="0.3">
      <c r="A83" s="6" t="s">
        <v>20</v>
      </c>
      <c r="B83" t="s">
        <v>21</v>
      </c>
      <c r="C83" s="7">
        <v>33</v>
      </c>
      <c r="D83" s="7" t="s">
        <v>22</v>
      </c>
      <c r="E83" s="7">
        <v>53537</v>
      </c>
      <c r="F83" s="7" t="s">
        <v>235</v>
      </c>
      <c r="G83" s="7" t="s">
        <v>230</v>
      </c>
      <c r="H83" s="8">
        <v>44168</v>
      </c>
      <c r="I83" s="7">
        <v>87</v>
      </c>
      <c r="J83" s="7" t="s">
        <v>26</v>
      </c>
      <c r="K83" s="7" t="s">
        <v>227</v>
      </c>
      <c r="L83" s="7" t="s">
        <v>228</v>
      </c>
      <c r="M83" s="7">
        <v>1</v>
      </c>
      <c r="N83" s="9">
        <v>150572</v>
      </c>
      <c r="O83" s="7" t="s">
        <v>29</v>
      </c>
      <c r="P83" s="7" t="s">
        <v>30</v>
      </c>
      <c r="Q83" s="7" t="s">
        <v>199</v>
      </c>
      <c r="R83" s="7" t="s">
        <v>32</v>
      </c>
      <c r="S83" s="7" t="s">
        <v>29</v>
      </c>
      <c r="T83" s="10">
        <v>0.83479999999999999</v>
      </c>
    </row>
    <row r="84" spans="1:20" x14ac:dyDescent="0.3">
      <c r="A84" s="6" t="s">
        <v>20</v>
      </c>
      <c r="B84" t="s">
        <v>21</v>
      </c>
      <c r="C84" s="7">
        <v>33</v>
      </c>
      <c r="D84" s="7" t="s">
        <v>22</v>
      </c>
      <c r="E84" s="7">
        <v>67108</v>
      </c>
      <c r="F84" s="7" t="s">
        <v>236</v>
      </c>
      <c r="G84" s="7" t="s">
        <v>230</v>
      </c>
      <c r="H84" s="8">
        <v>44168</v>
      </c>
      <c r="I84" s="7">
        <v>87</v>
      </c>
      <c r="J84" s="7" t="s">
        <v>26</v>
      </c>
      <c r="K84" s="7" t="s">
        <v>227</v>
      </c>
      <c r="L84" s="7" t="s">
        <v>228</v>
      </c>
      <c r="M84" s="7">
        <v>1</v>
      </c>
      <c r="N84" s="9">
        <v>103293</v>
      </c>
      <c r="O84" s="7" t="s">
        <v>29</v>
      </c>
      <c r="P84" s="7" t="s">
        <v>30</v>
      </c>
      <c r="Q84" s="7" t="s">
        <v>199</v>
      </c>
      <c r="R84" s="7" t="s">
        <v>32</v>
      </c>
      <c r="S84" s="7" t="s">
        <v>29</v>
      </c>
      <c r="T84" s="10">
        <v>0.83479999999999999</v>
      </c>
    </row>
    <row r="85" spans="1:20" x14ac:dyDescent="0.3">
      <c r="A85" s="6" t="s">
        <v>20</v>
      </c>
      <c r="B85" t="s">
        <v>21</v>
      </c>
      <c r="C85" s="7">
        <v>33</v>
      </c>
      <c r="D85" s="7" t="s">
        <v>22</v>
      </c>
      <c r="E85" s="7">
        <v>40662</v>
      </c>
      <c r="F85" s="7" t="s">
        <v>237</v>
      </c>
      <c r="G85" s="7" t="s">
        <v>238</v>
      </c>
      <c r="H85" s="8">
        <v>44168</v>
      </c>
      <c r="I85" s="7">
        <v>87</v>
      </c>
      <c r="J85" s="7" t="s">
        <v>26</v>
      </c>
      <c r="K85" s="7" t="s">
        <v>205</v>
      </c>
      <c r="L85" s="7" t="s">
        <v>206</v>
      </c>
      <c r="M85" s="7">
        <v>1</v>
      </c>
      <c r="N85" s="9">
        <v>153269</v>
      </c>
      <c r="O85" s="7" t="s">
        <v>38</v>
      </c>
      <c r="P85" s="7" t="s">
        <v>30</v>
      </c>
      <c r="Q85" s="7" t="s">
        <v>199</v>
      </c>
      <c r="R85" s="7" t="s">
        <v>207</v>
      </c>
      <c r="S85" s="7" t="s">
        <v>38</v>
      </c>
      <c r="T85" s="10">
        <v>0.83479999999999999</v>
      </c>
    </row>
    <row r="86" spans="1:20" x14ac:dyDescent="0.3">
      <c r="A86" s="6" t="s">
        <v>20</v>
      </c>
      <c r="B86" t="s">
        <v>21</v>
      </c>
      <c r="C86" s="7">
        <v>33</v>
      </c>
      <c r="D86" s="7" t="s">
        <v>22</v>
      </c>
      <c r="E86" s="7">
        <v>60</v>
      </c>
      <c r="F86" s="7" t="s">
        <v>239</v>
      </c>
      <c r="G86" s="7" t="s">
        <v>240</v>
      </c>
      <c r="H86" s="8">
        <v>44169</v>
      </c>
      <c r="I86" s="7">
        <v>87</v>
      </c>
      <c r="J86" s="7" t="s">
        <v>26</v>
      </c>
      <c r="K86" s="7" t="s">
        <v>241</v>
      </c>
      <c r="L86" s="7" t="s">
        <v>242</v>
      </c>
      <c r="M86" s="7">
        <v>2</v>
      </c>
      <c r="N86" s="9">
        <v>82270</v>
      </c>
      <c r="O86" s="7" t="s">
        <v>37</v>
      </c>
      <c r="P86" s="7" t="s">
        <v>30</v>
      </c>
      <c r="Q86" s="7" t="s">
        <v>199</v>
      </c>
      <c r="R86" s="7" t="s">
        <v>32</v>
      </c>
      <c r="S86" s="7" t="s">
        <v>38</v>
      </c>
      <c r="T86" s="10">
        <v>0.83479999999999999</v>
      </c>
    </row>
    <row r="87" spans="1:20" x14ac:dyDescent="0.3">
      <c r="A87" s="6" t="s">
        <v>20</v>
      </c>
      <c r="B87" t="s">
        <v>21</v>
      </c>
      <c r="C87" s="7">
        <v>33</v>
      </c>
      <c r="D87" s="7" t="s">
        <v>22</v>
      </c>
      <c r="E87" s="7">
        <v>3200</v>
      </c>
      <c r="F87" s="7" t="s">
        <v>243</v>
      </c>
      <c r="G87" s="7" t="s">
        <v>244</v>
      </c>
      <c r="H87" s="8">
        <v>44169</v>
      </c>
      <c r="I87" s="7">
        <v>87</v>
      </c>
      <c r="J87" s="7" t="s">
        <v>26</v>
      </c>
      <c r="K87" s="7" t="s">
        <v>245</v>
      </c>
      <c r="L87" s="7" t="s">
        <v>246</v>
      </c>
      <c r="M87" s="7">
        <v>2</v>
      </c>
      <c r="N87" s="9">
        <v>73932</v>
      </c>
      <c r="O87" s="7" t="s">
        <v>37</v>
      </c>
      <c r="P87" s="7" t="s">
        <v>30</v>
      </c>
      <c r="Q87" s="7" t="s">
        <v>199</v>
      </c>
      <c r="R87" s="7" t="s">
        <v>32</v>
      </c>
      <c r="S87" s="7" t="s">
        <v>38</v>
      </c>
      <c r="T87" s="10">
        <v>0.83479999999999999</v>
      </c>
    </row>
    <row r="88" spans="1:20" x14ac:dyDescent="0.3">
      <c r="A88" s="6" t="s">
        <v>20</v>
      </c>
      <c r="B88" t="s">
        <v>21</v>
      </c>
      <c r="C88" s="7">
        <v>33</v>
      </c>
      <c r="D88" s="7" t="s">
        <v>22</v>
      </c>
      <c r="E88" s="7">
        <v>75</v>
      </c>
      <c r="F88" s="7" t="s">
        <v>44</v>
      </c>
      <c r="G88" s="7" t="s">
        <v>247</v>
      </c>
      <c r="H88" s="8">
        <v>44170</v>
      </c>
      <c r="I88" s="7">
        <v>87</v>
      </c>
      <c r="J88" s="7" t="s">
        <v>26</v>
      </c>
      <c r="K88" s="7" t="s">
        <v>248</v>
      </c>
      <c r="L88" s="7" t="s">
        <v>249</v>
      </c>
      <c r="M88" s="7">
        <v>2</v>
      </c>
      <c r="N88" s="9">
        <v>67210</v>
      </c>
      <c r="O88" s="7" t="s">
        <v>37</v>
      </c>
      <c r="P88" s="7" t="s">
        <v>30</v>
      </c>
      <c r="Q88" s="7" t="s">
        <v>199</v>
      </c>
      <c r="R88" s="7" t="s">
        <v>32</v>
      </c>
      <c r="S88" s="7" t="s">
        <v>38</v>
      </c>
      <c r="T88" s="10">
        <v>0.83479999999999999</v>
      </c>
    </row>
    <row r="89" spans="1:20" x14ac:dyDescent="0.3">
      <c r="A89" s="6" t="s">
        <v>20</v>
      </c>
      <c r="B89" t="s">
        <v>21</v>
      </c>
      <c r="C89" s="7">
        <v>33</v>
      </c>
      <c r="D89" s="7" t="s">
        <v>22</v>
      </c>
      <c r="E89" s="7">
        <v>3200</v>
      </c>
      <c r="F89" s="7" t="s">
        <v>243</v>
      </c>
      <c r="G89" s="7" t="s">
        <v>247</v>
      </c>
      <c r="H89" s="8">
        <v>44170</v>
      </c>
      <c r="I89" s="7">
        <v>87</v>
      </c>
      <c r="J89" s="7" t="s">
        <v>26</v>
      </c>
      <c r="K89" s="7" t="s">
        <v>248</v>
      </c>
      <c r="L89" s="7" t="s">
        <v>249</v>
      </c>
      <c r="M89" s="7">
        <v>1</v>
      </c>
      <c r="N89" s="9">
        <v>36966</v>
      </c>
      <c r="O89" s="7" t="s">
        <v>37</v>
      </c>
      <c r="P89" s="7" t="s">
        <v>30</v>
      </c>
      <c r="Q89" s="7" t="s">
        <v>199</v>
      </c>
      <c r="R89" s="7" t="s">
        <v>32</v>
      </c>
      <c r="S89" s="7" t="s">
        <v>38</v>
      </c>
      <c r="T89" s="10">
        <v>0.83479999999999999</v>
      </c>
    </row>
    <row r="90" spans="1:20" x14ac:dyDescent="0.3">
      <c r="A90" s="6" t="s">
        <v>20</v>
      </c>
      <c r="B90" t="s">
        <v>21</v>
      </c>
      <c r="C90" s="7">
        <v>33</v>
      </c>
      <c r="D90" s="7" t="s">
        <v>22</v>
      </c>
      <c r="E90" s="7">
        <v>10749</v>
      </c>
      <c r="F90" s="7" t="s">
        <v>250</v>
      </c>
      <c r="G90" s="7" t="s">
        <v>247</v>
      </c>
      <c r="H90" s="8">
        <v>44170</v>
      </c>
      <c r="I90" s="7">
        <v>87</v>
      </c>
      <c r="J90" s="7" t="s">
        <v>26</v>
      </c>
      <c r="K90" s="7" t="s">
        <v>248</v>
      </c>
      <c r="L90" s="7" t="s">
        <v>249</v>
      </c>
      <c r="M90" s="7">
        <v>1</v>
      </c>
      <c r="N90" s="9">
        <v>12543</v>
      </c>
      <c r="O90" s="7" t="s">
        <v>29</v>
      </c>
      <c r="P90" s="7" t="s">
        <v>30</v>
      </c>
      <c r="Q90" s="7" t="s">
        <v>199</v>
      </c>
      <c r="R90" s="7" t="s">
        <v>32</v>
      </c>
      <c r="S90" s="7" t="s">
        <v>29</v>
      </c>
      <c r="T90" s="10">
        <v>0.83479999999999999</v>
      </c>
    </row>
    <row r="91" spans="1:20" x14ac:dyDescent="0.3">
      <c r="A91" s="6" t="s">
        <v>20</v>
      </c>
      <c r="B91" t="s">
        <v>21</v>
      </c>
      <c r="C91" s="7">
        <v>33</v>
      </c>
      <c r="D91" s="7" t="s">
        <v>22</v>
      </c>
      <c r="E91" s="7">
        <v>10742</v>
      </c>
      <c r="F91" s="7" t="s">
        <v>251</v>
      </c>
      <c r="G91" s="7" t="s">
        <v>247</v>
      </c>
      <c r="H91" s="8">
        <v>44170</v>
      </c>
      <c r="I91" s="7">
        <v>87</v>
      </c>
      <c r="J91" s="7" t="s">
        <v>26</v>
      </c>
      <c r="K91" s="7" t="s">
        <v>248</v>
      </c>
      <c r="L91" s="7" t="s">
        <v>249</v>
      </c>
      <c r="M91" s="7">
        <v>1</v>
      </c>
      <c r="N91" s="9">
        <v>12765</v>
      </c>
      <c r="O91" s="7" t="s">
        <v>29</v>
      </c>
      <c r="P91" s="7" t="s">
        <v>30</v>
      </c>
      <c r="Q91" s="7" t="s">
        <v>199</v>
      </c>
      <c r="R91" s="7" t="s">
        <v>32</v>
      </c>
      <c r="S91" s="7" t="s">
        <v>29</v>
      </c>
      <c r="T91" s="10">
        <v>0.83479999999999999</v>
      </c>
    </row>
    <row r="92" spans="1:20" x14ac:dyDescent="0.3">
      <c r="A92" s="6" t="s">
        <v>20</v>
      </c>
      <c r="B92" t="s">
        <v>21</v>
      </c>
      <c r="C92" s="7">
        <v>33</v>
      </c>
      <c r="D92" s="7" t="s">
        <v>22</v>
      </c>
      <c r="E92" s="7">
        <v>27261</v>
      </c>
      <c r="F92" s="7" t="s">
        <v>252</v>
      </c>
      <c r="G92" s="7" t="s">
        <v>247</v>
      </c>
      <c r="H92" s="8">
        <v>44170</v>
      </c>
      <c r="I92" s="7">
        <v>87</v>
      </c>
      <c r="J92" s="7" t="s">
        <v>26</v>
      </c>
      <c r="K92" s="7" t="s">
        <v>248</v>
      </c>
      <c r="L92" s="7" t="s">
        <v>249</v>
      </c>
      <c r="M92" s="7">
        <v>1</v>
      </c>
      <c r="N92" s="9">
        <v>9235</v>
      </c>
      <c r="O92" s="7" t="s">
        <v>29</v>
      </c>
      <c r="P92" s="7" t="s">
        <v>30</v>
      </c>
      <c r="Q92" s="7" t="s">
        <v>199</v>
      </c>
      <c r="R92" s="7" t="s">
        <v>32</v>
      </c>
      <c r="S92" s="7" t="s">
        <v>29</v>
      </c>
      <c r="T92" s="10">
        <v>0.83479999999999999</v>
      </c>
    </row>
    <row r="93" spans="1:20" x14ac:dyDescent="0.3">
      <c r="A93" s="6" t="s">
        <v>20</v>
      </c>
      <c r="B93" t="s">
        <v>21</v>
      </c>
      <c r="C93" s="7">
        <v>33</v>
      </c>
      <c r="D93" s="7" t="s">
        <v>22</v>
      </c>
      <c r="E93" s="7">
        <v>4276</v>
      </c>
      <c r="F93" s="7" t="s">
        <v>74</v>
      </c>
      <c r="G93" s="7" t="s">
        <v>253</v>
      </c>
      <c r="H93" s="8">
        <v>44170</v>
      </c>
      <c r="I93" s="7">
        <v>87</v>
      </c>
      <c r="J93" s="7" t="s">
        <v>26</v>
      </c>
      <c r="K93" s="7" t="s">
        <v>201</v>
      </c>
      <c r="L93" s="7" t="s">
        <v>202</v>
      </c>
      <c r="M93" s="7">
        <v>2</v>
      </c>
      <c r="N93" s="9">
        <v>70572</v>
      </c>
      <c r="O93" s="7" t="s">
        <v>37</v>
      </c>
      <c r="P93" s="7" t="s">
        <v>30</v>
      </c>
      <c r="Q93" s="7" t="s">
        <v>199</v>
      </c>
      <c r="R93" s="7" t="s">
        <v>32</v>
      </c>
      <c r="S93" s="7" t="s">
        <v>38</v>
      </c>
      <c r="T93" s="10">
        <v>0.83479999999999999</v>
      </c>
    </row>
    <row r="94" spans="1:20" x14ac:dyDescent="0.3">
      <c r="A94" s="6" t="s">
        <v>20</v>
      </c>
      <c r="B94" t="s">
        <v>21</v>
      </c>
      <c r="C94" s="7">
        <v>33</v>
      </c>
      <c r="D94" s="7" t="s">
        <v>22</v>
      </c>
      <c r="E94" s="7">
        <v>57</v>
      </c>
      <c r="F94" s="7" t="s">
        <v>140</v>
      </c>
      <c r="G94" s="7" t="s">
        <v>254</v>
      </c>
      <c r="H94" s="8">
        <v>44170</v>
      </c>
      <c r="I94" s="7">
        <v>87</v>
      </c>
      <c r="J94" s="7" t="s">
        <v>26</v>
      </c>
      <c r="K94" s="7" t="s">
        <v>255</v>
      </c>
      <c r="L94" s="7" t="s">
        <v>256</v>
      </c>
      <c r="M94" s="7">
        <v>1</v>
      </c>
      <c r="N94" s="9">
        <v>32765</v>
      </c>
      <c r="O94" s="7" t="s">
        <v>37</v>
      </c>
      <c r="P94" s="7" t="s">
        <v>30</v>
      </c>
      <c r="Q94" s="7" t="s">
        <v>199</v>
      </c>
      <c r="R94" s="7" t="s">
        <v>32</v>
      </c>
      <c r="S94" s="7" t="s">
        <v>38</v>
      </c>
      <c r="T94" s="10">
        <v>0.83479999999999999</v>
      </c>
    </row>
    <row r="95" spans="1:20" x14ac:dyDescent="0.3">
      <c r="A95" s="6" t="s">
        <v>20</v>
      </c>
      <c r="B95" t="s">
        <v>21</v>
      </c>
      <c r="C95" s="7">
        <v>33</v>
      </c>
      <c r="D95" s="7" t="s">
        <v>22</v>
      </c>
      <c r="E95" s="7">
        <v>89050</v>
      </c>
      <c r="F95" s="7" t="s">
        <v>94</v>
      </c>
      <c r="G95" s="7" t="s">
        <v>257</v>
      </c>
      <c r="H95" s="8">
        <v>44172</v>
      </c>
      <c r="I95" s="7">
        <v>87</v>
      </c>
      <c r="J95" s="7" t="s">
        <v>26</v>
      </c>
      <c r="K95" s="7" t="s">
        <v>41</v>
      </c>
      <c r="L95" s="7" t="s">
        <v>42</v>
      </c>
      <c r="M95" s="7">
        <v>1</v>
      </c>
      <c r="N95" s="9">
        <v>28563</v>
      </c>
      <c r="O95" s="7" t="s">
        <v>29</v>
      </c>
      <c r="P95" s="7" t="s">
        <v>30</v>
      </c>
      <c r="Q95" s="7" t="s">
        <v>199</v>
      </c>
      <c r="R95" s="7" t="s">
        <v>32</v>
      </c>
      <c r="S95" s="7" t="s">
        <v>29</v>
      </c>
      <c r="T95" s="10">
        <v>0.83479999999999999</v>
      </c>
    </row>
    <row r="96" spans="1:20" x14ac:dyDescent="0.3">
      <c r="A96" s="6" t="s">
        <v>20</v>
      </c>
      <c r="B96" t="s">
        <v>21</v>
      </c>
      <c r="C96" s="7">
        <v>33</v>
      </c>
      <c r="D96" s="7" t="s">
        <v>22</v>
      </c>
      <c r="E96" s="7">
        <v>47539</v>
      </c>
      <c r="F96" s="7" t="s">
        <v>258</v>
      </c>
      <c r="G96" s="7" t="s">
        <v>257</v>
      </c>
      <c r="H96" s="8">
        <v>44172</v>
      </c>
      <c r="I96" s="7">
        <v>87</v>
      </c>
      <c r="J96" s="7" t="s">
        <v>26</v>
      </c>
      <c r="K96" s="7" t="s">
        <v>41</v>
      </c>
      <c r="L96" s="7" t="s">
        <v>42</v>
      </c>
      <c r="M96" s="7">
        <v>2</v>
      </c>
      <c r="N96" s="9">
        <v>205026</v>
      </c>
      <c r="O96" s="7" t="s">
        <v>38</v>
      </c>
      <c r="P96" s="7" t="s">
        <v>30</v>
      </c>
      <c r="Q96" s="7" t="s">
        <v>199</v>
      </c>
      <c r="R96" s="7" t="s">
        <v>32</v>
      </c>
      <c r="S96" s="7" t="s">
        <v>38</v>
      </c>
      <c r="T96" s="10">
        <v>0.83479999999999999</v>
      </c>
    </row>
    <row r="97" spans="1:20" x14ac:dyDescent="0.3">
      <c r="A97" s="6" t="s">
        <v>20</v>
      </c>
      <c r="B97" t="s">
        <v>21</v>
      </c>
      <c r="C97" s="7">
        <v>33</v>
      </c>
      <c r="D97" s="7" t="s">
        <v>22</v>
      </c>
      <c r="E97" s="7">
        <v>2151</v>
      </c>
      <c r="F97" s="7" t="s">
        <v>259</v>
      </c>
      <c r="G97" s="7" t="s">
        <v>260</v>
      </c>
      <c r="H97" s="8">
        <v>44172</v>
      </c>
      <c r="I97" s="7">
        <v>87</v>
      </c>
      <c r="J97" s="7" t="s">
        <v>26</v>
      </c>
      <c r="K97" s="7" t="s">
        <v>261</v>
      </c>
      <c r="L97" s="7" t="s">
        <v>262</v>
      </c>
      <c r="M97" s="7">
        <v>2</v>
      </c>
      <c r="N97" s="9">
        <v>98558</v>
      </c>
      <c r="O97" s="7" t="s">
        <v>29</v>
      </c>
      <c r="P97" s="7" t="s">
        <v>30</v>
      </c>
      <c r="Q97" s="7" t="s">
        <v>199</v>
      </c>
      <c r="R97" s="7" t="s">
        <v>32</v>
      </c>
      <c r="S97" s="7" t="s">
        <v>29</v>
      </c>
      <c r="T97" s="10">
        <v>0.83479999999999999</v>
      </c>
    </row>
    <row r="98" spans="1:20" x14ac:dyDescent="0.3">
      <c r="A98" s="6" t="s">
        <v>20</v>
      </c>
      <c r="B98" t="s">
        <v>21</v>
      </c>
      <c r="C98" s="7">
        <v>33</v>
      </c>
      <c r="D98" s="7" t="s">
        <v>22</v>
      </c>
      <c r="E98" s="7">
        <v>80101</v>
      </c>
      <c r="F98" s="7" t="s">
        <v>263</v>
      </c>
      <c r="G98" s="7" t="s">
        <v>264</v>
      </c>
      <c r="H98" s="8">
        <v>44172</v>
      </c>
      <c r="I98" s="7">
        <v>87</v>
      </c>
      <c r="J98" s="7" t="s">
        <v>26</v>
      </c>
      <c r="K98" s="7" t="s">
        <v>265</v>
      </c>
      <c r="L98" s="7" t="s">
        <v>266</v>
      </c>
      <c r="M98" s="7">
        <v>15</v>
      </c>
      <c r="N98" s="9">
        <v>316440</v>
      </c>
      <c r="O98" s="7" t="s">
        <v>29</v>
      </c>
      <c r="P98" s="7" t="s">
        <v>30</v>
      </c>
      <c r="Q98" s="7" t="s">
        <v>199</v>
      </c>
      <c r="R98" s="7" t="s">
        <v>207</v>
      </c>
      <c r="S98" s="7" t="s">
        <v>29</v>
      </c>
      <c r="T98" s="10">
        <v>0.83479999999999999</v>
      </c>
    </row>
    <row r="99" spans="1:20" x14ac:dyDescent="0.3">
      <c r="A99" s="6" t="s">
        <v>20</v>
      </c>
      <c r="B99" t="s">
        <v>21</v>
      </c>
      <c r="C99" s="7">
        <v>33</v>
      </c>
      <c r="D99" s="7" t="s">
        <v>22</v>
      </c>
      <c r="E99" s="7">
        <v>80101</v>
      </c>
      <c r="F99" s="7" t="s">
        <v>263</v>
      </c>
      <c r="G99" s="7" t="s">
        <v>267</v>
      </c>
      <c r="H99" s="8">
        <v>44172</v>
      </c>
      <c r="I99" s="7">
        <v>87</v>
      </c>
      <c r="J99" s="7" t="s">
        <v>26</v>
      </c>
      <c r="K99" s="7" t="s">
        <v>265</v>
      </c>
      <c r="L99" s="7" t="s">
        <v>266</v>
      </c>
      <c r="M99" s="7">
        <v>6</v>
      </c>
      <c r="N99" s="9">
        <v>126576</v>
      </c>
      <c r="O99" s="7" t="s">
        <v>29</v>
      </c>
      <c r="P99" s="7" t="s">
        <v>30</v>
      </c>
      <c r="Q99" s="7" t="s">
        <v>199</v>
      </c>
      <c r="R99" s="7" t="s">
        <v>207</v>
      </c>
      <c r="S99" s="7" t="s">
        <v>29</v>
      </c>
      <c r="T99" s="10">
        <v>0.83479999999999999</v>
      </c>
    </row>
    <row r="100" spans="1:20" x14ac:dyDescent="0.3">
      <c r="A100" s="6" t="s">
        <v>20</v>
      </c>
      <c r="B100" t="s">
        <v>21</v>
      </c>
      <c r="C100" s="7">
        <v>33</v>
      </c>
      <c r="D100" s="7" t="s">
        <v>22</v>
      </c>
      <c r="E100" s="7">
        <v>80101</v>
      </c>
      <c r="F100" s="7" t="s">
        <v>263</v>
      </c>
      <c r="G100" s="7" t="s">
        <v>268</v>
      </c>
      <c r="H100" s="8">
        <v>44172</v>
      </c>
      <c r="I100" s="7">
        <v>87</v>
      </c>
      <c r="J100" s="7" t="s">
        <v>26</v>
      </c>
      <c r="K100" s="7" t="s">
        <v>265</v>
      </c>
      <c r="L100" s="7" t="s">
        <v>266</v>
      </c>
      <c r="M100" s="7">
        <v>3</v>
      </c>
      <c r="N100" s="9">
        <v>63288</v>
      </c>
      <c r="O100" s="7" t="s">
        <v>29</v>
      </c>
      <c r="P100" s="7" t="s">
        <v>30</v>
      </c>
      <c r="Q100" s="7" t="s">
        <v>199</v>
      </c>
      <c r="R100" s="7" t="s">
        <v>207</v>
      </c>
      <c r="S100" s="7" t="s">
        <v>29</v>
      </c>
      <c r="T100" s="10">
        <v>0.83479999999999999</v>
      </c>
    </row>
    <row r="101" spans="1:20" x14ac:dyDescent="0.3">
      <c r="A101" s="6" t="s">
        <v>20</v>
      </c>
      <c r="B101" t="s">
        <v>21</v>
      </c>
      <c r="C101" s="7">
        <v>33</v>
      </c>
      <c r="D101" s="7" t="s">
        <v>22</v>
      </c>
      <c r="E101" s="7">
        <v>50657</v>
      </c>
      <c r="F101" s="7" t="s">
        <v>122</v>
      </c>
      <c r="G101" s="7" t="s">
        <v>269</v>
      </c>
      <c r="H101" s="8">
        <v>44172</v>
      </c>
      <c r="I101" s="7">
        <v>87</v>
      </c>
      <c r="J101" s="7" t="s">
        <v>26</v>
      </c>
      <c r="K101" s="7" t="s">
        <v>270</v>
      </c>
      <c r="L101" s="7" t="s">
        <v>271</v>
      </c>
      <c r="M101" s="7">
        <v>1</v>
      </c>
      <c r="N101" s="9">
        <v>125034</v>
      </c>
      <c r="O101" s="7" t="s">
        <v>38</v>
      </c>
      <c r="P101" s="7" t="s">
        <v>30</v>
      </c>
      <c r="Q101" s="7" t="s">
        <v>199</v>
      </c>
      <c r="R101" s="7" t="s">
        <v>32</v>
      </c>
      <c r="S101" s="7" t="s">
        <v>38</v>
      </c>
      <c r="T101" s="10">
        <v>0.83479999999999999</v>
      </c>
    </row>
    <row r="102" spans="1:20" x14ac:dyDescent="0.3">
      <c r="A102" s="6" t="s">
        <v>20</v>
      </c>
      <c r="B102" t="s">
        <v>21</v>
      </c>
      <c r="C102" s="7">
        <v>33</v>
      </c>
      <c r="D102" s="7" t="s">
        <v>22</v>
      </c>
      <c r="E102" s="7" t="s">
        <v>272</v>
      </c>
      <c r="F102" s="7" t="s">
        <v>273</v>
      </c>
      <c r="G102" s="7" t="s">
        <v>274</v>
      </c>
      <c r="H102" s="8">
        <v>44172</v>
      </c>
      <c r="I102" s="7">
        <v>87</v>
      </c>
      <c r="J102" s="7" t="s">
        <v>26</v>
      </c>
      <c r="K102" s="7" t="s">
        <v>275</v>
      </c>
      <c r="L102" s="7" t="s">
        <v>276</v>
      </c>
      <c r="M102" s="7">
        <v>1</v>
      </c>
      <c r="N102" s="9">
        <v>102521</v>
      </c>
      <c r="O102" s="7" t="s">
        <v>29</v>
      </c>
      <c r="P102" s="7" t="s">
        <v>30</v>
      </c>
      <c r="Q102" s="7" t="s">
        <v>199</v>
      </c>
      <c r="R102" s="7" t="s">
        <v>207</v>
      </c>
      <c r="S102" s="7" t="s">
        <v>29</v>
      </c>
      <c r="T102" s="10">
        <v>0.83479999999999999</v>
      </c>
    </row>
    <row r="103" spans="1:20" x14ac:dyDescent="0.3">
      <c r="A103" s="6" t="s">
        <v>20</v>
      </c>
      <c r="B103" t="s">
        <v>21</v>
      </c>
      <c r="C103" s="7">
        <v>33</v>
      </c>
      <c r="D103" s="7" t="s">
        <v>22</v>
      </c>
      <c r="E103" s="7" t="s">
        <v>277</v>
      </c>
      <c r="F103" s="7" t="s">
        <v>278</v>
      </c>
      <c r="G103" s="7" t="s">
        <v>274</v>
      </c>
      <c r="H103" s="8">
        <v>44172</v>
      </c>
      <c r="I103" s="7">
        <v>87</v>
      </c>
      <c r="J103" s="7" t="s">
        <v>26</v>
      </c>
      <c r="K103" s="7" t="s">
        <v>275</v>
      </c>
      <c r="L103" s="7" t="s">
        <v>276</v>
      </c>
      <c r="M103" s="7">
        <v>1</v>
      </c>
      <c r="N103" s="9">
        <v>89279</v>
      </c>
      <c r="O103" s="7" t="s">
        <v>29</v>
      </c>
      <c r="P103" s="7" t="s">
        <v>30</v>
      </c>
      <c r="Q103" s="7" t="s">
        <v>199</v>
      </c>
      <c r="R103" s="7" t="s">
        <v>207</v>
      </c>
      <c r="S103" s="7" t="s">
        <v>29</v>
      </c>
      <c r="T103" s="10">
        <v>0.83479999999999999</v>
      </c>
    </row>
    <row r="104" spans="1:20" x14ac:dyDescent="0.3">
      <c r="A104" s="6" t="s">
        <v>20</v>
      </c>
      <c r="B104" t="s">
        <v>21</v>
      </c>
      <c r="C104" s="7">
        <v>33</v>
      </c>
      <c r="D104" s="7" t="s">
        <v>22</v>
      </c>
      <c r="E104" s="7" t="s">
        <v>279</v>
      </c>
      <c r="F104" s="7" t="s">
        <v>280</v>
      </c>
      <c r="G104" s="7" t="s">
        <v>281</v>
      </c>
      <c r="H104" s="8">
        <v>44172</v>
      </c>
      <c r="I104" s="7">
        <v>87</v>
      </c>
      <c r="J104" s="7" t="s">
        <v>26</v>
      </c>
      <c r="K104" s="7" t="s">
        <v>275</v>
      </c>
      <c r="L104" s="7" t="s">
        <v>276</v>
      </c>
      <c r="M104" s="7">
        <v>4</v>
      </c>
      <c r="N104" s="9">
        <v>168032</v>
      </c>
      <c r="O104" s="7" t="s">
        <v>29</v>
      </c>
      <c r="P104" s="7" t="s">
        <v>30</v>
      </c>
      <c r="Q104" s="7" t="s">
        <v>199</v>
      </c>
      <c r="R104" s="7" t="s">
        <v>207</v>
      </c>
      <c r="S104" s="7" t="s">
        <v>29</v>
      </c>
      <c r="T104" s="10">
        <v>0.83479999999999999</v>
      </c>
    </row>
    <row r="105" spans="1:20" x14ac:dyDescent="0.3">
      <c r="A105" s="6" t="s">
        <v>20</v>
      </c>
      <c r="B105" t="s">
        <v>21</v>
      </c>
      <c r="C105" s="7">
        <v>33</v>
      </c>
      <c r="D105" s="7" t="s">
        <v>22</v>
      </c>
      <c r="E105" s="7" t="s">
        <v>282</v>
      </c>
      <c r="F105" s="7" t="s">
        <v>283</v>
      </c>
      <c r="G105" s="7" t="s">
        <v>284</v>
      </c>
      <c r="H105" s="8">
        <v>44174</v>
      </c>
      <c r="I105" s="7">
        <v>87</v>
      </c>
      <c r="J105" s="7" t="s">
        <v>26</v>
      </c>
      <c r="K105" s="7" t="s">
        <v>205</v>
      </c>
      <c r="L105" s="7" t="s">
        <v>206</v>
      </c>
      <c r="M105" s="7">
        <v>2</v>
      </c>
      <c r="N105" s="9">
        <v>65748</v>
      </c>
      <c r="O105" s="7" t="s">
        <v>29</v>
      </c>
      <c r="P105" s="7" t="s">
        <v>30</v>
      </c>
      <c r="Q105" s="7" t="s">
        <v>199</v>
      </c>
      <c r="R105" s="7" t="s">
        <v>207</v>
      </c>
      <c r="S105" s="7" t="s">
        <v>38</v>
      </c>
      <c r="T105" s="10">
        <v>0.83479999999999999</v>
      </c>
    </row>
    <row r="106" spans="1:20" x14ac:dyDescent="0.3">
      <c r="A106" s="6" t="s">
        <v>20</v>
      </c>
      <c r="B106" t="s">
        <v>21</v>
      </c>
      <c r="C106" s="7">
        <v>33</v>
      </c>
      <c r="D106" s="7" t="s">
        <v>22</v>
      </c>
      <c r="E106" s="7" t="s">
        <v>285</v>
      </c>
      <c r="F106" s="7" t="s">
        <v>286</v>
      </c>
      <c r="G106" s="7" t="s">
        <v>287</v>
      </c>
      <c r="H106" s="8">
        <v>44174</v>
      </c>
      <c r="I106" s="7">
        <v>87</v>
      </c>
      <c r="J106" s="7" t="s">
        <v>26</v>
      </c>
      <c r="K106" s="7" t="s">
        <v>288</v>
      </c>
      <c r="L106" s="7" t="s">
        <v>289</v>
      </c>
      <c r="M106" s="7">
        <v>1</v>
      </c>
      <c r="N106" s="9">
        <v>325202</v>
      </c>
      <c r="O106" s="7" t="s">
        <v>29</v>
      </c>
      <c r="P106" s="7" t="s">
        <v>30</v>
      </c>
      <c r="Q106" s="7" t="s">
        <v>199</v>
      </c>
      <c r="R106" s="7" t="s">
        <v>32</v>
      </c>
      <c r="S106" s="7" t="s">
        <v>29</v>
      </c>
      <c r="T106" s="10">
        <v>0.83479999999999999</v>
      </c>
    </row>
    <row r="107" spans="1:20" x14ac:dyDescent="0.3">
      <c r="A107" s="6" t="s">
        <v>20</v>
      </c>
      <c r="B107" t="s">
        <v>21</v>
      </c>
      <c r="C107" s="7">
        <v>33</v>
      </c>
      <c r="D107" s="7" t="s">
        <v>22</v>
      </c>
      <c r="E107" s="7">
        <v>24121</v>
      </c>
      <c r="F107" s="7" t="s">
        <v>290</v>
      </c>
      <c r="G107" s="7" t="s">
        <v>291</v>
      </c>
      <c r="H107" s="8">
        <v>44174</v>
      </c>
      <c r="I107" s="7">
        <v>87</v>
      </c>
      <c r="J107" s="7" t="s">
        <v>26</v>
      </c>
      <c r="K107" s="7" t="s">
        <v>265</v>
      </c>
      <c r="L107" s="7" t="s">
        <v>266</v>
      </c>
      <c r="M107" s="7">
        <v>3</v>
      </c>
      <c r="N107" s="9">
        <v>28215</v>
      </c>
      <c r="O107" s="7" t="s">
        <v>29</v>
      </c>
      <c r="P107" s="7" t="s">
        <v>30</v>
      </c>
      <c r="Q107" s="7" t="s">
        <v>199</v>
      </c>
      <c r="R107" s="7" t="s">
        <v>207</v>
      </c>
      <c r="S107" s="7" t="s">
        <v>29</v>
      </c>
      <c r="T107" s="10">
        <v>0.83479999999999999</v>
      </c>
    </row>
    <row r="108" spans="1:20" x14ac:dyDescent="0.3">
      <c r="A108" s="6" t="s">
        <v>20</v>
      </c>
      <c r="B108" t="s">
        <v>21</v>
      </c>
      <c r="C108" s="7">
        <v>33</v>
      </c>
      <c r="D108" s="7" t="s">
        <v>22</v>
      </c>
      <c r="E108" s="7">
        <v>41069</v>
      </c>
      <c r="F108" s="7" t="s">
        <v>292</v>
      </c>
      <c r="G108" s="7" t="s">
        <v>291</v>
      </c>
      <c r="H108" s="8">
        <v>44174</v>
      </c>
      <c r="I108" s="7">
        <v>87</v>
      </c>
      <c r="J108" s="7" t="s">
        <v>26</v>
      </c>
      <c r="K108" s="7" t="s">
        <v>265</v>
      </c>
      <c r="L108" s="7" t="s">
        <v>266</v>
      </c>
      <c r="M108" s="7">
        <v>1</v>
      </c>
      <c r="N108" s="9">
        <v>163354</v>
      </c>
      <c r="O108" s="7" t="s">
        <v>29</v>
      </c>
      <c r="P108" s="7" t="s">
        <v>30</v>
      </c>
      <c r="Q108" s="7" t="s">
        <v>199</v>
      </c>
      <c r="R108" s="7" t="s">
        <v>207</v>
      </c>
      <c r="S108" s="7" t="s">
        <v>29</v>
      </c>
      <c r="T108" s="10">
        <v>0.83479999999999999</v>
      </c>
    </row>
    <row r="109" spans="1:20" x14ac:dyDescent="0.3">
      <c r="A109" s="6" t="s">
        <v>20</v>
      </c>
      <c r="B109" t="s">
        <v>21</v>
      </c>
      <c r="C109" s="7">
        <v>33</v>
      </c>
      <c r="D109" s="7" t="s">
        <v>22</v>
      </c>
      <c r="E109" s="7">
        <v>44141</v>
      </c>
      <c r="F109" s="7" t="s">
        <v>293</v>
      </c>
      <c r="G109" s="7" t="s">
        <v>291</v>
      </c>
      <c r="H109" s="8">
        <v>44174</v>
      </c>
      <c r="I109" s="7">
        <v>87</v>
      </c>
      <c r="J109" s="7" t="s">
        <v>26</v>
      </c>
      <c r="K109" s="7" t="s">
        <v>265</v>
      </c>
      <c r="L109" s="7" t="s">
        <v>266</v>
      </c>
      <c r="M109" s="7">
        <v>4</v>
      </c>
      <c r="N109" s="9">
        <v>17912</v>
      </c>
      <c r="O109" s="7" t="s">
        <v>29</v>
      </c>
      <c r="P109" s="7" t="s">
        <v>30</v>
      </c>
      <c r="Q109" s="7" t="s">
        <v>199</v>
      </c>
      <c r="R109" s="7" t="s">
        <v>207</v>
      </c>
      <c r="S109" s="7" t="s">
        <v>29</v>
      </c>
      <c r="T109" s="10">
        <v>0.83479999999999999</v>
      </c>
    </row>
    <row r="110" spans="1:20" x14ac:dyDescent="0.3">
      <c r="A110" s="6" t="s">
        <v>20</v>
      </c>
      <c r="B110" t="s">
        <v>21</v>
      </c>
      <c r="C110" s="7">
        <v>33</v>
      </c>
      <c r="D110" s="7" t="s">
        <v>22</v>
      </c>
      <c r="E110" s="7" t="s">
        <v>294</v>
      </c>
      <c r="F110" s="7" t="s">
        <v>295</v>
      </c>
      <c r="G110" s="7" t="s">
        <v>296</v>
      </c>
      <c r="H110" s="8">
        <v>44174</v>
      </c>
      <c r="I110" s="7">
        <v>87</v>
      </c>
      <c r="J110" s="7" t="s">
        <v>26</v>
      </c>
      <c r="K110" s="7" t="s">
        <v>288</v>
      </c>
      <c r="L110" s="7" t="s">
        <v>289</v>
      </c>
      <c r="M110" s="7">
        <v>1</v>
      </c>
      <c r="N110" s="9">
        <v>88722</v>
      </c>
      <c r="O110" s="7" t="s">
        <v>29</v>
      </c>
      <c r="P110" s="7" t="s">
        <v>30</v>
      </c>
      <c r="Q110" s="7" t="s">
        <v>199</v>
      </c>
      <c r="R110" s="7" t="s">
        <v>32</v>
      </c>
      <c r="S110" s="7" t="s">
        <v>29</v>
      </c>
      <c r="T110" s="10">
        <v>0.83479999999999999</v>
      </c>
    </row>
    <row r="111" spans="1:20" x14ac:dyDescent="0.3">
      <c r="A111" s="6" t="s">
        <v>20</v>
      </c>
      <c r="B111" t="s">
        <v>21</v>
      </c>
      <c r="C111" s="7">
        <v>33</v>
      </c>
      <c r="D111" s="7" t="s">
        <v>22</v>
      </c>
      <c r="E111" s="7" t="s">
        <v>297</v>
      </c>
      <c r="F111" s="7" t="s">
        <v>298</v>
      </c>
      <c r="G111" s="7" t="s">
        <v>299</v>
      </c>
      <c r="H111" s="8">
        <v>44175</v>
      </c>
      <c r="I111" s="7">
        <v>87</v>
      </c>
      <c r="J111" s="7" t="s">
        <v>26</v>
      </c>
      <c r="K111" s="7" t="s">
        <v>300</v>
      </c>
      <c r="L111" s="7" t="s">
        <v>301</v>
      </c>
      <c r="M111" s="7">
        <v>1</v>
      </c>
      <c r="N111" s="9">
        <v>139487</v>
      </c>
      <c r="O111" s="7" t="s">
        <v>38</v>
      </c>
      <c r="P111" s="7" t="s">
        <v>30</v>
      </c>
      <c r="Q111" s="7" t="s">
        <v>199</v>
      </c>
      <c r="R111" s="7" t="s">
        <v>207</v>
      </c>
      <c r="S111" s="7" t="s">
        <v>38</v>
      </c>
      <c r="T111" s="10">
        <v>0.83479999999999999</v>
      </c>
    </row>
    <row r="112" spans="1:20" x14ac:dyDescent="0.3">
      <c r="A112" s="6" t="s">
        <v>20</v>
      </c>
      <c r="B112" t="s">
        <v>21</v>
      </c>
      <c r="C112" s="7">
        <v>33</v>
      </c>
      <c r="D112" s="7" t="s">
        <v>22</v>
      </c>
      <c r="E112" s="7">
        <v>50657</v>
      </c>
      <c r="F112" s="7" t="s">
        <v>122</v>
      </c>
      <c r="G112" s="7" t="s">
        <v>302</v>
      </c>
      <c r="H112" s="8">
        <v>44175</v>
      </c>
      <c r="I112" s="7">
        <v>87</v>
      </c>
      <c r="J112" s="7" t="s">
        <v>26</v>
      </c>
      <c r="K112" s="7" t="s">
        <v>303</v>
      </c>
      <c r="L112" s="7" t="s">
        <v>304</v>
      </c>
      <c r="M112" s="7">
        <v>10</v>
      </c>
      <c r="N112" s="9">
        <v>1236890</v>
      </c>
      <c r="O112" s="7" t="s">
        <v>38</v>
      </c>
      <c r="P112" s="7" t="s">
        <v>30</v>
      </c>
      <c r="Q112" s="7" t="s">
        <v>199</v>
      </c>
      <c r="R112" s="7" t="s">
        <v>32</v>
      </c>
      <c r="S112" s="7" t="s">
        <v>38</v>
      </c>
      <c r="T112" s="10">
        <v>0.83479999999999999</v>
      </c>
    </row>
    <row r="113" spans="1:20" x14ac:dyDescent="0.3">
      <c r="A113" s="6" t="s">
        <v>20</v>
      </c>
      <c r="B113" t="s">
        <v>21</v>
      </c>
      <c r="C113" s="7">
        <v>33</v>
      </c>
      <c r="D113" s="7" t="s">
        <v>22</v>
      </c>
      <c r="E113" s="7">
        <v>59</v>
      </c>
      <c r="F113" s="7" t="s">
        <v>305</v>
      </c>
      <c r="G113" s="7" t="s">
        <v>306</v>
      </c>
      <c r="H113" s="8">
        <v>44175</v>
      </c>
      <c r="I113" s="7">
        <v>87</v>
      </c>
      <c r="J113" s="7" t="s">
        <v>26</v>
      </c>
      <c r="K113" s="7" t="s">
        <v>307</v>
      </c>
      <c r="L113" s="7" t="s">
        <v>308</v>
      </c>
      <c r="M113" s="7">
        <v>4</v>
      </c>
      <c r="N113" s="9">
        <v>104168</v>
      </c>
      <c r="O113" s="7" t="s">
        <v>37</v>
      </c>
      <c r="P113" s="7" t="s">
        <v>30</v>
      </c>
      <c r="Q113" s="7" t="s">
        <v>199</v>
      </c>
      <c r="R113" s="7" t="s">
        <v>207</v>
      </c>
      <c r="S113" s="7" t="s">
        <v>38</v>
      </c>
      <c r="T113" s="10">
        <v>0.83479999999999999</v>
      </c>
    </row>
    <row r="114" spans="1:20" x14ac:dyDescent="0.3">
      <c r="A114" s="6" t="s">
        <v>20</v>
      </c>
      <c r="B114" t="s">
        <v>21</v>
      </c>
      <c r="C114" s="7">
        <v>33</v>
      </c>
      <c r="D114" s="7" t="s">
        <v>22</v>
      </c>
      <c r="E114" s="7">
        <v>47614</v>
      </c>
      <c r="F114" s="7" t="s">
        <v>309</v>
      </c>
      <c r="G114" s="7" t="s">
        <v>310</v>
      </c>
      <c r="H114" s="8">
        <v>44176</v>
      </c>
      <c r="I114" s="7">
        <v>87</v>
      </c>
      <c r="J114" s="7" t="s">
        <v>26</v>
      </c>
      <c r="K114" s="7" t="s">
        <v>178</v>
      </c>
      <c r="L114" s="7" t="s">
        <v>179</v>
      </c>
      <c r="M114" s="7">
        <v>4</v>
      </c>
      <c r="N114" s="9">
        <v>371060</v>
      </c>
      <c r="O114" s="7" t="s">
        <v>38</v>
      </c>
      <c r="P114" s="7" t="s">
        <v>30</v>
      </c>
      <c r="Q114" s="7" t="s">
        <v>199</v>
      </c>
      <c r="R114" s="7" t="s">
        <v>207</v>
      </c>
      <c r="S114" s="7" t="s">
        <v>38</v>
      </c>
      <c r="T114" s="10">
        <v>0.83479999999999999</v>
      </c>
    </row>
    <row r="115" spans="1:20" x14ac:dyDescent="0.3">
      <c r="A115" s="6" t="s">
        <v>20</v>
      </c>
      <c r="B115" t="s">
        <v>21</v>
      </c>
      <c r="C115" s="7">
        <v>33</v>
      </c>
      <c r="D115" s="7" t="s">
        <v>22</v>
      </c>
      <c r="E115" s="7">
        <v>57</v>
      </c>
      <c r="F115" s="7" t="s">
        <v>140</v>
      </c>
      <c r="G115" s="7" t="s">
        <v>311</v>
      </c>
      <c r="H115" s="8">
        <v>44176</v>
      </c>
      <c r="I115" s="7">
        <v>87</v>
      </c>
      <c r="J115" s="7" t="s">
        <v>26</v>
      </c>
      <c r="K115" s="7" t="s">
        <v>255</v>
      </c>
      <c r="L115" s="7" t="s">
        <v>256</v>
      </c>
      <c r="M115" s="7">
        <v>1</v>
      </c>
      <c r="N115" s="9">
        <v>32765</v>
      </c>
      <c r="O115" s="7" t="s">
        <v>37</v>
      </c>
      <c r="P115" s="7" t="s">
        <v>30</v>
      </c>
      <c r="Q115" s="7" t="s">
        <v>199</v>
      </c>
      <c r="R115" s="7" t="s">
        <v>32</v>
      </c>
      <c r="S115" s="7" t="s">
        <v>38</v>
      </c>
      <c r="T115" s="10">
        <v>0.83479999999999999</v>
      </c>
    </row>
    <row r="116" spans="1:20" x14ac:dyDescent="0.3">
      <c r="A116" s="6" t="s">
        <v>20</v>
      </c>
      <c r="B116" t="s">
        <v>21</v>
      </c>
      <c r="C116" s="7">
        <v>33</v>
      </c>
      <c r="D116" s="7" t="s">
        <v>22</v>
      </c>
      <c r="E116" s="7">
        <v>14229</v>
      </c>
      <c r="F116" s="7" t="s">
        <v>312</v>
      </c>
      <c r="G116" s="7" t="s">
        <v>313</v>
      </c>
      <c r="H116" s="8">
        <v>44176</v>
      </c>
      <c r="I116" s="7">
        <v>87</v>
      </c>
      <c r="J116" s="7" t="s">
        <v>26</v>
      </c>
      <c r="K116" s="7" t="s">
        <v>314</v>
      </c>
      <c r="L116" s="7" t="s">
        <v>315</v>
      </c>
      <c r="M116" s="7">
        <v>1</v>
      </c>
      <c r="N116" s="9">
        <v>8395</v>
      </c>
      <c r="O116" s="7" t="s">
        <v>29</v>
      </c>
      <c r="P116" s="7" t="s">
        <v>30</v>
      </c>
      <c r="Q116" s="7" t="s">
        <v>199</v>
      </c>
      <c r="R116" s="7" t="s">
        <v>32</v>
      </c>
      <c r="S116" s="7" t="s">
        <v>29</v>
      </c>
      <c r="T116" s="10">
        <v>0.83479999999999999</v>
      </c>
    </row>
    <row r="117" spans="1:20" x14ac:dyDescent="0.3">
      <c r="A117" s="6" t="s">
        <v>20</v>
      </c>
      <c r="B117" t="s">
        <v>21</v>
      </c>
      <c r="C117" s="7">
        <v>33</v>
      </c>
      <c r="D117" s="7" t="s">
        <v>22</v>
      </c>
      <c r="E117" s="7">
        <v>90175</v>
      </c>
      <c r="F117" s="7" t="s">
        <v>316</v>
      </c>
      <c r="G117" s="7" t="s">
        <v>317</v>
      </c>
      <c r="H117" s="8">
        <v>44176</v>
      </c>
      <c r="I117" s="7">
        <v>87</v>
      </c>
      <c r="J117" s="7" t="s">
        <v>26</v>
      </c>
      <c r="K117" s="7" t="s">
        <v>314</v>
      </c>
      <c r="L117" s="7" t="s">
        <v>315</v>
      </c>
      <c r="M117" s="7">
        <v>2</v>
      </c>
      <c r="N117" s="9">
        <v>87900</v>
      </c>
      <c r="O117" s="7" t="s">
        <v>29</v>
      </c>
      <c r="P117" s="7" t="s">
        <v>30</v>
      </c>
      <c r="Q117" s="7" t="s">
        <v>199</v>
      </c>
      <c r="R117" s="7" t="s">
        <v>32</v>
      </c>
      <c r="S117" s="7" t="s">
        <v>29</v>
      </c>
      <c r="T117" s="10">
        <v>0.83479999999999999</v>
      </c>
    </row>
    <row r="118" spans="1:20" x14ac:dyDescent="0.3">
      <c r="A118" s="6" t="s">
        <v>20</v>
      </c>
      <c r="B118" t="s">
        <v>21</v>
      </c>
      <c r="C118" s="7">
        <v>33</v>
      </c>
      <c r="D118" s="7" t="s">
        <v>22</v>
      </c>
      <c r="E118" s="7">
        <v>73</v>
      </c>
      <c r="F118" s="7" t="s">
        <v>153</v>
      </c>
      <c r="G118" s="7" t="s">
        <v>318</v>
      </c>
      <c r="H118" s="8">
        <v>44176</v>
      </c>
      <c r="I118" s="7">
        <v>87</v>
      </c>
      <c r="J118" s="7" t="s">
        <v>26</v>
      </c>
      <c r="K118" s="7" t="s">
        <v>205</v>
      </c>
      <c r="L118" s="7" t="s">
        <v>206</v>
      </c>
      <c r="M118" s="7">
        <v>2</v>
      </c>
      <c r="N118" s="9">
        <v>25194</v>
      </c>
      <c r="O118" s="7" t="s">
        <v>37</v>
      </c>
      <c r="P118" s="7" t="s">
        <v>30</v>
      </c>
      <c r="Q118" s="7" t="s">
        <v>199</v>
      </c>
      <c r="R118" s="7" t="s">
        <v>207</v>
      </c>
      <c r="S118" s="7" t="s">
        <v>38</v>
      </c>
      <c r="T118" s="10">
        <v>0.83479999999999999</v>
      </c>
    </row>
    <row r="119" spans="1:20" x14ac:dyDescent="0.3">
      <c r="A119" s="6" t="s">
        <v>20</v>
      </c>
      <c r="B119" t="s">
        <v>21</v>
      </c>
      <c r="C119" s="7">
        <v>33</v>
      </c>
      <c r="D119" s="7" t="s">
        <v>22</v>
      </c>
      <c r="E119" s="7">
        <v>57</v>
      </c>
      <c r="F119" s="7" t="s">
        <v>140</v>
      </c>
      <c r="G119" s="7" t="s">
        <v>319</v>
      </c>
      <c r="H119" s="8">
        <v>44176</v>
      </c>
      <c r="I119" s="7">
        <v>87</v>
      </c>
      <c r="J119" s="7" t="s">
        <v>26</v>
      </c>
      <c r="K119" s="7" t="s">
        <v>320</v>
      </c>
      <c r="L119" s="7" t="s">
        <v>321</v>
      </c>
      <c r="M119" s="7">
        <v>8</v>
      </c>
      <c r="N119" s="9">
        <v>251632</v>
      </c>
      <c r="O119" s="7" t="s">
        <v>37</v>
      </c>
      <c r="P119" s="7" t="s">
        <v>30</v>
      </c>
      <c r="Q119" s="7" t="s">
        <v>199</v>
      </c>
      <c r="R119" s="7" t="s">
        <v>32</v>
      </c>
      <c r="S119" s="7" t="s">
        <v>38</v>
      </c>
      <c r="T119" s="10">
        <v>0.83479999999999999</v>
      </c>
    </row>
    <row r="120" spans="1:20" x14ac:dyDescent="0.3">
      <c r="A120" s="6" t="s">
        <v>20</v>
      </c>
      <c r="B120" t="s">
        <v>21</v>
      </c>
      <c r="C120" s="7">
        <v>33</v>
      </c>
      <c r="D120" s="7" t="s">
        <v>22</v>
      </c>
      <c r="E120" s="7" t="s">
        <v>322</v>
      </c>
      <c r="F120" s="7" t="s">
        <v>323</v>
      </c>
      <c r="G120" s="7" t="s">
        <v>324</v>
      </c>
      <c r="H120" s="8">
        <v>44176</v>
      </c>
      <c r="I120" s="7">
        <v>87</v>
      </c>
      <c r="J120" s="7" t="s">
        <v>26</v>
      </c>
      <c r="K120" s="7" t="s">
        <v>320</v>
      </c>
      <c r="L120" s="7" t="s">
        <v>321</v>
      </c>
      <c r="M120" s="7">
        <v>1</v>
      </c>
      <c r="N120" s="9">
        <v>67136</v>
      </c>
      <c r="O120" s="7" t="s">
        <v>29</v>
      </c>
      <c r="P120" s="7" t="s">
        <v>30</v>
      </c>
      <c r="Q120" s="7" t="s">
        <v>199</v>
      </c>
      <c r="R120" s="7" t="s">
        <v>32</v>
      </c>
      <c r="S120" s="7" t="s">
        <v>38</v>
      </c>
      <c r="T120" s="10">
        <v>0.83479999999999999</v>
      </c>
    </row>
    <row r="121" spans="1:20" x14ac:dyDescent="0.3">
      <c r="A121" s="6" t="s">
        <v>20</v>
      </c>
      <c r="B121" t="s">
        <v>21</v>
      </c>
      <c r="C121" s="7">
        <v>33</v>
      </c>
      <c r="D121" s="7" t="s">
        <v>22</v>
      </c>
      <c r="E121" s="7">
        <v>73</v>
      </c>
      <c r="F121" s="7" t="s">
        <v>153</v>
      </c>
      <c r="G121" s="7" t="s">
        <v>325</v>
      </c>
      <c r="H121" s="8">
        <v>44176</v>
      </c>
      <c r="I121" s="7">
        <v>87</v>
      </c>
      <c r="J121" s="7" t="s">
        <v>26</v>
      </c>
      <c r="K121" s="7" t="s">
        <v>288</v>
      </c>
      <c r="L121" s="7" t="s">
        <v>289</v>
      </c>
      <c r="M121" s="7">
        <v>3</v>
      </c>
      <c r="N121" s="9">
        <v>37791</v>
      </c>
      <c r="O121" s="7" t="s">
        <v>37</v>
      </c>
      <c r="P121" s="7" t="s">
        <v>30</v>
      </c>
      <c r="Q121" s="7" t="s">
        <v>199</v>
      </c>
      <c r="R121" s="7" t="s">
        <v>32</v>
      </c>
      <c r="S121" s="7" t="s">
        <v>38</v>
      </c>
      <c r="T121" s="10">
        <v>0.83479999999999999</v>
      </c>
    </row>
    <row r="122" spans="1:20" x14ac:dyDescent="0.3">
      <c r="A122" s="6" t="s">
        <v>20</v>
      </c>
      <c r="B122" t="s">
        <v>21</v>
      </c>
      <c r="C122" s="7">
        <v>33</v>
      </c>
      <c r="D122" s="7" t="s">
        <v>22</v>
      </c>
      <c r="E122" s="7">
        <v>47575</v>
      </c>
      <c r="F122" s="7" t="s">
        <v>326</v>
      </c>
      <c r="G122" s="7" t="s">
        <v>327</v>
      </c>
      <c r="H122" s="8">
        <v>44176</v>
      </c>
      <c r="I122" s="7">
        <v>87</v>
      </c>
      <c r="J122" s="7" t="s">
        <v>26</v>
      </c>
      <c r="K122" s="7" t="s">
        <v>303</v>
      </c>
      <c r="L122" s="7" t="s">
        <v>304</v>
      </c>
      <c r="M122" s="7">
        <v>2</v>
      </c>
      <c r="N122" s="9">
        <v>467882</v>
      </c>
      <c r="O122" s="7" t="s">
        <v>38</v>
      </c>
      <c r="P122" s="7" t="s">
        <v>30</v>
      </c>
      <c r="Q122" s="7" t="s">
        <v>199</v>
      </c>
      <c r="R122" s="7" t="s">
        <v>32</v>
      </c>
      <c r="S122" s="7" t="s">
        <v>38</v>
      </c>
      <c r="T122" s="10">
        <v>0.83479999999999999</v>
      </c>
    </row>
    <row r="123" spans="1:20" x14ac:dyDescent="0.3">
      <c r="A123" s="6" t="s">
        <v>20</v>
      </c>
      <c r="B123" t="s">
        <v>21</v>
      </c>
      <c r="C123" s="7">
        <v>33</v>
      </c>
      <c r="D123" s="7" t="s">
        <v>22</v>
      </c>
      <c r="E123" s="7" t="s">
        <v>328</v>
      </c>
      <c r="F123" s="7" t="s">
        <v>329</v>
      </c>
      <c r="G123" s="7" t="s">
        <v>330</v>
      </c>
      <c r="H123" s="8">
        <v>44176</v>
      </c>
      <c r="I123" s="7">
        <v>87</v>
      </c>
      <c r="J123" s="7" t="s">
        <v>26</v>
      </c>
      <c r="K123" s="7" t="s">
        <v>331</v>
      </c>
      <c r="L123" s="7" t="s">
        <v>332</v>
      </c>
      <c r="M123" s="7">
        <v>10</v>
      </c>
      <c r="N123" s="9">
        <v>9160</v>
      </c>
      <c r="O123" s="7" t="s">
        <v>29</v>
      </c>
      <c r="P123" s="7" t="s">
        <v>30</v>
      </c>
      <c r="Q123" s="7" t="s">
        <v>199</v>
      </c>
      <c r="R123" s="7" t="s">
        <v>32</v>
      </c>
      <c r="S123" s="7" t="s">
        <v>38</v>
      </c>
      <c r="T123" s="10">
        <v>0.83479999999999999</v>
      </c>
    </row>
    <row r="124" spans="1:20" x14ac:dyDescent="0.3">
      <c r="A124" s="6" t="s">
        <v>20</v>
      </c>
      <c r="B124" t="s">
        <v>21</v>
      </c>
      <c r="C124" s="7">
        <v>33</v>
      </c>
      <c r="D124" s="7" t="s">
        <v>22</v>
      </c>
      <c r="E124" s="7" t="s">
        <v>175</v>
      </c>
      <c r="F124" s="7" t="s">
        <v>176</v>
      </c>
      <c r="G124" s="7" t="s">
        <v>333</v>
      </c>
      <c r="H124" s="8">
        <v>44177</v>
      </c>
      <c r="I124" s="7">
        <v>87</v>
      </c>
      <c r="J124" s="7" t="s">
        <v>26</v>
      </c>
      <c r="K124" s="7" t="s">
        <v>178</v>
      </c>
      <c r="L124" s="7" t="s">
        <v>179</v>
      </c>
      <c r="M124" s="7">
        <v>2</v>
      </c>
      <c r="N124" s="9">
        <v>254118</v>
      </c>
      <c r="O124" s="7" t="s">
        <v>29</v>
      </c>
      <c r="P124" s="7" t="s">
        <v>30</v>
      </c>
      <c r="Q124" s="7" t="s">
        <v>199</v>
      </c>
      <c r="R124" s="7" t="s">
        <v>32</v>
      </c>
      <c r="S124" s="7" t="s">
        <v>29</v>
      </c>
      <c r="T124" s="10">
        <v>0.83479999999999999</v>
      </c>
    </row>
    <row r="125" spans="1:20" x14ac:dyDescent="0.3">
      <c r="A125" s="6" t="s">
        <v>20</v>
      </c>
      <c r="B125" t="s">
        <v>21</v>
      </c>
      <c r="C125" s="7">
        <v>33</v>
      </c>
      <c r="D125" s="7" t="s">
        <v>22</v>
      </c>
      <c r="E125" s="7" t="s">
        <v>334</v>
      </c>
      <c r="F125" s="7" t="s">
        <v>335</v>
      </c>
      <c r="G125" s="7" t="s">
        <v>336</v>
      </c>
      <c r="H125" s="8">
        <v>44177</v>
      </c>
      <c r="I125" s="7">
        <v>87</v>
      </c>
      <c r="J125" s="7" t="s">
        <v>26</v>
      </c>
      <c r="K125" s="7" t="s">
        <v>255</v>
      </c>
      <c r="L125" s="7" t="s">
        <v>256</v>
      </c>
      <c r="M125" s="7">
        <v>1</v>
      </c>
      <c r="N125" s="9">
        <v>29403</v>
      </c>
      <c r="O125" s="7" t="s">
        <v>29</v>
      </c>
      <c r="P125" s="7" t="s">
        <v>30</v>
      </c>
      <c r="Q125" s="7" t="s">
        <v>199</v>
      </c>
      <c r="R125" s="7" t="s">
        <v>32</v>
      </c>
      <c r="S125" s="7" t="s">
        <v>38</v>
      </c>
      <c r="T125" s="10">
        <v>0.83479999999999999</v>
      </c>
    </row>
    <row r="126" spans="1:20" x14ac:dyDescent="0.3">
      <c r="A126" s="6" t="s">
        <v>20</v>
      </c>
      <c r="B126" t="s">
        <v>21</v>
      </c>
      <c r="C126" s="7">
        <v>33</v>
      </c>
      <c r="D126" s="7" t="s">
        <v>22</v>
      </c>
      <c r="E126" s="7">
        <v>73</v>
      </c>
      <c r="F126" s="7" t="s">
        <v>153</v>
      </c>
      <c r="G126" s="7" t="s">
        <v>337</v>
      </c>
      <c r="H126" s="8">
        <v>44177</v>
      </c>
      <c r="I126" s="7">
        <v>87</v>
      </c>
      <c r="J126" s="7" t="s">
        <v>26</v>
      </c>
      <c r="K126" s="7" t="s">
        <v>205</v>
      </c>
      <c r="L126" s="7" t="s">
        <v>206</v>
      </c>
      <c r="M126" s="7">
        <v>2</v>
      </c>
      <c r="N126" s="9">
        <v>25194</v>
      </c>
      <c r="O126" s="7" t="s">
        <v>37</v>
      </c>
      <c r="P126" s="7" t="s">
        <v>30</v>
      </c>
      <c r="Q126" s="7" t="s">
        <v>199</v>
      </c>
      <c r="R126" s="7" t="s">
        <v>32</v>
      </c>
      <c r="S126" s="7" t="s">
        <v>38</v>
      </c>
      <c r="T126" s="10">
        <v>0.83479999999999999</v>
      </c>
    </row>
    <row r="127" spans="1:20" x14ac:dyDescent="0.3">
      <c r="A127" s="6" t="s">
        <v>20</v>
      </c>
      <c r="B127" t="s">
        <v>21</v>
      </c>
      <c r="C127" s="7">
        <v>33</v>
      </c>
      <c r="D127" s="7" t="s">
        <v>22</v>
      </c>
      <c r="E127" s="7">
        <v>46766</v>
      </c>
      <c r="F127" s="7" t="s">
        <v>338</v>
      </c>
      <c r="G127" s="7" t="s">
        <v>339</v>
      </c>
      <c r="H127" s="8">
        <v>44177</v>
      </c>
      <c r="I127" s="7">
        <v>87</v>
      </c>
      <c r="J127" s="7" t="s">
        <v>26</v>
      </c>
      <c r="K127" s="7" t="s">
        <v>340</v>
      </c>
      <c r="L127" s="7" t="s">
        <v>341</v>
      </c>
      <c r="M127" s="7">
        <v>4</v>
      </c>
      <c r="N127" s="9">
        <v>139464</v>
      </c>
      <c r="O127" s="7" t="s">
        <v>38</v>
      </c>
      <c r="P127" s="7" t="s">
        <v>30</v>
      </c>
      <c r="Q127" s="7" t="s">
        <v>199</v>
      </c>
      <c r="R127" s="7" t="s">
        <v>32</v>
      </c>
      <c r="S127" s="7" t="s">
        <v>38</v>
      </c>
      <c r="T127" s="10">
        <v>0.83479999999999999</v>
      </c>
    </row>
    <row r="128" spans="1:20" x14ac:dyDescent="0.3">
      <c r="A128" s="6" t="s">
        <v>20</v>
      </c>
      <c r="B128" t="s">
        <v>21</v>
      </c>
      <c r="C128" s="7">
        <v>33</v>
      </c>
      <c r="D128" s="7" t="s">
        <v>22</v>
      </c>
      <c r="E128" s="7">
        <v>17202</v>
      </c>
      <c r="F128" s="7" t="s">
        <v>342</v>
      </c>
      <c r="G128" s="7" t="s">
        <v>343</v>
      </c>
      <c r="H128" s="8">
        <v>44177</v>
      </c>
      <c r="I128" s="7">
        <v>87</v>
      </c>
      <c r="J128" s="7" t="s">
        <v>26</v>
      </c>
      <c r="K128" s="7" t="s">
        <v>344</v>
      </c>
      <c r="L128" s="7" t="s">
        <v>345</v>
      </c>
      <c r="M128" s="7">
        <v>1</v>
      </c>
      <c r="N128" s="9">
        <v>38193</v>
      </c>
      <c r="O128" s="7" t="s">
        <v>29</v>
      </c>
      <c r="P128" s="7" t="s">
        <v>30</v>
      </c>
      <c r="Q128" s="7" t="s">
        <v>199</v>
      </c>
      <c r="R128" s="7" t="s">
        <v>32</v>
      </c>
      <c r="S128" s="7" t="s">
        <v>29</v>
      </c>
      <c r="T128" s="10">
        <v>0.83479999999999999</v>
      </c>
    </row>
    <row r="129" spans="1:20" x14ac:dyDescent="0.3">
      <c r="A129" s="6" t="s">
        <v>20</v>
      </c>
      <c r="B129" t="s">
        <v>21</v>
      </c>
      <c r="C129" s="7">
        <v>33</v>
      </c>
      <c r="D129" s="7" t="s">
        <v>22</v>
      </c>
      <c r="E129" s="7">
        <v>10460</v>
      </c>
      <c r="F129" s="7" t="s">
        <v>346</v>
      </c>
      <c r="G129" s="7" t="s">
        <v>347</v>
      </c>
      <c r="H129" s="8">
        <v>44177</v>
      </c>
      <c r="I129" s="7">
        <v>87</v>
      </c>
      <c r="J129" s="7" t="s">
        <v>26</v>
      </c>
      <c r="K129" s="7" t="s">
        <v>348</v>
      </c>
      <c r="L129" s="7" t="s">
        <v>349</v>
      </c>
      <c r="M129" s="7">
        <v>1</v>
      </c>
      <c r="N129" s="9">
        <v>10076</v>
      </c>
      <c r="O129" s="7" t="s">
        <v>29</v>
      </c>
      <c r="P129" s="7" t="s">
        <v>30</v>
      </c>
      <c r="Q129" s="7" t="s">
        <v>199</v>
      </c>
      <c r="R129" s="7" t="s">
        <v>32</v>
      </c>
      <c r="S129" s="7" t="s">
        <v>29</v>
      </c>
      <c r="T129" s="10">
        <v>0.83479999999999999</v>
      </c>
    </row>
    <row r="130" spans="1:20" x14ac:dyDescent="0.3">
      <c r="A130" s="6" t="s">
        <v>20</v>
      </c>
      <c r="B130" t="s">
        <v>21</v>
      </c>
      <c r="C130" s="7">
        <v>33</v>
      </c>
      <c r="D130" s="7" t="s">
        <v>22</v>
      </c>
      <c r="E130" s="7" t="s">
        <v>350</v>
      </c>
      <c r="F130" s="7" t="s">
        <v>351</v>
      </c>
      <c r="G130" s="7" t="s">
        <v>352</v>
      </c>
      <c r="H130" s="8">
        <v>44177</v>
      </c>
      <c r="I130" s="7">
        <v>87</v>
      </c>
      <c r="J130" s="7" t="s">
        <v>26</v>
      </c>
      <c r="K130" s="7" t="s">
        <v>353</v>
      </c>
      <c r="L130" s="7" t="s">
        <v>354</v>
      </c>
      <c r="M130" s="7">
        <v>2</v>
      </c>
      <c r="N130" s="9">
        <v>266202</v>
      </c>
      <c r="O130" s="7" t="s">
        <v>29</v>
      </c>
      <c r="P130" s="7" t="s">
        <v>30</v>
      </c>
      <c r="Q130" s="7" t="s">
        <v>199</v>
      </c>
      <c r="R130" s="7" t="s">
        <v>32</v>
      </c>
      <c r="S130" s="7" t="s">
        <v>38</v>
      </c>
      <c r="T130" s="10">
        <v>0.83479999999999999</v>
      </c>
    </row>
    <row r="131" spans="1:20" x14ac:dyDescent="0.3">
      <c r="A131" s="6" t="s">
        <v>20</v>
      </c>
      <c r="B131" t="s">
        <v>21</v>
      </c>
      <c r="C131" s="7">
        <v>33</v>
      </c>
      <c r="D131" s="7" t="s">
        <v>22</v>
      </c>
      <c r="E131" s="7">
        <v>47575</v>
      </c>
      <c r="F131" s="7" t="s">
        <v>326</v>
      </c>
      <c r="G131" s="7" t="s">
        <v>355</v>
      </c>
      <c r="H131" s="8">
        <v>44177</v>
      </c>
      <c r="I131" s="7">
        <v>87</v>
      </c>
      <c r="J131" s="7" t="s">
        <v>26</v>
      </c>
      <c r="K131" s="7" t="s">
        <v>356</v>
      </c>
      <c r="L131" s="7" t="s">
        <v>357</v>
      </c>
      <c r="M131" s="7">
        <v>2</v>
      </c>
      <c r="N131" s="9">
        <v>467882</v>
      </c>
      <c r="O131" s="7" t="s">
        <v>38</v>
      </c>
      <c r="P131" s="7" t="s">
        <v>30</v>
      </c>
      <c r="Q131" s="7" t="s">
        <v>199</v>
      </c>
      <c r="R131" s="7" t="s">
        <v>32</v>
      </c>
      <c r="S131" s="7" t="s">
        <v>38</v>
      </c>
      <c r="T131" s="10">
        <v>0.83479999999999999</v>
      </c>
    </row>
    <row r="132" spans="1:20" x14ac:dyDescent="0.3">
      <c r="A132" s="6" t="s">
        <v>20</v>
      </c>
      <c r="B132" t="s">
        <v>21</v>
      </c>
      <c r="C132" s="7">
        <v>33</v>
      </c>
      <c r="D132" s="7" t="s">
        <v>22</v>
      </c>
      <c r="E132" s="7">
        <v>50907</v>
      </c>
      <c r="F132" s="7" t="s">
        <v>358</v>
      </c>
      <c r="G132" s="7" t="s">
        <v>359</v>
      </c>
      <c r="H132" s="8">
        <v>44179</v>
      </c>
      <c r="I132" s="7">
        <v>87</v>
      </c>
      <c r="J132" s="7" t="s">
        <v>26</v>
      </c>
      <c r="K132" s="7" t="s">
        <v>186</v>
      </c>
      <c r="L132" s="7" t="s">
        <v>187</v>
      </c>
      <c r="M132" s="7">
        <v>6</v>
      </c>
      <c r="N132" s="9">
        <v>1025100</v>
      </c>
      <c r="O132" s="7" t="s">
        <v>38</v>
      </c>
      <c r="P132" s="7" t="s">
        <v>30</v>
      </c>
      <c r="Q132" s="7" t="s">
        <v>199</v>
      </c>
      <c r="R132" s="7" t="s">
        <v>32</v>
      </c>
      <c r="S132" s="7" t="s">
        <v>38</v>
      </c>
      <c r="T132" s="10">
        <v>0.83479999999999999</v>
      </c>
    </row>
    <row r="133" spans="1:20" x14ac:dyDescent="0.3">
      <c r="A133" s="6" t="s">
        <v>20</v>
      </c>
      <c r="B133" t="s">
        <v>21</v>
      </c>
      <c r="C133" s="7">
        <v>33</v>
      </c>
      <c r="D133" s="7" t="s">
        <v>22</v>
      </c>
      <c r="E133" s="7">
        <v>10616</v>
      </c>
      <c r="F133" s="7" t="s">
        <v>360</v>
      </c>
      <c r="G133" s="7" t="s">
        <v>359</v>
      </c>
      <c r="H133" s="8">
        <v>44179</v>
      </c>
      <c r="I133" s="7">
        <v>87</v>
      </c>
      <c r="J133" s="7" t="s">
        <v>26</v>
      </c>
      <c r="K133" s="7" t="s">
        <v>186</v>
      </c>
      <c r="L133" s="7" t="s">
        <v>187</v>
      </c>
      <c r="M133" s="7">
        <v>2</v>
      </c>
      <c r="N133" s="9">
        <v>17856</v>
      </c>
      <c r="O133" s="7" t="s">
        <v>29</v>
      </c>
      <c r="P133" s="7" t="s">
        <v>30</v>
      </c>
      <c r="Q133" s="7" t="s">
        <v>199</v>
      </c>
      <c r="R133" s="7" t="s">
        <v>32</v>
      </c>
      <c r="S133" s="7" t="s">
        <v>29</v>
      </c>
      <c r="T133" s="10">
        <v>0.83479999999999999</v>
      </c>
    </row>
    <row r="134" spans="1:20" x14ac:dyDescent="0.3">
      <c r="A134" s="6" t="s">
        <v>20</v>
      </c>
      <c r="B134" t="s">
        <v>21</v>
      </c>
      <c r="C134" s="7">
        <v>33</v>
      </c>
      <c r="D134" s="7" t="s">
        <v>22</v>
      </c>
      <c r="E134" s="7">
        <v>10517</v>
      </c>
      <c r="F134" s="7" t="s">
        <v>361</v>
      </c>
      <c r="G134" s="7" t="s">
        <v>359</v>
      </c>
      <c r="H134" s="8">
        <v>44179</v>
      </c>
      <c r="I134" s="7">
        <v>87</v>
      </c>
      <c r="J134" s="7" t="s">
        <v>26</v>
      </c>
      <c r="K134" s="7" t="s">
        <v>186</v>
      </c>
      <c r="L134" s="7" t="s">
        <v>187</v>
      </c>
      <c r="M134" s="7">
        <v>2</v>
      </c>
      <c r="N134" s="9">
        <v>16790</v>
      </c>
      <c r="O134" s="7" t="s">
        <v>29</v>
      </c>
      <c r="P134" s="7" t="s">
        <v>30</v>
      </c>
      <c r="Q134" s="7" t="s">
        <v>199</v>
      </c>
      <c r="R134" s="7" t="s">
        <v>32</v>
      </c>
      <c r="S134" s="7" t="s">
        <v>29</v>
      </c>
      <c r="T134" s="10">
        <v>0.83479999999999999</v>
      </c>
    </row>
    <row r="135" spans="1:20" x14ac:dyDescent="0.3">
      <c r="A135" s="6" t="s">
        <v>20</v>
      </c>
      <c r="B135" t="s">
        <v>21</v>
      </c>
      <c r="C135" s="7">
        <v>33</v>
      </c>
      <c r="D135" s="7" t="s">
        <v>22</v>
      </c>
      <c r="E135" s="7">
        <v>10401</v>
      </c>
      <c r="F135" s="7" t="s">
        <v>362</v>
      </c>
      <c r="G135" s="7" t="s">
        <v>359</v>
      </c>
      <c r="H135" s="8">
        <v>44179</v>
      </c>
      <c r="I135" s="7">
        <v>87</v>
      </c>
      <c r="J135" s="7" t="s">
        <v>26</v>
      </c>
      <c r="K135" s="7" t="s">
        <v>186</v>
      </c>
      <c r="L135" s="7" t="s">
        <v>187</v>
      </c>
      <c r="M135" s="7">
        <v>2</v>
      </c>
      <c r="N135" s="9">
        <v>109244</v>
      </c>
      <c r="O135" s="7" t="s">
        <v>29</v>
      </c>
      <c r="P135" s="7" t="s">
        <v>30</v>
      </c>
      <c r="Q135" s="7" t="s">
        <v>199</v>
      </c>
      <c r="R135" s="7" t="s">
        <v>32</v>
      </c>
      <c r="S135" s="7" t="s">
        <v>29</v>
      </c>
      <c r="T135" s="10">
        <v>0.83479999999999999</v>
      </c>
    </row>
    <row r="136" spans="1:20" x14ac:dyDescent="0.3">
      <c r="A136" s="6" t="s">
        <v>20</v>
      </c>
      <c r="B136" t="s">
        <v>21</v>
      </c>
      <c r="C136" s="7">
        <v>33</v>
      </c>
      <c r="D136" s="7" t="s">
        <v>22</v>
      </c>
      <c r="E136" s="7">
        <v>3200</v>
      </c>
      <c r="F136" s="7" t="s">
        <v>243</v>
      </c>
      <c r="G136" s="7" t="s">
        <v>359</v>
      </c>
      <c r="H136" s="8">
        <v>44179</v>
      </c>
      <c r="I136" s="7">
        <v>87</v>
      </c>
      <c r="J136" s="7" t="s">
        <v>26</v>
      </c>
      <c r="K136" s="7" t="s">
        <v>186</v>
      </c>
      <c r="L136" s="7" t="s">
        <v>187</v>
      </c>
      <c r="M136" s="7">
        <v>4</v>
      </c>
      <c r="N136" s="9">
        <v>141948</v>
      </c>
      <c r="O136" s="7" t="s">
        <v>37</v>
      </c>
      <c r="P136" s="7" t="s">
        <v>30</v>
      </c>
      <c r="Q136" s="7" t="s">
        <v>199</v>
      </c>
      <c r="R136" s="7" t="s">
        <v>32</v>
      </c>
      <c r="S136" s="7" t="s">
        <v>38</v>
      </c>
      <c r="T136" s="10">
        <v>0.83479999999999999</v>
      </c>
    </row>
    <row r="137" spans="1:20" x14ac:dyDescent="0.3">
      <c r="A137" s="6" t="s">
        <v>20</v>
      </c>
      <c r="B137" t="s">
        <v>21</v>
      </c>
      <c r="C137" s="7">
        <v>33</v>
      </c>
      <c r="D137" s="7" t="s">
        <v>22</v>
      </c>
      <c r="E137" s="7">
        <v>10620</v>
      </c>
      <c r="F137" s="7" t="s">
        <v>184</v>
      </c>
      <c r="G137" s="7" t="s">
        <v>363</v>
      </c>
      <c r="H137" s="8">
        <v>44179</v>
      </c>
      <c r="I137" s="7">
        <v>87</v>
      </c>
      <c r="J137" s="7" t="s">
        <v>26</v>
      </c>
      <c r="K137" s="7" t="s">
        <v>186</v>
      </c>
      <c r="L137" s="7" t="s">
        <v>187</v>
      </c>
      <c r="M137" s="7">
        <v>2</v>
      </c>
      <c r="N137" s="9">
        <v>38320</v>
      </c>
      <c r="O137" s="7" t="s">
        <v>29</v>
      </c>
      <c r="P137" s="7" t="s">
        <v>30</v>
      </c>
      <c r="Q137" s="7" t="s">
        <v>199</v>
      </c>
      <c r="R137" s="7" t="s">
        <v>32</v>
      </c>
      <c r="S137" s="7" t="s">
        <v>29</v>
      </c>
      <c r="T137" s="10">
        <v>0.83479999999999999</v>
      </c>
    </row>
    <row r="138" spans="1:20" x14ac:dyDescent="0.3">
      <c r="A138" s="6" t="s">
        <v>20</v>
      </c>
      <c r="B138" t="s">
        <v>21</v>
      </c>
      <c r="C138" s="7">
        <v>33</v>
      </c>
      <c r="D138" s="7" t="s">
        <v>22</v>
      </c>
      <c r="E138" s="7">
        <v>50907</v>
      </c>
      <c r="F138" s="7" t="s">
        <v>358</v>
      </c>
      <c r="G138" s="7" t="s">
        <v>363</v>
      </c>
      <c r="H138" s="8">
        <v>44179</v>
      </c>
      <c r="I138" s="7">
        <v>87</v>
      </c>
      <c r="J138" s="7" t="s">
        <v>26</v>
      </c>
      <c r="K138" s="7" t="s">
        <v>186</v>
      </c>
      <c r="L138" s="7" t="s">
        <v>187</v>
      </c>
      <c r="M138" s="7">
        <v>2</v>
      </c>
      <c r="N138" s="9">
        <v>341700</v>
      </c>
      <c r="O138" s="7" t="s">
        <v>38</v>
      </c>
      <c r="P138" s="7" t="s">
        <v>30</v>
      </c>
      <c r="Q138" s="7" t="s">
        <v>199</v>
      </c>
      <c r="R138" s="7" t="s">
        <v>32</v>
      </c>
      <c r="S138" s="7" t="s">
        <v>38</v>
      </c>
      <c r="T138" s="10">
        <v>0.83479999999999999</v>
      </c>
    </row>
    <row r="139" spans="1:20" x14ac:dyDescent="0.3">
      <c r="A139" s="6" t="s">
        <v>20</v>
      </c>
      <c r="B139" t="s">
        <v>21</v>
      </c>
      <c r="C139" s="7">
        <v>33</v>
      </c>
      <c r="D139" s="7" t="s">
        <v>22</v>
      </c>
      <c r="E139" s="7">
        <v>3188</v>
      </c>
      <c r="F139" s="7" t="s">
        <v>364</v>
      </c>
      <c r="G139" s="7" t="s">
        <v>365</v>
      </c>
      <c r="H139" s="8">
        <v>44180</v>
      </c>
      <c r="I139" s="7">
        <v>87</v>
      </c>
      <c r="J139" s="7" t="s">
        <v>26</v>
      </c>
      <c r="K139" s="7" t="s">
        <v>265</v>
      </c>
      <c r="L139" s="7" t="s">
        <v>266</v>
      </c>
      <c r="M139" s="7">
        <v>15</v>
      </c>
      <c r="N139" s="9">
        <v>113445</v>
      </c>
      <c r="O139" s="7" t="s">
        <v>29</v>
      </c>
      <c r="P139" s="7" t="s">
        <v>30</v>
      </c>
      <c r="Q139" s="7" t="s">
        <v>199</v>
      </c>
      <c r="R139" s="7" t="s">
        <v>207</v>
      </c>
      <c r="S139" s="7" t="s">
        <v>29</v>
      </c>
      <c r="T139" s="10">
        <v>0.83479999999999999</v>
      </c>
    </row>
    <row r="140" spans="1:20" x14ac:dyDescent="0.3">
      <c r="A140" s="6" t="s">
        <v>20</v>
      </c>
      <c r="B140" t="s">
        <v>21</v>
      </c>
      <c r="C140" s="7">
        <v>33</v>
      </c>
      <c r="D140" s="7" t="s">
        <v>22</v>
      </c>
      <c r="E140" s="7">
        <v>10626</v>
      </c>
      <c r="F140" s="7" t="s">
        <v>360</v>
      </c>
      <c r="G140" s="7" t="s">
        <v>366</v>
      </c>
      <c r="H140" s="8">
        <v>44180</v>
      </c>
      <c r="I140" s="7">
        <v>87</v>
      </c>
      <c r="J140" s="7" t="s">
        <v>26</v>
      </c>
      <c r="K140" s="7" t="s">
        <v>186</v>
      </c>
      <c r="L140" s="7" t="s">
        <v>187</v>
      </c>
      <c r="M140" s="7">
        <v>4</v>
      </c>
      <c r="N140" s="9">
        <v>30656</v>
      </c>
      <c r="O140" s="7" t="s">
        <v>29</v>
      </c>
      <c r="P140" s="7" t="s">
        <v>30</v>
      </c>
      <c r="Q140" s="7" t="s">
        <v>199</v>
      </c>
      <c r="R140" s="7" t="s">
        <v>32</v>
      </c>
      <c r="S140" s="7" t="s">
        <v>29</v>
      </c>
      <c r="T140" s="10">
        <v>0.83479999999999999</v>
      </c>
    </row>
    <row r="141" spans="1:20" x14ac:dyDescent="0.3">
      <c r="A141" s="6" t="s">
        <v>20</v>
      </c>
      <c r="B141" t="s">
        <v>21</v>
      </c>
      <c r="C141" s="7">
        <v>33</v>
      </c>
      <c r="D141" s="7" t="s">
        <v>22</v>
      </c>
      <c r="E141" s="7" t="s">
        <v>367</v>
      </c>
      <c r="F141" s="7" t="s">
        <v>368</v>
      </c>
      <c r="G141" s="7" t="s">
        <v>369</v>
      </c>
      <c r="H141" s="8">
        <v>44180</v>
      </c>
      <c r="I141" s="7">
        <v>87</v>
      </c>
      <c r="J141" s="7" t="s">
        <v>26</v>
      </c>
      <c r="K141" s="7" t="s">
        <v>370</v>
      </c>
      <c r="L141" s="7" t="s">
        <v>371</v>
      </c>
      <c r="M141" s="7">
        <v>1</v>
      </c>
      <c r="N141" s="9">
        <v>27353</v>
      </c>
      <c r="O141" s="7" t="s">
        <v>29</v>
      </c>
      <c r="P141" s="7" t="s">
        <v>30</v>
      </c>
      <c r="Q141" s="7" t="s">
        <v>199</v>
      </c>
      <c r="R141" s="7" t="s">
        <v>32</v>
      </c>
      <c r="S141" s="7" t="s">
        <v>38</v>
      </c>
      <c r="T141" s="10">
        <v>0.83479999999999999</v>
      </c>
    </row>
    <row r="142" spans="1:20" x14ac:dyDescent="0.3">
      <c r="A142" s="6" t="s">
        <v>20</v>
      </c>
      <c r="B142" t="s">
        <v>21</v>
      </c>
      <c r="C142" s="7">
        <v>33</v>
      </c>
      <c r="D142" s="7" t="s">
        <v>22</v>
      </c>
      <c r="E142" s="7">
        <v>4298</v>
      </c>
      <c r="F142" s="7" t="s">
        <v>372</v>
      </c>
      <c r="G142" s="7" t="s">
        <v>373</v>
      </c>
      <c r="H142" s="8">
        <v>44180</v>
      </c>
      <c r="I142" s="7">
        <v>87</v>
      </c>
      <c r="J142" s="7" t="s">
        <v>26</v>
      </c>
      <c r="K142" s="7" t="s">
        <v>245</v>
      </c>
      <c r="L142" s="7" t="s">
        <v>246</v>
      </c>
      <c r="M142" s="7">
        <v>1</v>
      </c>
      <c r="N142" s="9">
        <v>40328</v>
      </c>
      <c r="O142" s="7" t="s">
        <v>37</v>
      </c>
      <c r="P142" s="7" t="s">
        <v>30</v>
      </c>
      <c r="Q142" s="7" t="s">
        <v>199</v>
      </c>
      <c r="R142" s="7" t="s">
        <v>32</v>
      </c>
      <c r="S142" s="7" t="s">
        <v>38</v>
      </c>
      <c r="T142" s="10">
        <v>0.83479999999999999</v>
      </c>
    </row>
    <row r="143" spans="1:20" x14ac:dyDescent="0.3">
      <c r="A143" s="6" t="s">
        <v>20</v>
      </c>
      <c r="B143" t="s">
        <v>21</v>
      </c>
      <c r="C143" s="7">
        <v>33</v>
      </c>
      <c r="D143" s="7" t="s">
        <v>22</v>
      </c>
      <c r="E143" s="7">
        <v>3200</v>
      </c>
      <c r="F143" s="7" t="s">
        <v>243</v>
      </c>
      <c r="G143" s="7" t="s">
        <v>374</v>
      </c>
      <c r="H143" s="8">
        <v>44181</v>
      </c>
      <c r="I143" s="7">
        <v>87</v>
      </c>
      <c r="J143" s="7" t="s">
        <v>26</v>
      </c>
      <c r="K143" s="7" t="s">
        <v>245</v>
      </c>
      <c r="L143" s="7" t="s">
        <v>246</v>
      </c>
      <c r="M143" s="7">
        <v>1</v>
      </c>
      <c r="N143" s="9">
        <v>36966</v>
      </c>
      <c r="O143" s="7" t="s">
        <v>37</v>
      </c>
      <c r="P143" s="7" t="s">
        <v>30</v>
      </c>
      <c r="Q143" s="7" t="s">
        <v>199</v>
      </c>
      <c r="R143" s="7" t="s">
        <v>32</v>
      </c>
      <c r="S143" s="7" t="s">
        <v>38</v>
      </c>
      <c r="T143" s="10">
        <v>0.83479999999999999</v>
      </c>
    </row>
    <row r="144" spans="1:20" x14ac:dyDescent="0.3">
      <c r="A144" s="6" t="s">
        <v>20</v>
      </c>
      <c r="B144" t="s">
        <v>21</v>
      </c>
      <c r="C144" s="7">
        <v>33</v>
      </c>
      <c r="D144" s="7" t="s">
        <v>22</v>
      </c>
      <c r="E144" s="7">
        <v>89021</v>
      </c>
      <c r="F144" s="7" t="s">
        <v>375</v>
      </c>
      <c r="G144" s="7" t="s">
        <v>376</v>
      </c>
      <c r="H144" s="8">
        <v>44181</v>
      </c>
      <c r="I144" s="7">
        <v>87</v>
      </c>
      <c r="J144" s="7" t="s">
        <v>26</v>
      </c>
      <c r="K144" s="7" t="s">
        <v>377</v>
      </c>
      <c r="L144" s="7" t="s">
        <v>378</v>
      </c>
      <c r="M144" s="7">
        <v>3</v>
      </c>
      <c r="N144" s="9">
        <v>85965</v>
      </c>
      <c r="O144" s="7" t="s">
        <v>29</v>
      </c>
      <c r="P144" s="7" t="s">
        <v>30</v>
      </c>
      <c r="Q144" s="7" t="s">
        <v>199</v>
      </c>
      <c r="R144" s="7" t="s">
        <v>207</v>
      </c>
      <c r="S144" s="7" t="s">
        <v>29</v>
      </c>
      <c r="T144" s="10">
        <v>0.83479999999999999</v>
      </c>
    </row>
    <row r="145" spans="1:20" x14ac:dyDescent="0.3">
      <c r="A145" s="6" t="s">
        <v>20</v>
      </c>
      <c r="B145" t="s">
        <v>21</v>
      </c>
      <c r="C145" s="7">
        <v>33</v>
      </c>
      <c r="D145" s="7" t="s">
        <v>22</v>
      </c>
      <c r="E145" s="7">
        <v>89022</v>
      </c>
      <c r="F145" s="7" t="s">
        <v>379</v>
      </c>
      <c r="G145" s="7" t="s">
        <v>380</v>
      </c>
      <c r="H145" s="8">
        <v>44181</v>
      </c>
      <c r="I145" s="7">
        <v>87</v>
      </c>
      <c r="J145" s="7" t="s">
        <v>26</v>
      </c>
      <c r="K145" s="7" t="s">
        <v>377</v>
      </c>
      <c r="L145" s="7" t="s">
        <v>378</v>
      </c>
      <c r="M145" s="7">
        <v>3</v>
      </c>
      <c r="N145" s="9">
        <v>80646</v>
      </c>
      <c r="O145" s="7" t="s">
        <v>29</v>
      </c>
      <c r="P145" s="7" t="s">
        <v>30</v>
      </c>
      <c r="Q145" s="7" t="s">
        <v>199</v>
      </c>
      <c r="R145" s="7" t="s">
        <v>207</v>
      </c>
      <c r="S145" s="7" t="s">
        <v>29</v>
      </c>
      <c r="T145" s="10">
        <v>0.83479999999999999</v>
      </c>
    </row>
    <row r="146" spans="1:20" x14ac:dyDescent="0.3">
      <c r="A146" s="6" t="s">
        <v>20</v>
      </c>
      <c r="B146" t="s">
        <v>21</v>
      </c>
      <c r="C146" s="7">
        <v>33</v>
      </c>
      <c r="D146" s="7" t="s">
        <v>22</v>
      </c>
      <c r="E146" s="7">
        <v>3200</v>
      </c>
      <c r="F146" s="7" t="s">
        <v>243</v>
      </c>
      <c r="G146" s="7" t="s">
        <v>381</v>
      </c>
      <c r="H146" s="8">
        <v>44181</v>
      </c>
      <c r="I146" s="7">
        <v>87</v>
      </c>
      <c r="J146" s="7" t="s">
        <v>26</v>
      </c>
      <c r="K146" s="7" t="s">
        <v>382</v>
      </c>
      <c r="L146" s="7" t="s">
        <v>383</v>
      </c>
      <c r="M146" s="7">
        <v>1</v>
      </c>
      <c r="N146" s="9">
        <v>36966</v>
      </c>
      <c r="O146" s="7" t="s">
        <v>37</v>
      </c>
      <c r="P146" s="7" t="s">
        <v>30</v>
      </c>
      <c r="Q146" s="7" t="s">
        <v>199</v>
      </c>
      <c r="R146" s="7" t="s">
        <v>32</v>
      </c>
      <c r="S146" s="7" t="s">
        <v>38</v>
      </c>
      <c r="T146" s="10">
        <v>0.83479999999999999</v>
      </c>
    </row>
    <row r="147" spans="1:20" x14ac:dyDescent="0.3">
      <c r="A147" s="6" t="s">
        <v>20</v>
      </c>
      <c r="B147" t="s">
        <v>21</v>
      </c>
      <c r="C147" s="7">
        <v>33</v>
      </c>
      <c r="D147" s="7" t="s">
        <v>22</v>
      </c>
      <c r="E147" s="7" t="s">
        <v>384</v>
      </c>
      <c r="F147" s="7" t="s">
        <v>71</v>
      </c>
      <c r="G147" s="7" t="s">
        <v>385</v>
      </c>
      <c r="H147" s="8">
        <v>44181</v>
      </c>
      <c r="I147" s="7">
        <v>87</v>
      </c>
      <c r="J147" s="7" t="s">
        <v>26</v>
      </c>
      <c r="K147" s="7" t="s">
        <v>386</v>
      </c>
      <c r="L147" s="7" t="s">
        <v>387</v>
      </c>
      <c r="M147" s="7">
        <v>1</v>
      </c>
      <c r="N147" s="9">
        <v>8042</v>
      </c>
      <c r="O147" s="7" t="s">
        <v>29</v>
      </c>
      <c r="P147" s="7" t="s">
        <v>30</v>
      </c>
      <c r="Q147" s="7" t="s">
        <v>199</v>
      </c>
      <c r="R147" s="7" t="s">
        <v>32</v>
      </c>
      <c r="S147" s="7" t="s">
        <v>29</v>
      </c>
      <c r="T147" s="10">
        <v>0.83479999999999999</v>
      </c>
    </row>
    <row r="148" spans="1:20" x14ac:dyDescent="0.3">
      <c r="A148" s="6" t="s">
        <v>20</v>
      </c>
      <c r="B148" t="s">
        <v>21</v>
      </c>
      <c r="C148" s="7">
        <v>33</v>
      </c>
      <c r="D148" s="7" t="s">
        <v>22</v>
      </c>
      <c r="E148" s="7">
        <v>27225</v>
      </c>
      <c r="F148" s="7" t="s">
        <v>56</v>
      </c>
      <c r="G148" s="7" t="s">
        <v>385</v>
      </c>
      <c r="H148" s="8">
        <v>44181</v>
      </c>
      <c r="I148" s="7">
        <v>87</v>
      </c>
      <c r="J148" s="7" t="s">
        <v>26</v>
      </c>
      <c r="K148" s="7" t="s">
        <v>386</v>
      </c>
      <c r="L148" s="7" t="s">
        <v>387</v>
      </c>
      <c r="M148" s="7">
        <v>1</v>
      </c>
      <c r="N148" s="9">
        <v>33697</v>
      </c>
      <c r="O148" s="7" t="s">
        <v>29</v>
      </c>
      <c r="P148" s="7" t="s">
        <v>30</v>
      </c>
      <c r="Q148" s="7" t="s">
        <v>199</v>
      </c>
      <c r="R148" s="7" t="s">
        <v>32</v>
      </c>
      <c r="S148" s="7" t="s">
        <v>29</v>
      </c>
      <c r="T148" s="10">
        <v>0.83479999999999999</v>
      </c>
    </row>
    <row r="149" spans="1:20" x14ac:dyDescent="0.3">
      <c r="A149" s="6" t="s">
        <v>20</v>
      </c>
      <c r="B149" t="s">
        <v>21</v>
      </c>
      <c r="C149" s="7">
        <v>33</v>
      </c>
      <c r="D149" s="7" t="s">
        <v>22</v>
      </c>
      <c r="E149" s="7">
        <v>40430</v>
      </c>
      <c r="F149" s="7" t="s">
        <v>388</v>
      </c>
      <c r="G149" s="7" t="s">
        <v>389</v>
      </c>
      <c r="H149" s="8">
        <v>44182</v>
      </c>
      <c r="I149" s="7">
        <v>87</v>
      </c>
      <c r="J149" s="7" t="s">
        <v>26</v>
      </c>
      <c r="K149" s="7" t="s">
        <v>390</v>
      </c>
      <c r="L149" s="7" t="s">
        <v>391</v>
      </c>
      <c r="M149" s="7">
        <v>5</v>
      </c>
      <c r="N149" s="9">
        <v>170845</v>
      </c>
      <c r="O149" s="7" t="s">
        <v>38</v>
      </c>
      <c r="P149" s="7" t="s">
        <v>30</v>
      </c>
      <c r="Q149" s="7" t="s">
        <v>199</v>
      </c>
      <c r="R149" s="7" t="s">
        <v>32</v>
      </c>
      <c r="S149" s="7" t="s">
        <v>38</v>
      </c>
      <c r="T149" s="10">
        <v>0.83479999999999999</v>
      </c>
    </row>
    <row r="150" spans="1:20" x14ac:dyDescent="0.3">
      <c r="A150" s="6" t="s">
        <v>20</v>
      </c>
      <c r="B150" t="s">
        <v>21</v>
      </c>
      <c r="C150" s="7">
        <v>33</v>
      </c>
      <c r="D150" s="7" t="s">
        <v>22</v>
      </c>
      <c r="E150" s="7">
        <v>27246</v>
      </c>
      <c r="F150" s="7" t="s">
        <v>392</v>
      </c>
      <c r="G150" s="7" t="s">
        <v>393</v>
      </c>
      <c r="H150" s="8">
        <v>44182</v>
      </c>
      <c r="I150" s="7">
        <v>87</v>
      </c>
      <c r="J150" s="7" t="s">
        <v>26</v>
      </c>
      <c r="K150" s="7" t="s">
        <v>394</v>
      </c>
      <c r="L150" s="7" t="s">
        <v>395</v>
      </c>
      <c r="M150" s="7">
        <v>1</v>
      </c>
      <c r="N150" s="9">
        <v>62353</v>
      </c>
      <c r="O150" s="7" t="s">
        <v>29</v>
      </c>
      <c r="P150" s="7" t="s">
        <v>30</v>
      </c>
      <c r="Q150" s="7" t="s">
        <v>199</v>
      </c>
      <c r="R150" s="7" t="s">
        <v>32</v>
      </c>
      <c r="S150" s="7" t="s">
        <v>29</v>
      </c>
      <c r="T150" s="10">
        <v>0.83479999999999999</v>
      </c>
    </row>
    <row r="151" spans="1:20" x14ac:dyDescent="0.3">
      <c r="A151" s="6" t="s">
        <v>20</v>
      </c>
      <c r="B151" t="s">
        <v>21</v>
      </c>
      <c r="C151" s="7">
        <v>33</v>
      </c>
      <c r="D151" s="7" t="s">
        <v>22</v>
      </c>
      <c r="E151" s="7">
        <v>47614</v>
      </c>
      <c r="F151" s="7" t="s">
        <v>309</v>
      </c>
      <c r="G151" s="7" t="s">
        <v>396</v>
      </c>
      <c r="H151" s="8">
        <v>44182</v>
      </c>
      <c r="I151" s="7">
        <v>87</v>
      </c>
      <c r="J151" s="7" t="s">
        <v>26</v>
      </c>
      <c r="K151" s="7" t="s">
        <v>397</v>
      </c>
      <c r="L151" s="7" t="s">
        <v>398</v>
      </c>
      <c r="M151" s="7">
        <v>4</v>
      </c>
      <c r="N151" s="9">
        <v>340136</v>
      </c>
      <c r="O151" s="7" t="s">
        <v>38</v>
      </c>
      <c r="P151" s="7" t="s">
        <v>30</v>
      </c>
      <c r="Q151" s="7" t="s">
        <v>199</v>
      </c>
      <c r="R151" s="7" t="s">
        <v>32</v>
      </c>
      <c r="S151" s="7" t="s">
        <v>38</v>
      </c>
      <c r="T151" s="10">
        <v>0.83479999999999999</v>
      </c>
    </row>
    <row r="152" spans="1:20" x14ac:dyDescent="0.3">
      <c r="A152" s="6" t="s">
        <v>20</v>
      </c>
      <c r="B152" t="s">
        <v>21</v>
      </c>
      <c r="C152" s="7">
        <v>33</v>
      </c>
      <c r="D152" s="7" t="s">
        <v>22</v>
      </c>
      <c r="E152" s="7">
        <v>27246</v>
      </c>
      <c r="F152" s="7" t="s">
        <v>392</v>
      </c>
      <c r="G152" s="7" t="s">
        <v>399</v>
      </c>
      <c r="H152" s="8">
        <v>44182</v>
      </c>
      <c r="I152" s="7">
        <v>87</v>
      </c>
      <c r="J152" s="7" t="s">
        <v>26</v>
      </c>
      <c r="K152" s="7" t="s">
        <v>394</v>
      </c>
      <c r="L152" s="7" t="s">
        <v>395</v>
      </c>
      <c r="M152" s="7">
        <v>1</v>
      </c>
      <c r="N152" s="9">
        <v>62353</v>
      </c>
      <c r="O152" s="7" t="s">
        <v>29</v>
      </c>
      <c r="P152" s="7" t="s">
        <v>30</v>
      </c>
      <c r="Q152" s="7" t="s">
        <v>199</v>
      </c>
      <c r="R152" s="7" t="s">
        <v>32</v>
      </c>
      <c r="S152" s="7" t="s">
        <v>29</v>
      </c>
      <c r="T152" s="10">
        <v>0.83479999999999999</v>
      </c>
    </row>
    <row r="153" spans="1:20" x14ac:dyDescent="0.3">
      <c r="A153" s="6" t="s">
        <v>20</v>
      </c>
      <c r="B153" t="s">
        <v>21</v>
      </c>
      <c r="C153" s="7">
        <v>33</v>
      </c>
      <c r="D153" s="7" t="s">
        <v>22</v>
      </c>
      <c r="E153" s="7">
        <v>40229</v>
      </c>
      <c r="F153" s="7" t="s">
        <v>400</v>
      </c>
      <c r="G153" s="7" t="s">
        <v>401</v>
      </c>
      <c r="H153" s="8">
        <v>44182</v>
      </c>
      <c r="I153" s="7">
        <v>87</v>
      </c>
      <c r="J153" s="7" t="s">
        <v>26</v>
      </c>
      <c r="K153" s="7" t="s">
        <v>205</v>
      </c>
      <c r="L153" s="7" t="s">
        <v>206</v>
      </c>
      <c r="M153" s="7">
        <v>2</v>
      </c>
      <c r="N153" s="9">
        <v>409800</v>
      </c>
      <c r="O153" s="7" t="s">
        <v>38</v>
      </c>
      <c r="P153" s="7" t="s">
        <v>30</v>
      </c>
      <c r="Q153" s="7" t="s">
        <v>199</v>
      </c>
      <c r="R153" s="7" t="s">
        <v>207</v>
      </c>
      <c r="S153" s="7" t="s">
        <v>38</v>
      </c>
      <c r="T153" s="10">
        <v>0.83479999999999999</v>
      </c>
    </row>
    <row r="154" spans="1:20" x14ac:dyDescent="0.3">
      <c r="A154" s="6" t="s">
        <v>20</v>
      </c>
      <c r="B154" t="s">
        <v>21</v>
      </c>
      <c r="C154" s="7">
        <v>33</v>
      </c>
      <c r="D154" s="7" t="s">
        <v>22</v>
      </c>
      <c r="E154" s="7">
        <v>40211</v>
      </c>
      <c r="F154" s="7" t="s">
        <v>402</v>
      </c>
      <c r="G154" s="7" t="s">
        <v>401</v>
      </c>
      <c r="H154" s="8">
        <v>44182</v>
      </c>
      <c r="I154" s="7">
        <v>87</v>
      </c>
      <c r="J154" s="7" t="s">
        <v>26</v>
      </c>
      <c r="K154" s="7" t="s">
        <v>205</v>
      </c>
      <c r="L154" s="7" t="s">
        <v>206</v>
      </c>
      <c r="M154" s="7">
        <v>1</v>
      </c>
      <c r="N154" s="9">
        <v>101639</v>
      </c>
      <c r="O154" s="7" t="s">
        <v>38</v>
      </c>
      <c r="P154" s="7" t="s">
        <v>30</v>
      </c>
      <c r="Q154" s="7" t="s">
        <v>199</v>
      </c>
      <c r="R154" s="7" t="s">
        <v>207</v>
      </c>
      <c r="S154" s="7" t="s">
        <v>38</v>
      </c>
      <c r="T154" s="10">
        <v>0.83479999999999999</v>
      </c>
    </row>
    <row r="155" spans="1:20" x14ac:dyDescent="0.3">
      <c r="A155" s="6" t="s">
        <v>20</v>
      </c>
      <c r="B155" t="s">
        <v>21</v>
      </c>
      <c r="C155" s="7">
        <v>33</v>
      </c>
      <c r="D155" s="7" t="s">
        <v>22</v>
      </c>
      <c r="E155" s="7">
        <v>85150</v>
      </c>
      <c r="F155" s="7" t="s">
        <v>191</v>
      </c>
      <c r="G155" s="7" t="s">
        <v>403</v>
      </c>
      <c r="H155" s="8">
        <v>44182</v>
      </c>
      <c r="I155" s="7">
        <v>87</v>
      </c>
      <c r="J155" s="7" t="s">
        <v>26</v>
      </c>
      <c r="K155" s="7" t="s">
        <v>404</v>
      </c>
      <c r="L155" s="7" t="s">
        <v>405</v>
      </c>
      <c r="M155" s="7">
        <v>1</v>
      </c>
      <c r="N155" s="9">
        <v>8235</v>
      </c>
      <c r="O155" s="7" t="s">
        <v>29</v>
      </c>
      <c r="P155" s="7" t="s">
        <v>30</v>
      </c>
      <c r="Q155" s="7" t="s">
        <v>199</v>
      </c>
      <c r="R155" s="7" t="s">
        <v>32</v>
      </c>
      <c r="S155" s="7" t="s">
        <v>29</v>
      </c>
      <c r="T155" s="10">
        <v>0.83479999999999999</v>
      </c>
    </row>
    <row r="156" spans="1:20" x14ac:dyDescent="0.3">
      <c r="A156" s="6" t="s">
        <v>20</v>
      </c>
      <c r="B156" t="s">
        <v>21</v>
      </c>
      <c r="C156" s="7">
        <v>33</v>
      </c>
      <c r="D156" s="7" t="s">
        <v>22</v>
      </c>
      <c r="E156" s="7">
        <v>40229</v>
      </c>
      <c r="F156" s="7" t="s">
        <v>400</v>
      </c>
      <c r="G156" s="7" t="s">
        <v>406</v>
      </c>
      <c r="H156" s="8">
        <v>44182</v>
      </c>
      <c r="I156" s="7">
        <v>87</v>
      </c>
      <c r="J156" s="7" t="s">
        <v>26</v>
      </c>
      <c r="K156" s="7" t="s">
        <v>205</v>
      </c>
      <c r="L156" s="7" t="s">
        <v>206</v>
      </c>
      <c r="M156" s="7">
        <v>2</v>
      </c>
      <c r="N156" s="9">
        <v>409800</v>
      </c>
      <c r="O156" s="7" t="s">
        <v>38</v>
      </c>
      <c r="P156" s="7" t="s">
        <v>30</v>
      </c>
      <c r="Q156" s="7" t="s">
        <v>199</v>
      </c>
      <c r="R156" s="7" t="s">
        <v>207</v>
      </c>
      <c r="S156" s="7" t="s">
        <v>38</v>
      </c>
      <c r="T156" s="10">
        <v>0.83479999999999999</v>
      </c>
    </row>
    <row r="157" spans="1:20" x14ac:dyDescent="0.3">
      <c r="A157" s="6" t="s">
        <v>20</v>
      </c>
      <c r="B157" t="s">
        <v>21</v>
      </c>
      <c r="C157" s="7">
        <v>33</v>
      </c>
      <c r="D157" s="7" t="s">
        <v>22</v>
      </c>
      <c r="E157" s="7">
        <v>3230</v>
      </c>
      <c r="F157" s="7" t="s">
        <v>99</v>
      </c>
      <c r="G157" s="7" t="s">
        <v>407</v>
      </c>
      <c r="H157" s="8">
        <v>44182</v>
      </c>
      <c r="I157" s="7">
        <v>87</v>
      </c>
      <c r="J157" s="7" t="s">
        <v>26</v>
      </c>
      <c r="K157" s="7" t="s">
        <v>408</v>
      </c>
      <c r="L157" s="7" t="s">
        <v>409</v>
      </c>
      <c r="M157" s="7">
        <v>1</v>
      </c>
      <c r="N157" s="9">
        <v>1672</v>
      </c>
      <c r="O157" s="7" t="s">
        <v>37</v>
      </c>
      <c r="P157" s="7" t="s">
        <v>30</v>
      </c>
      <c r="Q157" s="7" t="s">
        <v>199</v>
      </c>
      <c r="R157" s="7" t="s">
        <v>32</v>
      </c>
      <c r="S157" s="7" t="s">
        <v>38</v>
      </c>
      <c r="T157" s="10">
        <v>0.83479999999999999</v>
      </c>
    </row>
    <row r="158" spans="1:20" x14ac:dyDescent="0.3">
      <c r="A158" s="6" t="s">
        <v>20</v>
      </c>
      <c r="B158" t="s">
        <v>21</v>
      </c>
      <c r="C158" s="7">
        <v>33</v>
      </c>
      <c r="D158" s="7" t="s">
        <v>22</v>
      </c>
      <c r="E158" s="7">
        <v>11</v>
      </c>
      <c r="F158" s="7" t="s">
        <v>410</v>
      </c>
      <c r="G158" s="7" t="s">
        <v>407</v>
      </c>
      <c r="H158" s="8">
        <v>44182</v>
      </c>
      <c r="I158" s="7">
        <v>87</v>
      </c>
      <c r="J158" s="7" t="s">
        <v>26</v>
      </c>
      <c r="K158" s="7" t="s">
        <v>408</v>
      </c>
      <c r="L158" s="7" t="s">
        <v>409</v>
      </c>
      <c r="M158" s="7">
        <v>1</v>
      </c>
      <c r="N158" s="9">
        <v>1420</v>
      </c>
      <c r="O158" s="7" t="s">
        <v>37</v>
      </c>
      <c r="P158" s="7" t="s">
        <v>30</v>
      </c>
      <c r="Q158" s="7" t="s">
        <v>199</v>
      </c>
      <c r="R158" s="7" t="s">
        <v>32</v>
      </c>
      <c r="S158" s="7" t="s">
        <v>38</v>
      </c>
      <c r="T158" s="10">
        <v>0.83479999999999999</v>
      </c>
    </row>
    <row r="159" spans="1:20" x14ac:dyDescent="0.3">
      <c r="A159" s="6" t="s">
        <v>20</v>
      </c>
      <c r="B159" t="s">
        <v>21</v>
      </c>
      <c r="C159" s="7">
        <v>33</v>
      </c>
      <c r="D159" s="7" t="s">
        <v>22</v>
      </c>
      <c r="E159" s="7">
        <v>3582</v>
      </c>
      <c r="F159" s="7" t="s">
        <v>411</v>
      </c>
      <c r="G159" s="7" t="s">
        <v>412</v>
      </c>
      <c r="H159" s="8">
        <v>44182</v>
      </c>
      <c r="I159" s="7">
        <v>87</v>
      </c>
      <c r="J159" s="7" t="s">
        <v>26</v>
      </c>
      <c r="K159" s="7" t="s">
        <v>413</v>
      </c>
      <c r="L159" s="7" t="s">
        <v>414</v>
      </c>
      <c r="M159" s="7">
        <v>1</v>
      </c>
      <c r="N159" s="9">
        <v>29403</v>
      </c>
      <c r="O159" s="7" t="s">
        <v>37</v>
      </c>
      <c r="P159" s="7" t="s">
        <v>30</v>
      </c>
      <c r="Q159" s="7" t="s">
        <v>199</v>
      </c>
      <c r="R159" s="7" t="s">
        <v>207</v>
      </c>
      <c r="S159" s="7" t="s">
        <v>38</v>
      </c>
      <c r="T159" s="10">
        <v>0.83479999999999999</v>
      </c>
    </row>
    <row r="160" spans="1:20" x14ac:dyDescent="0.3">
      <c r="A160" s="6" t="s">
        <v>20</v>
      </c>
      <c r="B160" t="s">
        <v>21</v>
      </c>
      <c r="C160" s="7">
        <v>33</v>
      </c>
      <c r="D160" s="7" t="s">
        <v>22</v>
      </c>
      <c r="E160" s="7">
        <v>40211</v>
      </c>
      <c r="F160" s="7" t="s">
        <v>402</v>
      </c>
      <c r="G160" s="7" t="s">
        <v>415</v>
      </c>
      <c r="H160" s="8">
        <v>44182</v>
      </c>
      <c r="I160" s="7">
        <v>87</v>
      </c>
      <c r="J160" s="7" t="s">
        <v>26</v>
      </c>
      <c r="K160" s="7" t="s">
        <v>205</v>
      </c>
      <c r="L160" s="7" t="s">
        <v>206</v>
      </c>
      <c r="M160" s="7">
        <v>1</v>
      </c>
      <c r="N160" s="9">
        <v>101639</v>
      </c>
      <c r="O160" s="7" t="s">
        <v>38</v>
      </c>
      <c r="P160" s="7" t="s">
        <v>30</v>
      </c>
      <c r="Q160" s="7" t="s">
        <v>199</v>
      </c>
      <c r="R160" s="7" t="s">
        <v>207</v>
      </c>
      <c r="S160" s="7" t="s">
        <v>38</v>
      </c>
      <c r="T160" s="10">
        <v>0.83479999999999999</v>
      </c>
    </row>
    <row r="161" spans="1:20" x14ac:dyDescent="0.3">
      <c r="A161" s="6" t="s">
        <v>20</v>
      </c>
      <c r="B161" t="s">
        <v>21</v>
      </c>
      <c r="C161" s="7">
        <v>33</v>
      </c>
      <c r="D161" s="7" t="s">
        <v>22</v>
      </c>
      <c r="E161" s="7" t="s">
        <v>416</v>
      </c>
      <c r="F161" s="7" t="s">
        <v>417</v>
      </c>
      <c r="G161" s="7" t="s">
        <v>418</v>
      </c>
      <c r="H161" s="8">
        <v>44182</v>
      </c>
      <c r="I161" s="7">
        <v>87</v>
      </c>
      <c r="J161" s="7" t="s">
        <v>26</v>
      </c>
      <c r="K161" s="7" t="s">
        <v>419</v>
      </c>
      <c r="L161" s="7" t="s">
        <v>420</v>
      </c>
      <c r="M161" s="7">
        <v>2</v>
      </c>
      <c r="N161" s="9">
        <v>168050</v>
      </c>
      <c r="O161" s="7" t="s">
        <v>29</v>
      </c>
      <c r="P161" s="7" t="s">
        <v>30</v>
      </c>
      <c r="Q161" s="7" t="s">
        <v>199</v>
      </c>
      <c r="R161" s="7" t="s">
        <v>32</v>
      </c>
      <c r="S161" s="7" t="s">
        <v>38</v>
      </c>
      <c r="T161" s="10">
        <v>0.83479999999999999</v>
      </c>
    </row>
    <row r="162" spans="1:20" x14ac:dyDescent="0.3">
      <c r="A162" s="6" t="s">
        <v>20</v>
      </c>
      <c r="B162" t="s">
        <v>21</v>
      </c>
      <c r="C162" s="7">
        <v>33</v>
      </c>
      <c r="D162" s="7" t="s">
        <v>22</v>
      </c>
      <c r="E162" s="7" t="s">
        <v>421</v>
      </c>
      <c r="F162" s="7" t="s">
        <v>422</v>
      </c>
      <c r="G162" s="7" t="s">
        <v>418</v>
      </c>
      <c r="H162" s="8">
        <v>44182</v>
      </c>
      <c r="I162" s="7">
        <v>87</v>
      </c>
      <c r="J162" s="7" t="s">
        <v>26</v>
      </c>
      <c r="K162" s="7" t="s">
        <v>419</v>
      </c>
      <c r="L162" s="7" t="s">
        <v>420</v>
      </c>
      <c r="M162" s="7">
        <v>1</v>
      </c>
      <c r="N162" s="9">
        <v>52092</v>
      </c>
      <c r="O162" s="7" t="s">
        <v>29</v>
      </c>
      <c r="P162" s="7" t="s">
        <v>30</v>
      </c>
      <c r="Q162" s="7" t="s">
        <v>199</v>
      </c>
      <c r="R162" s="7" t="s">
        <v>32</v>
      </c>
      <c r="S162" s="7" t="s">
        <v>38</v>
      </c>
      <c r="T162" s="10">
        <v>0.83479999999999999</v>
      </c>
    </row>
    <row r="163" spans="1:20" x14ac:dyDescent="0.3">
      <c r="A163" s="6" t="s">
        <v>20</v>
      </c>
      <c r="B163" t="s">
        <v>21</v>
      </c>
      <c r="C163" s="7">
        <v>33</v>
      </c>
      <c r="D163" s="7" t="s">
        <v>22</v>
      </c>
      <c r="E163" s="7" t="s">
        <v>423</v>
      </c>
      <c r="F163" s="7" t="s">
        <v>424</v>
      </c>
      <c r="G163" s="7" t="s">
        <v>425</v>
      </c>
      <c r="H163" s="8">
        <v>44183</v>
      </c>
      <c r="I163" s="7">
        <v>87</v>
      </c>
      <c r="J163" s="7" t="s">
        <v>26</v>
      </c>
      <c r="K163" s="7" t="s">
        <v>178</v>
      </c>
      <c r="L163" s="7" t="s">
        <v>179</v>
      </c>
      <c r="M163" s="7">
        <v>2</v>
      </c>
      <c r="N163" s="9">
        <v>89058</v>
      </c>
      <c r="O163" s="7" t="s">
        <v>29</v>
      </c>
      <c r="P163" s="7" t="s">
        <v>30</v>
      </c>
      <c r="Q163" s="7" t="s">
        <v>199</v>
      </c>
      <c r="R163" s="7" t="s">
        <v>207</v>
      </c>
      <c r="S163" s="7" t="s">
        <v>38</v>
      </c>
      <c r="T163" s="10">
        <v>0.83479999999999999</v>
      </c>
    </row>
    <row r="164" spans="1:20" x14ac:dyDescent="0.3">
      <c r="A164" s="6" t="s">
        <v>20</v>
      </c>
      <c r="B164" t="s">
        <v>21</v>
      </c>
      <c r="C164" s="7">
        <v>33</v>
      </c>
      <c r="D164" s="7" t="s">
        <v>22</v>
      </c>
      <c r="E164" s="7">
        <v>40211</v>
      </c>
      <c r="F164" s="7" t="s">
        <v>402</v>
      </c>
      <c r="G164" s="7" t="s">
        <v>426</v>
      </c>
      <c r="H164" s="8">
        <v>44187</v>
      </c>
      <c r="I164" s="7">
        <v>87</v>
      </c>
      <c r="J164" s="7" t="s">
        <v>26</v>
      </c>
      <c r="K164" s="7" t="s">
        <v>205</v>
      </c>
      <c r="L164" s="7" t="s">
        <v>206</v>
      </c>
      <c r="M164" s="7">
        <v>3</v>
      </c>
      <c r="N164" s="9">
        <v>304917</v>
      </c>
      <c r="O164" s="7" t="s">
        <v>38</v>
      </c>
      <c r="P164" s="7" t="s">
        <v>30</v>
      </c>
      <c r="Q164" s="7" t="s">
        <v>199</v>
      </c>
      <c r="R164" s="7" t="s">
        <v>207</v>
      </c>
      <c r="S164" s="7" t="s">
        <v>38</v>
      </c>
      <c r="T164" s="10">
        <v>0.83479999999999999</v>
      </c>
    </row>
    <row r="165" spans="1:20" x14ac:dyDescent="0.3">
      <c r="A165" s="6" t="s">
        <v>20</v>
      </c>
      <c r="B165" t="s">
        <v>21</v>
      </c>
      <c r="C165" s="7">
        <v>33</v>
      </c>
      <c r="D165" s="7" t="s">
        <v>22</v>
      </c>
      <c r="E165" s="7">
        <v>5120</v>
      </c>
      <c r="F165" s="7" t="s">
        <v>427</v>
      </c>
      <c r="G165" s="7" t="s">
        <v>428</v>
      </c>
      <c r="H165" s="8">
        <v>44187</v>
      </c>
      <c r="I165" s="7">
        <v>87</v>
      </c>
      <c r="J165" s="7" t="s">
        <v>26</v>
      </c>
      <c r="K165" s="7" t="s">
        <v>205</v>
      </c>
      <c r="L165" s="7" t="s">
        <v>206</v>
      </c>
      <c r="M165" s="7">
        <v>1</v>
      </c>
      <c r="N165" s="9">
        <v>132765</v>
      </c>
      <c r="O165" s="7" t="s">
        <v>29</v>
      </c>
      <c r="P165" s="7" t="s">
        <v>30</v>
      </c>
      <c r="Q165" s="7" t="s">
        <v>199</v>
      </c>
      <c r="R165" s="7" t="s">
        <v>207</v>
      </c>
      <c r="S165" s="7" t="s">
        <v>29</v>
      </c>
      <c r="T165" s="10">
        <v>0.83479999999999999</v>
      </c>
    </row>
    <row r="166" spans="1:20" x14ac:dyDescent="0.3">
      <c r="A166" s="6" t="s">
        <v>20</v>
      </c>
      <c r="B166" t="s">
        <v>21</v>
      </c>
      <c r="C166" s="7">
        <v>33</v>
      </c>
      <c r="D166" s="7" t="s">
        <v>22</v>
      </c>
      <c r="E166" s="7">
        <v>10544</v>
      </c>
      <c r="F166" s="7" t="s">
        <v>361</v>
      </c>
      <c r="G166" s="7" t="s">
        <v>429</v>
      </c>
      <c r="H166" s="8">
        <v>44187</v>
      </c>
      <c r="I166" s="7">
        <v>87</v>
      </c>
      <c r="J166" s="7" t="s">
        <v>26</v>
      </c>
      <c r="K166" s="7" t="s">
        <v>205</v>
      </c>
      <c r="L166" s="7" t="s">
        <v>206</v>
      </c>
      <c r="M166" s="7">
        <v>1</v>
      </c>
      <c r="N166" s="9">
        <v>8395</v>
      </c>
      <c r="O166" s="7" t="s">
        <v>29</v>
      </c>
      <c r="P166" s="7" t="s">
        <v>30</v>
      </c>
      <c r="Q166" s="7" t="s">
        <v>199</v>
      </c>
      <c r="R166" s="7" t="s">
        <v>207</v>
      </c>
      <c r="S166" s="7" t="s">
        <v>29</v>
      </c>
      <c r="T166" s="10">
        <v>0.83479999999999999</v>
      </c>
    </row>
    <row r="167" spans="1:20" x14ac:dyDescent="0.3">
      <c r="A167" s="6" t="s">
        <v>20</v>
      </c>
      <c r="B167" t="s">
        <v>21</v>
      </c>
      <c r="C167" s="7">
        <v>33</v>
      </c>
      <c r="D167" s="7" t="s">
        <v>22</v>
      </c>
      <c r="E167" s="7">
        <v>10637</v>
      </c>
      <c r="F167" s="7" t="s">
        <v>360</v>
      </c>
      <c r="G167" s="7" t="s">
        <v>429</v>
      </c>
      <c r="H167" s="8">
        <v>44187</v>
      </c>
      <c r="I167" s="7">
        <v>87</v>
      </c>
      <c r="J167" s="7" t="s">
        <v>26</v>
      </c>
      <c r="K167" s="7" t="s">
        <v>205</v>
      </c>
      <c r="L167" s="7" t="s">
        <v>206</v>
      </c>
      <c r="M167" s="7">
        <v>1</v>
      </c>
      <c r="N167" s="9">
        <v>8395</v>
      </c>
      <c r="O167" s="7" t="s">
        <v>29</v>
      </c>
      <c r="P167" s="7" t="s">
        <v>30</v>
      </c>
      <c r="Q167" s="7" t="s">
        <v>199</v>
      </c>
      <c r="R167" s="7" t="s">
        <v>207</v>
      </c>
      <c r="S167" s="7" t="s">
        <v>29</v>
      </c>
      <c r="T167" s="10">
        <v>0.83479999999999999</v>
      </c>
    </row>
    <row r="168" spans="1:20" x14ac:dyDescent="0.3">
      <c r="A168" s="6" t="s">
        <v>20</v>
      </c>
      <c r="B168" t="s">
        <v>21</v>
      </c>
      <c r="C168" s="7">
        <v>33</v>
      </c>
      <c r="D168" s="7" t="s">
        <v>22</v>
      </c>
      <c r="E168" s="7">
        <v>86323</v>
      </c>
      <c r="F168" s="7" t="s">
        <v>430</v>
      </c>
      <c r="G168" s="7" t="s">
        <v>429</v>
      </c>
      <c r="H168" s="8">
        <v>44187</v>
      </c>
      <c r="I168" s="7">
        <v>87</v>
      </c>
      <c r="J168" s="7" t="s">
        <v>26</v>
      </c>
      <c r="K168" s="7" t="s">
        <v>205</v>
      </c>
      <c r="L168" s="7" t="s">
        <v>206</v>
      </c>
      <c r="M168" s="7">
        <v>1</v>
      </c>
      <c r="N168" s="9">
        <v>13437</v>
      </c>
      <c r="O168" s="7" t="s">
        <v>29</v>
      </c>
      <c r="P168" s="7" t="s">
        <v>30</v>
      </c>
      <c r="Q168" s="7" t="s">
        <v>199</v>
      </c>
      <c r="R168" s="7" t="s">
        <v>207</v>
      </c>
      <c r="S168" s="7" t="s">
        <v>29</v>
      </c>
      <c r="T168" s="10">
        <v>0.83479999999999999</v>
      </c>
    </row>
    <row r="169" spans="1:20" x14ac:dyDescent="0.3">
      <c r="A169" s="6" t="s">
        <v>20</v>
      </c>
      <c r="B169" t="s">
        <v>21</v>
      </c>
      <c r="C169" s="7">
        <v>33</v>
      </c>
      <c r="D169" s="7" t="s">
        <v>22</v>
      </c>
      <c r="E169" s="7">
        <v>10594</v>
      </c>
      <c r="F169" s="7" t="s">
        <v>250</v>
      </c>
      <c r="G169" s="7" t="s">
        <v>429</v>
      </c>
      <c r="H169" s="8">
        <v>44187</v>
      </c>
      <c r="I169" s="7">
        <v>87</v>
      </c>
      <c r="J169" s="7" t="s">
        <v>26</v>
      </c>
      <c r="K169" s="7" t="s">
        <v>205</v>
      </c>
      <c r="L169" s="7" t="s">
        <v>206</v>
      </c>
      <c r="M169" s="7">
        <v>1</v>
      </c>
      <c r="N169" s="9">
        <v>16798</v>
      </c>
      <c r="O169" s="7" t="s">
        <v>29</v>
      </c>
      <c r="P169" s="7" t="s">
        <v>30</v>
      </c>
      <c r="Q169" s="7" t="s">
        <v>199</v>
      </c>
      <c r="R169" s="7" t="s">
        <v>207</v>
      </c>
      <c r="S169" s="7" t="s">
        <v>29</v>
      </c>
      <c r="T169" s="10">
        <v>0.83479999999999999</v>
      </c>
    </row>
    <row r="170" spans="1:20" x14ac:dyDescent="0.3">
      <c r="A170" s="6" t="s">
        <v>20</v>
      </c>
      <c r="B170" t="s">
        <v>21</v>
      </c>
      <c r="C170" s="7">
        <v>33</v>
      </c>
      <c r="D170" s="7" t="s">
        <v>22</v>
      </c>
      <c r="E170" s="7">
        <v>10469</v>
      </c>
      <c r="F170" s="7" t="s">
        <v>431</v>
      </c>
      <c r="G170" s="7" t="s">
        <v>432</v>
      </c>
      <c r="H170" s="8">
        <v>44187</v>
      </c>
      <c r="I170" s="7">
        <v>87</v>
      </c>
      <c r="J170" s="7" t="s">
        <v>26</v>
      </c>
      <c r="K170" s="7" t="s">
        <v>205</v>
      </c>
      <c r="L170" s="7" t="s">
        <v>206</v>
      </c>
      <c r="M170" s="7">
        <v>1</v>
      </c>
      <c r="N170" s="9">
        <v>70286</v>
      </c>
      <c r="O170" s="7" t="s">
        <v>29</v>
      </c>
      <c r="P170" s="7" t="s">
        <v>30</v>
      </c>
      <c r="Q170" s="7" t="s">
        <v>199</v>
      </c>
      <c r="R170" s="7" t="s">
        <v>207</v>
      </c>
      <c r="S170" s="7" t="s">
        <v>29</v>
      </c>
      <c r="T170" s="10">
        <v>0.83479999999999999</v>
      </c>
    </row>
    <row r="171" spans="1:20" x14ac:dyDescent="0.3">
      <c r="A171" s="6" t="s">
        <v>20</v>
      </c>
      <c r="B171" t="s">
        <v>21</v>
      </c>
      <c r="C171" s="7">
        <v>33</v>
      </c>
      <c r="D171" s="7" t="s">
        <v>22</v>
      </c>
      <c r="E171" s="7">
        <v>50657</v>
      </c>
      <c r="F171" s="7" t="s">
        <v>122</v>
      </c>
      <c r="G171" s="7" t="s">
        <v>433</v>
      </c>
      <c r="H171" s="8">
        <v>44187</v>
      </c>
      <c r="I171" s="7">
        <v>87</v>
      </c>
      <c r="J171" s="7" t="s">
        <v>26</v>
      </c>
      <c r="K171" s="7" t="s">
        <v>303</v>
      </c>
      <c r="L171" s="7" t="s">
        <v>304</v>
      </c>
      <c r="M171" s="7">
        <v>10</v>
      </c>
      <c r="N171" s="9">
        <v>1236890</v>
      </c>
      <c r="O171" s="7" t="s">
        <v>38</v>
      </c>
      <c r="P171" s="7" t="s">
        <v>30</v>
      </c>
      <c r="Q171" s="7" t="s">
        <v>199</v>
      </c>
      <c r="R171" s="7" t="s">
        <v>32</v>
      </c>
      <c r="S171" s="7" t="s">
        <v>38</v>
      </c>
      <c r="T171" s="10">
        <v>0.83479999999999999</v>
      </c>
    </row>
    <row r="172" spans="1:20" x14ac:dyDescent="0.3">
      <c r="A172" s="6" t="s">
        <v>20</v>
      </c>
      <c r="B172" t="s">
        <v>21</v>
      </c>
      <c r="C172" s="7">
        <v>33</v>
      </c>
      <c r="D172" s="7" t="s">
        <v>22</v>
      </c>
      <c r="E172" s="7">
        <v>59</v>
      </c>
      <c r="F172" s="7" t="s">
        <v>305</v>
      </c>
      <c r="G172" s="7" t="s">
        <v>433</v>
      </c>
      <c r="H172" s="8">
        <v>44187</v>
      </c>
      <c r="I172" s="7">
        <v>87</v>
      </c>
      <c r="J172" s="7" t="s">
        <v>26</v>
      </c>
      <c r="K172" s="7" t="s">
        <v>303</v>
      </c>
      <c r="L172" s="7" t="s">
        <v>304</v>
      </c>
      <c r="M172" s="7">
        <v>1</v>
      </c>
      <c r="N172" s="9">
        <v>26042</v>
      </c>
      <c r="O172" s="7" t="s">
        <v>37</v>
      </c>
      <c r="P172" s="7" t="s">
        <v>30</v>
      </c>
      <c r="Q172" s="7" t="s">
        <v>199</v>
      </c>
      <c r="R172" s="7" t="s">
        <v>32</v>
      </c>
      <c r="S172" s="7" t="s">
        <v>38</v>
      </c>
      <c r="T172" s="10">
        <v>0.83479999999999999</v>
      </c>
    </row>
    <row r="173" spans="1:20" x14ac:dyDescent="0.3">
      <c r="A173" s="6" t="s">
        <v>20</v>
      </c>
      <c r="B173" t="s">
        <v>21</v>
      </c>
      <c r="C173" s="7">
        <v>33</v>
      </c>
      <c r="D173" s="7" t="s">
        <v>22</v>
      </c>
      <c r="E173" s="7">
        <v>40229</v>
      </c>
      <c r="F173" s="7" t="s">
        <v>400</v>
      </c>
      <c r="G173" s="7" t="s">
        <v>434</v>
      </c>
      <c r="H173" s="8">
        <v>44187</v>
      </c>
      <c r="I173" s="7">
        <v>87</v>
      </c>
      <c r="J173" s="7" t="s">
        <v>26</v>
      </c>
      <c r="K173" s="7" t="s">
        <v>205</v>
      </c>
      <c r="L173" s="7" t="s">
        <v>206</v>
      </c>
      <c r="M173" s="7">
        <v>2</v>
      </c>
      <c r="N173" s="9">
        <v>409800</v>
      </c>
      <c r="O173" s="7" t="s">
        <v>38</v>
      </c>
      <c r="P173" s="7" t="s">
        <v>30</v>
      </c>
      <c r="Q173" s="7" t="s">
        <v>199</v>
      </c>
      <c r="R173" s="7" t="s">
        <v>207</v>
      </c>
      <c r="S173" s="7" t="s">
        <v>38</v>
      </c>
      <c r="T173" s="10">
        <v>0.83479999999999999</v>
      </c>
    </row>
    <row r="174" spans="1:20" x14ac:dyDescent="0.3">
      <c r="A174" s="6" t="s">
        <v>20</v>
      </c>
      <c r="B174" t="s">
        <v>21</v>
      </c>
      <c r="C174" s="7">
        <v>33</v>
      </c>
      <c r="D174" s="7" t="s">
        <v>22</v>
      </c>
      <c r="E174" s="7">
        <v>47539</v>
      </c>
      <c r="F174" s="7" t="s">
        <v>258</v>
      </c>
      <c r="G174" s="7" t="s">
        <v>435</v>
      </c>
      <c r="H174" s="8">
        <v>44187</v>
      </c>
      <c r="I174" s="7">
        <v>87</v>
      </c>
      <c r="J174" s="7" t="s">
        <v>26</v>
      </c>
      <c r="K174" s="7" t="s">
        <v>436</v>
      </c>
      <c r="L174" s="7" t="s">
        <v>437</v>
      </c>
      <c r="M174" s="7">
        <v>4</v>
      </c>
      <c r="N174" s="9">
        <v>410052</v>
      </c>
      <c r="O174" s="7" t="s">
        <v>38</v>
      </c>
      <c r="P174" s="7" t="s">
        <v>30</v>
      </c>
      <c r="Q174" s="7" t="s">
        <v>199</v>
      </c>
      <c r="R174" s="7" t="s">
        <v>32</v>
      </c>
      <c r="S174" s="7" t="s">
        <v>38</v>
      </c>
      <c r="T174" s="10">
        <v>0.83479999999999999</v>
      </c>
    </row>
    <row r="175" spans="1:20" x14ac:dyDescent="0.3">
      <c r="A175" s="6" t="s">
        <v>20</v>
      </c>
      <c r="B175" t="s">
        <v>21</v>
      </c>
      <c r="C175" s="7">
        <v>33</v>
      </c>
      <c r="D175" s="7" t="s">
        <v>22</v>
      </c>
      <c r="E175" s="7">
        <v>4289</v>
      </c>
      <c r="F175" s="7" t="s">
        <v>438</v>
      </c>
      <c r="G175" s="7" t="s">
        <v>439</v>
      </c>
      <c r="H175" s="8">
        <v>44187</v>
      </c>
      <c r="I175" s="7">
        <v>87</v>
      </c>
      <c r="J175" s="7" t="s">
        <v>26</v>
      </c>
      <c r="K175" s="7" t="s">
        <v>397</v>
      </c>
      <c r="L175" s="7" t="s">
        <v>398</v>
      </c>
      <c r="M175" s="7">
        <v>1</v>
      </c>
      <c r="N175" s="9">
        <v>37101</v>
      </c>
      <c r="O175" s="7" t="s">
        <v>37</v>
      </c>
      <c r="P175" s="7" t="s">
        <v>30</v>
      </c>
      <c r="Q175" s="7" t="s">
        <v>199</v>
      </c>
      <c r="R175" s="7" t="s">
        <v>32</v>
      </c>
      <c r="S175" s="7" t="s">
        <v>38</v>
      </c>
      <c r="T175" s="10">
        <v>0.83479999999999999</v>
      </c>
    </row>
    <row r="176" spans="1:20" x14ac:dyDescent="0.3">
      <c r="A176" s="6" t="s">
        <v>20</v>
      </c>
      <c r="B176" t="s">
        <v>21</v>
      </c>
      <c r="C176" s="7">
        <v>33</v>
      </c>
      <c r="D176" s="7" t="s">
        <v>22</v>
      </c>
      <c r="E176" s="7">
        <v>85150</v>
      </c>
      <c r="F176" s="7" t="s">
        <v>191</v>
      </c>
      <c r="G176" s="7" t="s">
        <v>440</v>
      </c>
      <c r="H176" s="8">
        <v>44188</v>
      </c>
      <c r="I176" s="7">
        <v>87</v>
      </c>
      <c r="J176" s="7" t="s">
        <v>26</v>
      </c>
      <c r="K176" s="7" t="s">
        <v>193</v>
      </c>
      <c r="L176" s="7" t="s">
        <v>194</v>
      </c>
      <c r="M176" s="7">
        <v>1</v>
      </c>
      <c r="N176" s="9">
        <v>8235</v>
      </c>
      <c r="O176" s="7" t="s">
        <v>29</v>
      </c>
      <c r="P176" s="7" t="s">
        <v>30</v>
      </c>
      <c r="Q176" s="7" t="s">
        <v>199</v>
      </c>
      <c r="R176" s="7" t="s">
        <v>32</v>
      </c>
      <c r="S176" s="7" t="s">
        <v>29</v>
      </c>
      <c r="T176" s="10">
        <v>0.83479999999999999</v>
      </c>
    </row>
    <row r="177" spans="1:20" x14ac:dyDescent="0.3">
      <c r="A177" s="6" t="s">
        <v>20</v>
      </c>
      <c r="B177" t="s">
        <v>21</v>
      </c>
      <c r="C177" s="7">
        <v>33</v>
      </c>
      <c r="D177" s="7" t="s">
        <v>22</v>
      </c>
      <c r="E177" s="7">
        <v>50662</v>
      </c>
      <c r="F177" s="7" t="s">
        <v>195</v>
      </c>
      <c r="G177" s="7" t="s">
        <v>441</v>
      </c>
      <c r="H177" s="8">
        <v>44189</v>
      </c>
      <c r="I177" s="7">
        <v>87</v>
      </c>
      <c r="J177" s="7" t="s">
        <v>26</v>
      </c>
      <c r="K177" s="7" t="s">
        <v>442</v>
      </c>
      <c r="L177" s="7" t="s">
        <v>443</v>
      </c>
      <c r="M177" s="7">
        <v>2</v>
      </c>
      <c r="N177" s="9">
        <v>275882</v>
      </c>
      <c r="O177" s="7" t="s">
        <v>38</v>
      </c>
      <c r="P177" s="7" t="s">
        <v>30</v>
      </c>
      <c r="Q177" s="7" t="s">
        <v>199</v>
      </c>
      <c r="R177" s="7" t="s">
        <v>32</v>
      </c>
      <c r="S177" s="7" t="s">
        <v>38</v>
      </c>
      <c r="T177" s="10">
        <v>0.83479999999999999</v>
      </c>
    </row>
    <row r="178" spans="1:20" x14ac:dyDescent="0.3">
      <c r="A178" s="6" t="s">
        <v>20</v>
      </c>
      <c r="B178" t="s">
        <v>21</v>
      </c>
      <c r="C178" s="7">
        <v>33</v>
      </c>
      <c r="D178" s="7" t="s">
        <v>22</v>
      </c>
      <c r="E178" s="7">
        <v>57</v>
      </c>
      <c r="F178" s="7" t="s">
        <v>140</v>
      </c>
      <c r="G178" s="7" t="s">
        <v>441</v>
      </c>
      <c r="H178" s="8">
        <v>44189</v>
      </c>
      <c r="I178" s="7">
        <v>87</v>
      </c>
      <c r="J178" s="7" t="s">
        <v>26</v>
      </c>
      <c r="K178" s="7" t="s">
        <v>442</v>
      </c>
      <c r="L178" s="7" t="s">
        <v>443</v>
      </c>
      <c r="M178" s="7">
        <v>2</v>
      </c>
      <c r="N178" s="9">
        <v>65530</v>
      </c>
      <c r="O178" s="7" t="s">
        <v>37</v>
      </c>
      <c r="P178" s="7" t="s">
        <v>30</v>
      </c>
      <c r="Q178" s="7" t="s">
        <v>199</v>
      </c>
      <c r="R178" s="7" t="s">
        <v>32</v>
      </c>
      <c r="S178" s="7" t="s">
        <v>38</v>
      </c>
      <c r="T178" s="10">
        <v>0.83479999999999999</v>
      </c>
    </row>
    <row r="179" spans="1:20" x14ac:dyDescent="0.3">
      <c r="A179" s="6" t="s">
        <v>20</v>
      </c>
      <c r="B179" t="s">
        <v>21</v>
      </c>
      <c r="C179" s="7">
        <v>33</v>
      </c>
      <c r="D179" s="7" t="s">
        <v>22</v>
      </c>
      <c r="E179" s="7">
        <v>10633</v>
      </c>
      <c r="F179" s="7" t="s">
        <v>184</v>
      </c>
      <c r="G179" s="7" t="s">
        <v>441</v>
      </c>
      <c r="H179" s="8">
        <v>44189</v>
      </c>
      <c r="I179" s="7">
        <v>87</v>
      </c>
      <c r="J179" s="7" t="s">
        <v>26</v>
      </c>
      <c r="K179" s="7" t="s">
        <v>442</v>
      </c>
      <c r="L179" s="7" t="s">
        <v>443</v>
      </c>
      <c r="M179" s="7">
        <v>1</v>
      </c>
      <c r="N179" s="9">
        <v>14202</v>
      </c>
      <c r="O179" s="7" t="s">
        <v>29</v>
      </c>
      <c r="P179" s="7" t="s">
        <v>30</v>
      </c>
      <c r="Q179" s="7" t="s">
        <v>199</v>
      </c>
      <c r="R179" s="7" t="s">
        <v>32</v>
      </c>
      <c r="S179" s="7" t="s">
        <v>29</v>
      </c>
      <c r="T179" s="10">
        <v>0.83479999999999999</v>
      </c>
    </row>
    <row r="180" spans="1:20" x14ac:dyDescent="0.3">
      <c r="A180" s="6" t="s">
        <v>20</v>
      </c>
      <c r="B180" t="s">
        <v>21</v>
      </c>
      <c r="C180" s="7">
        <v>33</v>
      </c>
      <c r="D180" s="7" t="s">
        <v>22</v>
      </c>
      <c r="E180" s="7">
        <v>10412</v>
      </c>
      <c r="F180" s="7" t="s">
        <v>362</v>
      </c>
      <c r="G180" s="7" t="s">
        <v>441</v>
      </c>
      <c r="H180" s="8">
        <v>44189</v>
      </c>
      <c r="I180" s="7">
        <v>87</v>
      </c>
      <c r="J180" s="7" t="s">
        <v>26</v>
      </c>
      <c r="K180" s="7" t="s">
        <v>442</v>
      </c>
      <c r="L180" s="7" t="s">
        <v>443</v>
      </c>
      <c r="M180" s="7">
        <v>1</v>
      </c>
      <c r="N180" s="9">
        <v>19437</v>
      </c>
      <c r="O180" s="7" t="s">
        <v>29</v>
      </c>
      <c r="P180" s="7" t="s">
        <v>30</v>
      </c>
      <c r="Q180" s="7" t="s">
        <v>199</v>
      </c>
      <c r="R180" s="7" t="s">
        <v>32</v>
      </c>
      <c r="S180" s="7" t="s">
        <v>29</v>
      </c>
      <c r="T180" s="10">
        <v>0.83479999999999999</v>
      </c>
    </row>
    <row r="181" spans="1:20" x14ac:dyDescent="0.3">
      <c r="A181" s="6" t="s">
        <v>20</v>
      </c>
      <c r="B181" t="s">
        <v>21</v>
      </c>
      <c r="C181" s="7">
        <v>33</v>
      </c>
      <c r="D181" s="7" t="s">
        <v>22</v>
      </c>
      <c r="E181" s="7" t="s">
        <v>444</v>
      </c>
      <c r="F181" s="7" t="s">
        <v>445</v>
      </c>
      <c r="G181" s="7" t="s">
        <v>441</v>
      </c>
      <c r="H181" s="8">
        <v>44189</v>
      </c>
      <c r="I181" s="7">
        <v>87</v>
      </c>
      <c r="J181" s="7" t="s">
        <v>26</v>
      </c>
      <c r="K181" s="7" t="s">
        <v>442</v>
      </c>
      <c r="L181" s="7" t="s">
        <v>443</v>
      </c>
      <c r="M181" s="7">
        <v>1</v>
      </c>
      <c r="N181" s="9">
        <v>12882</v>
      </c>
      <c r="O181" s="7" t="s">
        <v>29</v>
      </c>
      <c r="P181" s="7" t="s">
        <v>30</v>
      </c>
      <c r="Q181" s="7" t="s">
        <v>199</v>
      </c>
      <c r="R181" s="7" t="s">
        <v>32</v>
      </c>
      <c r="S181" s="7" t="s">
        <v>29</v>
      </c>
      <c r="T181" s="10">
        <v>0.83479999999999999</v>
      </c>
    </row>
    <row r="182" spans="1:20" x14ac:dyDescent="0.3">
      <c r="A182" s="6" t="s">
        <v>20</v>
      </c>
      <c r="B182" t="s">
        <v>21</v>
      </c>
      <c r="C182" s="7">
        <v>33</v>
      </c>
      <c r="D182" s="7" t="s">
        <v>22</v>
      </c>
      <c r="E182" s="7">
        <v>10524</v>
      </c>
      <c r="F182" s="7" t="s">
        <v>361</v>
      </c>
      <c r="G182" s="7" t="s">
        <v>441</v>
      </c>
      <c r="H182" s="8">
        <v>44189</v>
      </c>
      <c r="I182" s="7">
        <v>87</v>
      </c>
      <c r="J182" s="7" t="s">
        <v>26</v>
      </c>
      <c r="K182" s="7" t="s">
        <v>442</v>
      </c>
      <c r="L182" s="7" t="s">
        <v>443</v>
      </c>
      <c r="M182" s="7">
        <v>1</v>
      </c>
      <c r="N182" s="9">
        <v>9076</v>
      </c>
      <c r="O182" s="7" t="s">
        <v>29</v>
      </c>
      <c r="P182" s="7" t="s">
        <v>30</v>
      </c>
      <c r="Q182" s="7" t="s">
        <v>199</v>
      </c>
      <c r="R182" s="7" t="s">
        <v>32</v>
      </c>
      <c r="S182" s="7" t="s">
        <v>29</v>
      </c>
      <c r="T182" s="10">
        <v>0.83479999999999999</v>
      </c>
    </row>
    <row r="183" spans="1:20" x14ac:dyDescent="0.3">
      <c r="A183" s="6" t="s">
        <v>20</v>
      </c>
      <c r="B183" t="s">
        <v>21</v>
      </c>
      <c r="C183" s="7">
        <v>33</v>
      </c>
      <c r="D183" s="7" t="s">
        <v>22</v>
      </c>
      <c r="E183" s="7">
        <v>10538</v>
      </c>
      <c r="F183" s="7" t="s">
        <v>250</v>
      </c>
      <c r="G183" s="7" t="s">
        <v>441</v>
      </c>
      <c r="H183" s="8">
        <v>44189</v>
      </c>
      <c r="I183" s="7">
        <v>87</v>
      </c>
      <c r="J183" s="7" t="s">
        <v>26</v>
      </c>
      <c r="K183" s="7" t="s">
        <v>442</v>
      </c>
      <c r="L183" s="7" t="s">
        <v>443</v>
      </c>
      <c r="M183" s="7">
        <v>1</v>
      </c>
      <c r="N183" s="9">
        <v>4160</v>
      </c>
      <c r="O183" s="7" t="s">
        <v>29</v>
      </c>
      <c r="P183" s="7" t="s">
        <v>30</v>
      </c>
      <c r="Q183" s="7" t="s">
        <v>199</v>
      </c>
      <c r="R183" s="7" t="s">
        <v>32</v>
      </c>
      <c r="S183" s="7" t="s">
        <v>29</v>
      </c>
      <c r="T183" s="10">
        <v>0.83479999999999999</v>
      </c>
    </row>
    <row r="184" spans="1:20" x14ac:dyDescent="0.3">
      <c r="A184" s="6" t="s">
        <v>20</v>
      </c>
      <c r="B184" t="s">
        <v>21</v>
      </c>
      <c r="C184" s="7">
        <v>33</v>
      </c>
      <c r="D184" s="7" t="s">
        <v>22</v>
      </c>
      <c r="E184" s="7">
        <v>40049</v>
      </c>
      <c r="F184" s="7" t="s">
        <v>446</v>
      </c>
      <c r="G184" s="7" t="s">
        <v>447</v>
      </c>
      <c r="H184" s="8">
        <v>44189</v>
      </c>
      <c r="I184" s="7">
        <v>87</v>
      </c>
      <c r="J184" s="7" t="s">
        <v>26</v>
      </c>
      <c r="K184" s="7" t="s">
        <v>448</v>
      </c>
      <c r="L184" s="7" t="s">
        <v>449</v>
      </c>
      <c r="M184" s="7">
        <v>4</v>
      </c>
      <c r="N184" s="9">
        <v>667932</v>
      </c>
      <c r="O184" s="7" t="s">
        <v>38</v>
      </c>
      <c r="P184" s="7" t="s">
        <v>30</v>
      </c>
      <c r="Q184" s="7" t="s">
        <v>199</v>
      </c>
      <c r="R184" s="7" t="s">
        <v>32</v>
      </c>
      <c r="S184" s="7" t="s">
        <v>38</v>
      </c>
      <c r="T184" s="10">
        <v>0.83479999999999999</v>
      </c>
    </row>
    <row r="185" spans="1:20" x14ac:dyDescent="0.3">
      <c r="A185" s="6" t="s">
        <v>20</v>
      </c>
      <c r="B185" t="s">
        <v>21</v>
      </c>
      <c r="C185" s="7">
        <v>33</v>
      </c>
      <c r="D185" s="7" t="s">
        <v>22</v>
      </c>
      <c r="E185" s="7">
        <v>40662</v>
      </c>
      <c r="F185" s="7" t="s">
        <v>237</v>
      </c>
      <c r="G185" s="7" t="s">
        <v>447</v>
      </c>
      <c r="H185" s="8">
        <v>44189</v>
      </c>
      <c r="I185" s="7">
        <v>87</v>
      </c>
      <c r="J185" s="7" t="s">
        <v>26</v>
      </c>
      <c r="K185" s="7" t="s">
        <v>448</v>
      </c>
      <c r="L185" s="7" t="s">
        <v>449</v>
      </c>
      <c r="M185" s="7">
        <v>2</v>
      </c>
      <c r="N185" s="9">
        <v>316218</v>
      </c>
      <c r="O185" s="7" t="s">
        <v>38</v>
      </c>
      <c r="P185" s="7" t="s">
        <v>30</v>
      </c>
      <c r="Q185" s="7" t="s">
        <v>199</v>
      </c>
      <c r="R185" s="7" t="s">
        <v>32</v>
      </c>
      <c r="S185" s="7" t="s">
        <v>38</v>
      </c>
      <c r="T185" s="10">
        <v>0.83479999999999999</v>
      </c>
    </row>
    <row r="186" spans="1:20" x14ac:dyDescent="0.3">
      <c r="A186" s="6" t="s">
        <v>20</v>
      </c>
      <c r="B186" t="s">
        <v>21</v>
      </c>
      <c r="C186" s="7">
        <v>33</v>
      </c>
      <c r="D186" s="7" t="s">
        <v>22</v>
      </c>
      <c r="E186" s="7">
        <v>50657</v>
      </c>
      <c r="F186" s="7" t="s">
        <v>122</v>
      </c>
      <c r="G186" s="7" t="s">
        <v>450</v>
      </c>
      <c r="H186" s="8">
        <v>44193</v>
      </c>
      <c r="I186" s="7">
        <v>87</v>
      </c>
      <c r="J186" s="7" t="s">
        <v>26</v>
      </c>
      <c r="K186" s="7" t="s">
        <v>451</v>
      </c>
      <c r="L186" s="7" t="s">
        <v>452</v>
      </c>
      <c r="M186" s="7">
        <v>4</v>
      </c>
      <c r="N186" s="9">
        <v>516268</v>
      </c>
      <c r="O186" s="7" t="s">
        <v>38</v>
      </c>
      <c r="P186" s="7" t="s">
        <v>30</v>
      </c>
      <c r="Q186" s="7" t="s">
        <v>199</v>
      </c>
      <c r="R186" s="7" t="s">
        <v>32</v>
      </c>
      <c r="S186" s="7" t="s">
        <v>38</v>
      </c>
      <c r="T186" s="10">
        <v>0.83479999999999999</v>
      </c>
    </row>
    <row r="187" spans="1:20" x14ac:dyDescent="0.3">
      <c r="A187" s="6" t="s">
        <v>20</v>
      </c>
      <c r="B187" t="s">
        <v>21</v>
      </c>
      <c r="C187" s="7">
        <v>33</v>
      </c>
      <c r="D187" s="7" t="s">
        <v>22</v>
      </c>
      <c r="E187" s="7">
        <v>10544</v>
      </c>
      <c r="F187" s="7" t="s">
        <v>361</v>
      </c>
      <c r="G187" s="7" t="s">
        <v>453</v>
      </c>
      <c r="H187" s="8">
        <v>44193</v>
      </c>
      <c r="I187" s="7">
        <v>87</v>
      </c>
      <c r="J187" s="7" t="s">
        <v>26</v>
      </c>
      <c r="K187" s="7" t="s">
        <v>454</v>
      </c>
      <c r="L187" s="7" t="s">
        <v>455</v>
      </c>
      <c r="M187" s="7">
        <v>1</v>
      </c>
      <c r="N187" s="9">
        <v>8395</v>
      </c>
      <c r="O187" s="7" t="s">
        <v>29</v>
      </c>
      <c r="P187" s="7" t="s">
        <v>30</v>
      </c>
      <c r="Q187" s="7" t="s">
        <v>199</v>
      </c>
      <c r="R187" s="7" t="s">
        <v>32</v>
      </c>
      <c r="S187" s="7" t="s">
        <v>29</v>
      </c>
      <c r="T187" s="10">
        <v>0.83479999999999999</v>
      </c>
    </row>
    <row r="188" spans="1:20" x14ac:dyDescent="0.3">
      <c r="A188" s="6" t="s">
        <v>20</v>
      </c>
      <c r="B188" t="s">
        <v>21</v>
      </c>
      <c r="C188" s="7">
        <v>33</v>
      </c>
      <c r="D188" s="7" t="s">
        <v>22</v>
      </c>
      <c r="E188" s="7">
        <v>10429</v>
      </c>
      <c r="F188" s="7" t="s">
        <v>456</v>
      </c>
      <c r="G188" s="7" t="s">
        <v>453</v>
      </c>
      <c r="H188" s="8">
        <v>44193</v>
      </c>
      <c r="I188" s="7">
        <v>87</v>
      </c>
      <c r="J188" s="7" t="s">
        <v>26</v>
      </c>
      <c r="K188" s="7" t="s">
        <v>454</v>
      </c>
      <c r="L188" s="7" t="s">
        <v>455</v>
      </c>
      <c r="M188" s="7">
        <v>1</v>
      </c>
      <c r="N188" s="9">
        <v>16798</v>
      </c>
      <c r="O188" s="7" t="s">
        <v>29</v>
      </c>
      <c r="P188" s="7" t="s">
        <v>30</v>
      </c>
      <c r="Q188" s="7" t="s">
        <v>199</v>
      </c>
      <c r="R188" s="7" t="s">
        <v>32</v>
      </c>
      <c r="S188" s="7" t="s">
        <v>29</v>
      </c>
      <c r="T188" s="10">
        <v>0.83479999999999999</v>
      </c>
    </row>
    <row r="189" spans="1:20" x14ac:dyDescent="0.3">
      <c r="A189" s="6" t="s">
        <v>20</v>
      </c>
      <c r="B189" t="s">
        <v>21</v>
      </c>
      <c r="C189" s="7">
        <v>33</v>
      </c>
      <c r="D189" s="7" t="s">
        <v>22</v>
      </c>
      <c r="E189" s="7">
        <v>86323</v>
      </c>
      <c r="F189" s="7" t="s">
        <v>430</v>
      </c>
      <c r="G189" s="7" t="s">
        <v>453</v>
      </c>
      <c r="H189" s="8">
        <v>44193</v>
      </c>
      <c r="I189" s="7">
        <v>87</v>
      </c>
      <c r="J189" s="7" t="s">
        <v>26</v>
      </c>
      <c r="K189" s="7" t="s">
        <v>454</v>
      </c>
      <c r="L189" s="7" t="s">
        <v>455</v>
      </c>
      <c r="M189" s="7">
        <v>1</v>
      </c>
      <c r="N189" s="9">
        <v>13437</v>
      </c>
      <c r="O189" s="7" t="s">
        <v>29</v>
      </c>
      <c r="P189" s="7" t="s">
        <v>30</v>
      </c>
      <c r="Q189" s="7" t="s">
        <v>199</v>
      </c>
      <c r="R189" s="7" t="s">
        <v>32</v>
      </c>
      <c r="S189" s="7" t="s">
        <v>29</v>
      </c>
      <c r="T189" s="10">
        <v>0.83479999999999999</v>
      </c>
    </row>
    <row r="190" spans="1:20" x14ac:dyDescent="0.3">
      <c r="A190" s="6" t="s">
        <v>20</v>
      </c>
      <c r="B190" t="s">
        <v>21</v>
      </c>
      <c r="C190" s="7">
        <v>33</v>
      </c>
      <c r="D190" s="7" t="s">
        <v>22</v>
      </c>
      <c r="E190" s="7">
        <v>10594</v>
      </c>
      <c r="F190" s="7" t="s">
        <v>250</v>
      </c>
      <c r="G190" s="7" t="s">
        <v>453</v>
      </c>
      <c r="H190" s="8">
        <v>44193</v>
      </c>
      <c r="I190" s="7">
        <v>87</v>
      </c>
      <c r="J190" s="7" t="s">
        <v>26</v>
      </c>
      <c r="K190" s="7" t="s">
        <v>454</v>
      </c>
      <c r="L190" s="7" t="s">
        <v>455</v>
      </c>
      <c r="M190" s="7">
        <v>1</v>
      </c>
      <c r="N190" s="9">
        <v>16798</v>
      </c>
      <c r="O190" s="7" t="s">
        <v>29</v>
      </c>
      <c r="P190" s="7" t="s">
        <v>30</v>
      </c>
      <c r="Q190" s="7" t="s">
        <v>199</v>
      </c>
      <c r="R190" s="7" t="s">
        <v>32</v>
      </c>
      <c r="S190" s="7" t="s">
        <v>29</v>
      </c>
      <c r="T190" s="10">
        <v>0.83479999999999999</v>
      </c>
    </row>
    <row r="191" spans="1:20" x14ac:dyDescent="0.3">
      <c r="A191" s="6" t="s">
        <v>20</v>
      </c>
      <c r="B191" t="s">
        <v>21</v>
      </c>
      <c r="C191" s="7">
        <v>33</v>
      </c>
      <c r="D191" s="7" t="s">
        <v>22</v>
      </c>
      <c r="E191" s="7">
        <v>10437</v>
      </c>
      <c r="F191" s="7" t="s">
        <v>362</v>
      </c>
      <c r="G191" s="7" t="s">
        <v>457</v>
      </c>
      <c r="H191" s="8">
        <v>44193</v>
      </c>
      <c r="I191" s="7">
        <v>87</v>
      </c>
      <c r="J191" s="7" t="s">
        <v>26</v>
      </c>
      <c r="K191" s="7" t="s">
        <v>458</v>
      </c>
      <c r="L191" s="7" t="s">
        <v>459</v>
      </c>
      <c r="M191" s="7">
        <v>1</v>
      </c>
      <c r="N191" s="9">
        <v>45535</v>
      </c>
      <c r="O191" s="7" t="s">
        <v>29</v>
      </c>
      <c r="P191" s="7" t="s">
        <v>30</v>
      </c>
      <c r="Q191" s="7" t="s">
        <v>199</v>
      </c>
      <c r="R191" s="7" t="s">
        <v>32</v>
      </c>
      <c r="S191" s="7" t="s">
        <v>29</v>
      </c>
      <c r="T191" s="10">
        <v>0.83479999999999999</v>
      </c>
    </row>
    <row r="192" spans="1:20" x14ac:dyDescent="0.3">
      <c r="A192" s="6" t="s">
        <v>20</v>
      </c>
      <c r="B192" t="s">
        <v>21</v>
      </c>
      <c r="C192" s="7">
        <v>33</v>
      </c>
      <c r="D192" s="7" t="s">
        <v>22</v>
      </c>
      <c r="E192" s="7">
        <v>50662</v>
      </c>
      <c r="F192" s="7" t="s">
        <v>195</v>
      </c>
      <c r="G192" s="7" t="s">
        <v>460</v>
      </c>
      <c r="H192" s="8">
        <v>44193</v>
      </c>
      <c r="I192" s="7">
        <v>87</v>
      </c>
      <c r="J192" s="7" t="s">
        <v>26</v>
      </c>
      <c r="K192" s="7" t="s">
        <v>397</v>
      </c>
      <c r="L192" s="7" t="s">
        <v>398</v>
      </c>
      <c r="M192" s="7">
        <v>4</v>
      </c>
      <c r="N192" s="9">
        <v>551764</v>
      </c>
      <c r="O192" s="7" t="s">
        <v>38</v>
      </c>
      <c r="P192" s="7" t="s">
        <v>30</v>
      </c>
      <c r="Q192" s="7" t="s">
        <v>199</v>
      </c>
      <c r="R192" s="7" t="s">
        <v>32</v>
      </c>
      <c r="S192" s="7" t="s">
        <v>38</v>
      </c>
      <c r="T192" s="10">
        <v>0.83479999999999999</v>
      </c>
    </row>
    <row r="193" spans="1:20" x14ac:dyDescent="0.3">
      <c r="A193" s="6" t="s">
        <v>20</v>
      </c>
      <c r="B193" t="s">
        <v>21</v>
      </c>
      <c r="C193" s="7">
        <v>33</v>
      </c>
      <c r="D193" s="7" t="s">
        <v>22</v>
      </c>
      <c r="E193" s="7">
        <v>10544</v>
      </c>
      <c r="F193" s="7" t="s">
        <v>361</v>
      </c>
      <c r="G193" s="7" t="s">
        <v>461</v>
      </c>
      <c r="H193" s="8">
        <v>44193</v>
      </c>
      <c r="I193" s="7">
        <v>87</v>
      </c>
      <c r="J193" s="7" t="s">
        <v>26</v>
      </c>
      <c r="K193" s="7" t="s">
        <v>462</v>
      </c>
      <c r="L193" s="7" t="s">
        <v>463</v>
      </c>
      <c r="M193" s="7">
        <v>1</v>
      </c>
      <c r="N193" s="9">
        <v>8395</v>
      </c>
      <c r="O193" s="7" t="s">
        <v>29</v>
      </c>
      <c r="P193" s="7" t="s">
        <v>30</v>
      </c>
      <c r="Q193" s="7" t="s">
        <v>199</v>
      </c>
      <c r="R193" s="7" t="s">
        <v>32</v>
      </c>
      <c r="S193" s="7" t="s">
        <v>29</v>
      </c>
      <c r="T193" s="10">
        <v>0.83479999999999999</v>
      </c>
    </row>
    <row r="194" spans="1:20" x14ac:dyDescent="0.3">
      <c r="A194" s="6" t="s">
        <v>20</v>
      </c>
      <c r="B194" t="s">
        <v>21</v>
      </c>
      <c r="C194" s="7">
        <v>33</v>
      </c>
      <c r="D194" s="7" t="s">
        <v>22</v>
      </c>
      <c r="E194" s="7">
        <v>10637</v>
      </c>
      <c r="F194" s="7" t="s">
        <v>360</v>
      </c>
      <c r="G194" s="7" t="s">
        <v>461</v>
      </c>
      <c r="H194" s="8">
        <v>44193</v>
      </c>
      <c r="I194" s="7">
        <v>87</v>
      </c>
      <c r="J194" s="7" t="s">
        <v>26</v>
      </c>
      <c r="K194" s="7" t="s">
        <v>462</v>
      </c>
      <c r="L194" s="7" t="s">
        <v>463</v>
      </c>
      <c r="M194" s="7">
        <v>1</v>
      </c>
      <c r="N194" s="9">
        <v>8395</v>
      </c>
      <c r="O194" s="7" t="s">
        <v>29</v>
      </c>
      <c r="P194" s="7" t="s">
        <v>30</v>
      </c>
      <c r="Q194" s="7" t="s">
        <v>199</v>
      </c>
      <c r="R194" s="7" t="s">
        <v>32</v>
      </c>
      <c r="S194" s="7" t="s">
        <v>29</v>
      </c>
      <c r="T194" s="10">
        <v>0.83479999999999999</v>
      </c>
    </row>
    <row r="195" spans="1:20" x14ac:dyDescent="0.3">
      <c r="A195" s="6" t="s">
        <v>20</v>
      </c>
      <c r="B195" t="s">
        <v>21</v>
      </c>
      <c r="C195" s="7">
        <v>33</v>
      </c>
      <c r="D195" s="7" t="s">
        <v>22</v>
      </c>
      <c r="E195" s="7">
        <v>10594</v>
      </c>
      <c r="F195" s="7" t="s">
        <v>250</v>
      </c>
      <c r="G195" s="7" t="s">
        <v>461</v>
      </c>
      <c r="H195" s="8">
        <v>44193</v>
      </c>
      <c r="I195" s="7">
        <v>87</v>
      </c>
      <c r="J195" s="7" t="s">
        <v>26</v>
      </c>
      <c r="K195" s="7" t="s">
        <v>462</v>
      </c>
      <c r="L195" s="7" t="s">
        <v>463</v>
      </c>
      <c r="M195" s="7">
        <v>1</v>
      </c>
      <c r="N195" s="9">
        <v>16798</v>
      </c>
      <c r="O195" s="7" t="s">
        <v>29</v>
      </c>
      <c r="P195" s="7" t="s">
        <v>30</v>
      </c>
      <c r="Q195" s="7" t="s">
        <v>199</v>
      </c>
      <c r="R195" s="7" t="s">
        <v>32</v>
      </c>
      <c r="S195" s="7" t="s">
        <v>29</v>
      </c>
      <c r="T195" s="10">
        <v>0.83479999999999999</v>
      </c>
    </row>
    <row r="196" spans="1:20" x14ac:dyDescent="0.3">
      <c r="A196" s="6" t="s">
        <v>20</v>
      </c>
      <c r="B196" t="s">
        <v>21</v>
      </c>
      <c r="C196" s="7">
        <v>33</v>
      </c>
      <c r="D196" s="7" t="s">
        <v>22</v>
      </c>
      <c r="E196" s="7">
        <v>59</v>
      </c>
      <c r="F196" s="7" t="s">
        <v>305</v>
      </c>
      <c r="G196" s="7" t="s">
        <v>464</v>
      </c>
      <c r="H196" s="8">
        <v>44193</v>
      </c>
      <c r="I196" s="7">
        <v>87</v>
      </c>
      <c r="J196" s="7" t="s">
        <v>26</v>
      </c>
      <c r="K196" s="7" t="s">
        <v>462</v>
      </c>
      <c r="L196" s="7" t="s">
        <v>463</v>
      </c>
      <c r="M196" s="7">
        <v>1</v>
      </c>
      <c r="N196" s="9">
        <v>26042</v>
      </c>
      <c r="O196" s="7" t="s">
        <v>37</v>
      </c>
      <c r="P196" s="7" t="s">
        <v>30</v>
      </c>
      <c r="Q196" s="7" t="s">
        <v>199</v>
      </c>
      <c r="R196" s="7" t="s">
        <v>32</v>
      </c>
      <c r="S196" s="7" t="s">
        <v>38</v>
      </c>
      <c r="T196" s="10">
        <v>0.83479999999999999</v>
      </c>
    </row>
    <row r="197" spans="1:20" x14ac:dyDescent="0.3">
      <c r="A197" s="6" t="s">
        <v>20</v>
      </c>
      <c r="B197" t="s">
        <v>21</v>
      </c>
      <c r="C197" s="7">
        <v>33</v>
      </c>
      <c r="D197" s="7" t="s">
        <v>22</v>
      </c>
      <c r="E197" s="7">
        <v>4276</v>
      </c>
      <c r="F197" s="7" t="s">
        <v>74</v>
      </c>
      <c r="G197" s="7" t="s">
        <v>465</v>
      </c>
      <c r="H197" s="8">
        <v>44193</v>
      </c>
      <c r="I197" s="7">
        <v>87</v>
      </c>
      <c r="J197" s="7" t="s">
        <v>26</v>
      </c>
      <c r="K197" s="7" t="s">
        <v>189</v>
      </c>
      <c r="L197" s="7" t="s">
        <v>190</v>
      </c>
      <c r="M197" s="7">
        <v>1</v>
      </c>
      <c r="N197" s="9">
        <v>35286</v>
      </c>
      <c r="O197" s="7" t="s">
        <v>37</v>
      </c>
      <c r="P197" s="7" t="s">
        <v>30</v>
      </c>
      <c r="Q197" s="7" t="s">
        <v>199</v>
      </c>
      <c r="R197" s="7" t="s">
        <v>32</v>
      </c>
      <c r="S197" s="7" t="s">
        <v>38</v>
      </c>
      <c r="T197" s="10">
        <v>0.83479999999999999</v>
      </c>
    </row>
    <row r="198" spans="1:20" x14ac:dyDescent="0.3">
      <c r="A198" s="6" t="s">
        <v>20</v>
      </c>
      <c r="B198" t="s">
        <v>21</v>
      </c>
      <c r="C198" s="7">
        <v>33</v>
      </c>
      <c r="D198" s="7" t="s">
        <v>22</v>
      </c>
      <c r="E198" s="7">
        <v>3200</v>
      </c>
      <c r="F198" s="7" t="s">
        <v>243</v>
      </c>
      <c r="G198" s="7" t="s">
        <v>466</v>
      </c>
      <c r="H198" s="8">
        <v>44193</v>
      </c>
      <c r="I198" s="7">
        <v>87</v>
      </c>
      <c r="J198" s="7" t="s">
        <v>26</v>
      </c>
      <c r="K198" s="7" t="s">
        <v>189</v>
      </c>
      <c r="L198" s="7" t="s">
        <v>190</v>
      </c>
      <c r="M198" s="7">
        <v>1</v>
      </c>
      <c r="N198" s="9">
        <v>35487</v>
      </c>
      <c r="O198" s="7" t="s">
        <v>37</v>
      </c>
      <c r="P198" s="7" t="s">
        <v>30</v>
      </c>
      <c r="Q198" s="7" t="s">
        <v>199</v>
      </c>
      <c r="R198" s="7" t="s">
        <v>32</v>
      </c>
      <c r="S198" s="7" t="s">
        <v>38</v>
      </c>
      <c r="T198" s="10">
        <v>0.83479999999999999</v>
      </c>
    </row>
    <row r="199" spans="1:20" x14ac:dyDescent="0.3">
      <c r="A199" s="6" t="s">
        <v>20</v>
      </c>
      <c r="B199" t="s">
        <v>21</v>
      </c>
      <c r="C199" s="7">
        <v>33</v>
      </c>
      <c r="D199" s="7" t="s">
        <v>22</v>
      </c>
      <c r="E199" s="7">
        <v>50658</v>
      </c>
      <c r="F199" s="7" t="s">
        <v>467</v>
      </c>
      <c r="G199" s="7" t="s">
        <v>468</v>
      </c>
      <c r="H199" s="8">
        <v>44193</v>
      </c>
      <c r="I199" s="7">
        <v>87</v>
      </c>
      <c r="J199" s="7" t="s">
        <v>26</v>
      </c>
      <c r="K199" s="7" t="s">
        <v>469</v>
      </c>
      <c r="L199" s="7" t="s">
        <v>470</v>
      </c>
      <c r="M199" s="7">
        <v>2</v>
      </c>
      <c r="N199" s="9">
        <v>283950</v>
      </c>
      <c r="O199" s="7" t="s">
        <v>38</v>
      </c>
      <c r="P199" s="7" t="s">
        <v>30</v>
      </c>
      <c r="Q199" s="7" t="s">
        <v>199</v>
      </c>
      <c r="R199" s="7" t="s">
        <v>32</v>
      </c>
      <c r="S199" s="7" t="s">
        <v>38</v>
      </c>
      <c r="T199" s="10">
        <v>0.83479999999999999</v>
      </c>
    </row>
    <row r="200" spans="1:20" x14ac:dyDescent="0.3">
      <c r="A200" s="6" t="s">
        <v>20</v>
      </c>
      <c r="B200" t="s">
        <v>21</v>
      </c>
      <c r="C200" s="7">
        <v>33</v>
      </c>
      <c r="D200" s="7" t="s">
        <v>22</v>
      </c>
      <c r="E200" s="7">
        <v>50757</v>
      </c>
      <c r="F200" s="7" t="s">
        <v>471</v>
      </c>
      <c r="G200" s="7" t="s">
        <v>472</v>
      </c>
      <c r="H200" s="8">
        <v>44193</v>
      </c>
      <c r="I200" s="7">
        <v>87</v>
      </c>
      <c r="J200" s="7" t="s">
        <v>26</v>
      </c>
      <c r="K200" s="7" t="s">
        <v>469</v>
      </c>
      <c r="L200" s="7" t="s">
        <v>470</v>
      </c>
      <c r="M200" s="7">
        <v>1</v>
      </c>
      <c r="N200" s="9">
        <v>141975</v>
      </c>
      <c r="O200" s="7" t="s">
        <v>38</v>
      </c>
      <c r="P200" s="7" t="s">
        <v>30</v>
      </c>
      <c r="Q200" s="7" t="s">
        <v>199</v>
      </c>
      <c r="R200" s="7" t="s">
        <v>32</v>
      </c>
      <c r="S200" s="7" t="s">
        <v>38</v>
      </c>
      <c r="T200" s="10">
        <v>0.83479999999999999</v>
      </c>
    </row>
    <row r="201" spans="1:20" x14ac:dyDescent="0.3">
      <c r="A201" s="6" t="s">
        <v>20</v>
      </c>
      <c r="B201" t="s">
        <v>21</v>
      </c>
      <c r="C201" s="7">
        <v>33</v>
      </c>
      <c r="D201" s="7" t="s">
        <v>22</v>
      </c>
      <c r="E201" s="7">
        <v>73</v>
      </c>
      <c r="F201" s="7" t="s">
        <v>153</v>
      </c>
      <c r="G201" s="7" t="s">
        <v>473</v>
      </c>
      <c r="H201" s="8">
        <v>44194</v>
      </c>
      <c r="I201" s="7">
        <v>87</v>
      </c>
      <c r="J201" s="7" t="s">
        <v>26</v>
      </c>
      <c r="K201" s="7" t="s">
        <v>397</v>
      </c>
      <c r="L201" s="7" t="s">
        <v>398</v>
      </c>
      <c r="M201" s="7">
        <v>2</v>
      </c>
      <c r="N201" s="9">
        <v>25194</v>
      </c>
      <c r="O201" s="7" t="s">
        <v>37</v>
      </c>
      <c r="P201" s="7" t="s">
        <v>30</v>
      </c>
      <c r="Q201" s="7" t="s">
        <v>199</v>
      </c>
      <c r="R201" s="7" t="s">
        <v>32</v>
      </c>
      <c r="S201" s="7" t="s">
        <v>38</v>
      </c>
      <c r="T201" s="10">
        <v>0.83479999999999999</v>
      </c>
    </row>
    <row r="202" spans="1:20" x14ac:dyDescent="0.3">
      <c r="A202" s="6" t="s">
        <v>20</v>
      </c>
      <c r="B202" t="s">
        <v>21</v>
      </c>
      <c r="C202" s="7">
        <v>33</v>
      </c>
      <c r="D202" s="7" t="s">
        <v>22</v>
      </c>
      <c r="E202" s="7">
        <v>4298</v>
      </c>
      <c r="F202" s="7" t="s">
        <v>372</v>
      </c>
      <c r="G202" s="7" t="s">
        <v>473</v>
      </c>
      <c r="H202" s="8">
        <v>44194</v>
      </c>
      <c r="I202" s="7">
        <v>87</v>
      </c>
      <c r="J202" s="7" t="s">
        <v>26</v>
      </c>
      <c r="K202" s="7" t="s">
        <v>397</v>
      </c>
      <c r="L202" s="7" t="s">
        <v>398</v>
      </c>
      <c r="M202" s="7">
        <v>1</v>
      </c>
      <c r="N202" s="9">
        <v>40328</v>
      </c>
      <c r="O202" s="7" t="s">
        <v>37</v>
      </c>
      <c r="P202" s="7" t="s">
        <v>30</v>
      </c>
      <c r="Q202" s="7" t="s">
        <v>199</v>
      </c>
      <c r="R202" s="7" t="s">
        <v>32</v>
      </c>
      <c r="S202" s="7" t="s">
        <v>38</v>
      </c>
      <c r="T202" s="10">
        <v>0.83479999999999999</v>
      </c>
    </row>
    <row r="203" spans="1:20" x14ac:dyDescent="0.3">
      <c r="A203" s="6" t="s">
        <v>20</v>
      </c>
      <c r="B203" t="s">
        <v>21</v>
      </c>
      <c r="C203" s="7">
        <v>33</v>
      </c>
      <c r="D203" s="7" t="s">
        <v>22</v>
      </c>
      <c r="E203" s="7" t="s">
        <v>474</v>
      </c>
      <c r="F203" s="7" t="s">
        <v>475</v>
      </c>
      <c r="G203" s="7" t="s">
        <v>476</v>
      </c>
      <c r="H203" s="8">
        <v>44194</v>
      </c>
      <c r="I203" s="7">
        <v>87</v>
      </c>
      <c r="J203" s="7" t="s">
        <v>26</v>
      </c>
      <c r="K203" s="7" t="s">
        <v>193</v>
      </c>
      <c r="L203" s="7" t="s">
        <v>194</v>
      </c>
      <c r="M203" s="7">
        <v>1</v>
      </c>
      <c r="N203" s="9">
        <v>26218</v>
      </c>
      <c r="O203" s="7" t="s">
        <v>29</v>
      </c>
      <c r="P203" s="7" t="s">
        <v>30</v>
      </c>
      <c r="Q203" s="7" t="s">
        <v>199</v>
      </c>
      <c r="R203" s="7" t="s">
        <v>32</v>
      </c>
      <c r="S203" s="7" t="s">
        <v>29</v>
      </c>
      <c r="T203" s="10">
        <v>0.83479999999999999</v>
      </c>
    </row>
    <row r="204" spans="1:20" x14ac:dyDescent="0.3">
      <c r="A204" s="6" t="s">
        <v>20</v>
      </c>
      <c r="B204" t="s">
        <v>21</v>
      </c>
      <c r="C204" s="7">
        <v>33</v>
      </c>
      <c r="D204" s="7" t="s">
        <v>22</v>
      </c>
      <c r="E204" s="7" t="s">
        <v>416</v>
      </c>
      <c r="F204" s="7" t="s">
        <v>417</v>
      </c>
      <c r="G204" s="7" t="s">
        <v>477</v>
      </c>
      <c r="H204" s="8">
        <v>44194</v>
      </c>
      <c r="I204" s="7">
        <v>87</v>
      </c>
      <c r="J204" s="7" t="s">
        <v>26</v>
      </c>
      <c r="K204" s="7" t="s">
        <v>478</v>
      </c>
      <c r="L204" s="7" t="s">
        <v>479</v>
      </c>
      <c r="M204" s="7">
        <v>2</v>
      </c>
      <c r="N204" s="9">
        <v>168050</v>
      </c>
      <c r="O204" s="7" t="s">
        <v>29</v>
      </c>
      <c r="P204" s="7" t="s">
        <v>30</v>
      </c>
      <c r="Q204" s="7" t="s">
        <v>199</v>
      </c>
      <c r="R204" s="7" t="s">
        <v>32</v>
      </c>
      <c r="S204" s="7" t="s">
        <v>38</v>
      </c>
      <c r="T204" s="10">
        <v>0.83479999999999999</v>
      </c>
    </row>
    <row r="205" spans="1:20" x14ac:dyDescent="0.3">
      <c r="A205" s="6" t="s">
        <v>20</v>
      </c>
      <c r="B205" s="7" t="s">
        <v>21</v>
      </c>
      <c r="C205" s="7">
        <v>33</v>
      </c>
      <c r="D205" s="7" t="s">
        <v>22</v>
      </c>
      <c r="E205" s="7">
        <v>40036</v>
      </c>
      <c r="F205" s="7" t="s">
        <v>480</v>
      </c>
      <c r="G205" s="7" t="s">
        <v>481</v>
      </c>
      <c r="H205" s="8">
        <v>44195</v>
      </c>
      <c r="I205" s="7">
        <v>87</v>
      </c>
      <c r="J205" s="7" t="s">
        <v>26</v>
      </c>
      <c r="K205" s="7" t="s">
        <v>482</v>
      </c>
      <c r="L205" s="7" t="s">
        <v>483</v>
      </c>
      <c r="M205" s="7">
        <v>6</v>
      </c>
      <c r="N205" s="9">
        <v>822810</v>
      </c>
      <c r="O205" s="7" t="s">
        <v>38</v>
      </c>
      <c r="P205" s="7" t="s">
        <v>30</v>
      </c>
      <c r="Q205" s="7" t="s">
        <v>199</v>
      </c>
      <c r="R205" s="7" t="s">
        <v>32</v>
      </c>
      <c r="S205" s="7" t="s">
        <v>38</v>
      </c>
      <c r="T205" s="10">
        <v>0.83479999999999999</v>
      </c>
    </row>
    <row r="206" spans="1:20" x14ac:dyDescent="0.3">
      <c r="A206" s="6" t="s">
        <v>20</v>
      </c>
      <c r="B206" s="7" t="s">
        <v>21</v>
      </c>
      <c r="C206" s="7">
        <v>33</v>
      </c>
      <c r="D206" s="7" t="s">
        <v>22</v>
      </c>
      <c r="E206" s="7">
        <v>90206</v>
      </c>
      <c r="F206" s="7" t="s">
        <v>94</v>
      </c>
      <c r="G206" s="7" t="s">
        <v>484</v>
      </c>
      <c r="H206" s="8">
        <v>44195</v>
      </c>
      <c r="I206" s="7">
        <v>87</v>
      </c>
      <c r="J206" s="7" t="s">
        <v>26</v>
      </c>
      <c r="K206" s="7" t="s">
        <v>485</v>
      </c>
      <c r="L206" s="7" t="s">
        <v>486</v>
      </c>
      <c r="M206" s="7">
        <v>1</v>
      </c>
      <c r="N206" s="9">
        <v>30244</v>
      </c>
      <c r="O206" s="7" t="s">
        <v>29</v>
      </c>
      <c r="P206" s="7" t="s">
        <v>30</v>
      </c>
      <c r="Q206" s="7" t="s">
        <v>199</v>
      </c>
      <c r="R206" s="7" t="s">
        <v>32</v>
      </c>
      <c r="S206" s="7" t="s">
        <v>29</v>
      </c>
      <c r="T206" s="10">
        <v>0.83479999999999999</v>
      </c>
    </row>
    <row r="207" spans="1:20" x14ac:dyDescent="0.3">
      <c r="A207" s="6" t="s">
        <v>20</v>
      </c>
      <c r="B207" s="7" t="s">
        <v>21</v>
      </c>
      <c r="C207" s="7">
        <v>33</v>
      </c>
      <c r="D207" s="7" t="s">
        <v>22</v>
      </c>
      <c r="E207" s="7" t="s">
        <v>487</v>
      </c>
      <c r="F207" s="7" t="s">
        <v>488</v>
      </c>
      <c r="G207" s="7" t="s">
        <v>489</v>
      </c>
      <c r="H207" s="8">
        <v>44195</v>
      </c>
      <c r="I207" s="7">
        <v>87</v>
      </c>
      <c r="J207" s="7" t="s">
        <v>26</v>
      </c>
      <c r="K207" s="7" t="s">
        <v>490</v>
      </c>
      <c r="L207" s="7" t="s">
        <v>491</v>
      </c>
      <c r="M207" s="7">
        <v>2</v>
      </c>
      <c r="N207" s="9">
        <v>31496</v>
      </c>
      <c r="O207" s="7" t="s">
        <v>29</v>
      </c>
      <c r="P207" s="7" t="s">
        <v>30</v>
      </c>
      <c r="Q207" s="7" t="s">
        <v>199</v>
      </c>
      <c r="R207" s="7" t="s">
        <v>32</v>
      </c>
      <c r="S207" s="7" t="s">
        <v>29</v>
      </c>
      <c r="T207" s="10">
        <v>0.83479999999999999</v>
      </c>
    </row>
    <row r="208" spans="1:20" x14ac:dyDescent="0.3">
      <c r="A208" s="6" t="s">
        <v>20</v>
      </c>
      <c r="B208" s="7" t="s">
        <v>21</v>
      </c>
      <c r="C208" s="7">
        <v>33</v>
      </c>
      <c r="D208" s="7" t="s">
        <v>22</v>
      </c>
      <c r="E208" s="7">
        <v>40036</v>
      </c>
      <c r="F208" s="7" t="s">
        <v>480</v>
      </c>
      <c r="G208" s="7" t="s">
        <v>492</v>
      </c>
      <c r="H208" s="8">
        <v>44195</v>
      </c>
      <c r="I208" s="7">
        <v>87</v>
      </c>
      <c r="J208" s="7" t="s">
        <v>26</v>
      </c>
      <c r="K208" s="7" t="s">
        <v>493</v>
      </c>
      <c r="L208" s="7" t="s">
        <v>494</v>
      </c>
      <c r="M208" s="7">
        <v>4</v>
      </c>
      <c r="N208" s="9">
        <v>548540</v>
      </c>
      <c r="O208" s="7" t="s">
        <v>38</v>
      </c>
      <c r="P208" s="7" t="s">
        <v>30</v>
      </c>
      <c r="Q208" s="7" t="s">
        <v>199</v>
      </c>
      <c r="R208" s="7" t="s">
        <v>32</v>
      </c>
      <c r="S208" s="7" t="s">
        <v>38</v>
      </c>
      <c r="T208" s="10">
        <v>0.83479999999999999</v>
      </c>
    </row>
    <row r="209" spans="1:20" x14ac:dyDescent="0.3">
      <c r="A209" s="6" t="s">
        <v>20</v>
      </c>
      <c r="B209" s="7" t="s">
        <v>21</v>
      </c>
      <c r="C209" s="7">
        <v>33</v>
      </c>
      <c r="D209" s="7" t="s">
        <v>22</v>
      </c>
      <c r="E209" s="7">
        <v>90206</v>
      </c>
      <c r="F209" s="7" t="s">
        <v>94</v>
      </c>
      <c r="G209" s="7" t="s">
        <v>495</v>
      </c>
      <c r="H209" s="8">
        <v>44195</v>
      </c>
      <c r="I209" s="7">
        <v>87</v>
      </c>
      <c r="J209" s="7" t="s">
        <v>26</v>
      </c>
      <c r="K209" s="7" t="s">
        <v>496</v>
      </c>
      <c r="L209" s="7" t="s">
        <v>497</v>
      </c>
      <c r="M209" s="7">
        <v>20</v>
      </c>
      <c r="N209" s="9">
        <v>604880</v>
      </c>
      <c r="O209" s="7" t="s">
        <v>29</v>
      </c>
      <c r="P209" s="7" t="s">
        <v>30</v>
      </c>
      <c r="Q209" s="7" t="s">
        <v>199</v>
      </c>
      <c r="R209" s="7" t="s">
        <v>207</v>
      </c>
      <c r="S209" s="7" t="s">
        <v>29</v>
      </c>
      <c r="T209" s="10">
        <v>0.83479999999999999</v>
      </c>
    </row>
    <row r="210" spans="1:20" x14ac:dyDescent="0.3">
      <c r="A210" s="6" t="s">
        <v>20</v>
      </c>
      <c r="B210" s="7" t="s">
        <v>21</v>
      </c>
      <c r="C210" s="7">
        <v>33</v>
      </c>
      <c r="D210" s="7" t="s">
        <v>22</v>
      </c>
      <c r="E210" s="7" t="s">
        <v>498</v>
      </c>
      <c r="F210" s="7" t="s">
        <v>499</v>
      </c>
      <c r="G210" s="7" t="s">
        <v>500</v>
      </c>
      <c r="H210" s="8">
        <v>44195</v>
      </c>
      <c r="I210" s="7">
        <v>87</v>
      </c>
      <c r="J210" s="7" t="s">
        <v>26</v>
      </c>
      <c r="K210" s="7" t="s">
        <v>501</v>
      </c>
      <c r="L210" s="7" t="s">
        <v>502</v>
      </c>
      <c r="M210" s="7">
        <v>1</v>
      </c>
      <c r="N210" s="9">
        <v>28076</v>
      </c>
      <c r="O210" s="7" t="s">
        <v>29</v>
      </c>
      <c r="P210" s="7" t="s">
        <v>30</v>
      </c>
      <c r="Q210" s="7" t="s">
        <v>199</v>
      </c>
      <c r="R210" s="7" t="s">
        <v>32</v>
      </c>
      <c r="S210" s="7" t="s">
        <v>38</v>
      </c>
      <c r="T210" s="10">
        <v>0.83479999999999999</v>
      </c>
    </row>
    <row r="211" spans="1:20" x14ac:dyDescent="0.3">
      <c r="A211" s="6" t="s">
        <v>20</v>
      </c>
      <c r="B211" s="7" t="s">
        <v>21</v>
      </c>
      <c r="C211" s="7">
        <v>33</v>
      </c>
      <c r="D211" s="7" t="s">
        <v>22</v>
      </c>
      <c r="E211" s="7" t="s">
        <v>503</v>
      </c>
      <c r="F211" s="7" t="s">
        <v>504</v>
      </c>
      <c r="G211" s="7" t="s">
        <v>505</v>
      </c>
      <c r="H211" s="8">
        <v>44196</v>
      </c>
      <c r="I211" s="7">
        <v>87</v>
      </c>
      <c r="J211" s="7" t="s">
        <v>26</v>
      </c>
      <c r="K211" s="7" t="s">
        <v>506</v>
      </c>
      <c r="L211" s="7" t="s">
        <v>507</v>
      </c>
      <c r="M211" s="7">
        <v>24</v>
      </c>
      <c r="N211" s="9">
        <v>9432</v>
      </c>
      <c r="O211" s="7" t="s">
        <v>29</v>
      </c>
      <c r="P211" s="7" t="s">
        <v>30</v>
      </c>
      <c r="Q211" s="7" t="s">
        <v>199</v>
      </c>
      <c r="R211" s="7" t="s">
        <v>32</v>
      </c>
      <c r="S211" s="7" t="s">
        <v>38</v>
      </c>
      <c r="T211" s="10">
        <v>0.83479999999999999</v>
      </c>
    </row>
    <row r="212" spans="1:20" x14ac:dyDescent="0.3">
      <c r="A212" s="6" t="s">
        <v>20</v>
      </c>
      <c r="B212" s="7" t="s">
        <v>21</v>
      </c>
      <c r="C212" s="7">
        <v>33</v>
      </c>
      <c r="D212" s="7" t="s">
        <v>22</v>
      </c>
      <c r="E212" s="7" t="s">
        <v>508</v>
      </c>
      <c r="F212" s="7" t="s">
        <v>509</v>
      </c>
      <c r="G212" s="7" t="s">
        <v>510</v>
      </c>
      <c r="H212" s="8">
        <v>44196</v>
      </c>
      <c r="I212" s="7">
        <v>87</v>
      </c>
      <c r="J212" s="7" t="s">
        <v>26</v>
      </c>
      <c r="K212" s="7" t="s">
        <v>275</v>
      </c>
      <c r="L212" s="7" t="s">
        <v>276</v>
      </c>
      <c r="M212" s="7">
        <v>1</v>
      </c>
      <c r="N212" s="9">
        <v>34014</v>
      </c>
      <c r="O212" s="7" t="s">
        <v>29</v>
      </c>
      <c r="P212" s="7" t="s">
        <v>30</v>
      </c>
      <c r="Q212" s="7" t="s">
        <v>199</v>
      </c>
      <c r="R212" s="7" t="s">
        <v>32</v>
      </c>
      <c r="S212" s="7" t="s">
        <v>38</v>
      </c>
      <c r="T212" s="10">
        <v>0.83479999999999999</v>
      </c>
    </row>
    <row r="213" spans="1:20" x14ac:dyDescent="0.3">
      <c r="A213" s="6" t="s">
        <v>20</v>
      </c>
      <c r="B213" s="7" t="s">
        <v>21</v>
      </c>
      <c r="C213" s="7">
        <v>33</v>
      </c>
      <c r="D213" s="7" t="s">
        <v>22</v>
      </c>
      <c r="E213" s="7">
        <v>27123</v>
      </c>
      <c r="F213" s="7" t="s">
        <v>56</v>
      </c>
      <c r="G213" s="7" t="s">
        <v>511</v>
      </c>
      <c r="H213" s="8">
        <v>44196</v>
      </c>
      <c r="I213" s="7">
        <v>87</v>
      </c>
      <c r="J213" s="7" t="s">
        <v>26</v>
      </c>
      <c r="K213" s="7" t="s">
        <v>248</v>
      </c>
      <c r="L213" s="7" t="s">
        <v>249</v>
      </c>
      <c r="M213" s="7">
        <v>1</v>
      </c>
      <c r="N213" s="9">
        <v>14143</v>
      </c>
      <c r="O213" s="7" t="s">
        <v>29</v>
      </c>
      <c r="P213" s="7" t="s">
        <v>30</v>
      </c>
      <c r="Q213" s="7" t="s">
        <v>199</v>
      </c>
      <c r="R213" s="7" t="s">
        <v>32</v>
      </c>
      <c r="S213" s="7" t="s">
        <v>29</v>
      </c>
      <c r="T213" s="10">
        <v>0.83479999999999999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2021_01_13192149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2021-02-01T19:55:15Z</dcterms:created>
  <dcterms:modified xsi:type="dcterms:W3CDTF">2021-02-01T19:55:16Z</dcterms:modified>
</cp:coreProperties>
</file>