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4A7C5B4C-D621-4560-8B62-3ED773323EE8}" xr6:coauthVersionLast="46" xr6:coauthVersionMax="46" xr10:uidLastSave="{00000000-0000-0000-0000-000000000000}"/>
  <bookViews>
    <workbookView xWindow="-108" yWindow="-108" windowWidth="23256" windowHeight="12576" xr2:uid="{74B752B5-0058-4098-B3E7-64C794BF90D4}"/>
  </bookViews>
  <sheets>
    <sheet name="2021_01_133867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<sst xmlns="http://schemas.openxmlformats.org/spreadsheetml/2006/main" count="75" uniqueCount="52">
  <si>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</si>
  <si>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</si>
  <si>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</si>
  <si>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</si>
  <si>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</si>
  <si>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</si>
  <si>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</si>
  <si>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</si>
  <si>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</si>
  <si>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</si>
  <si>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</si>
  <si>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</si>
  <si>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</si>
  <si>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</si>
  <si>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</si>
  <si>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</si>
  <si>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</si>
  <si>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</si>
  <si>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</si>
  <si>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</si>
  <si>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</si>
  <si>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</si>
  <si>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</si>
  <si>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</si>
  <si>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</si>
  <si>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</si>
  <si>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</si>
  <si>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</si>
  <si>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</si>
  <si>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2021_01_13386752</t>
  </si>
  <si>
    <t>13386752-K</t>
  </si>
  <si>
    <t xml:space="preserve">MUNOZ YANEZ MARCO ANTONIO                    </t>
  </si>
  <si>
    <t xml:space="preserve">SUCURSAL LOS ANGELES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</si>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</sst>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4C28E8E5-A9AD-4DD7-8413-BB822D01AC1F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D463-4277-4F58-8C32-DC85E11A102E}">
  <sheetPr codeName="Hoja5">
    <tabColor rgb="FF00B050"/>
  </sheetPr>
  <dimension ref="A1:AN38"/>
  <sheetViews>
    <sheetView tabSelected="1" workbookViewId="0">
      <selection activeCell="H16" sqref="H16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6.5546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7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.10937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8570</v>
      </c>
      <c r="C2" s="12" t="s">
        <v>30</v>
      </c>
      <c r="D2" s="12" t="s">
        <v>31</v>
      </c>
      <c r="E2" s="13">
        <v>4598.0280000000002</v>
      </c>
      <c r="F2" s="13">
        <v>1693.7760000000001</v>
      </c>
      <c r="G2" s="13">
        <v>4123.3230000000003</v>
      </c>
      <c r="H2" s="13">
        <v>2499.6304800000003</v>
      </c>
      <c r="I2" s="13">
        <v>12500000.000000002</v>
      </c>
      <c r="J2" s="13">
        <v>12916221</v>
      </c>
      <c r="K2" s="14">
        <v>1.0332976799999998</v>
      </c>
      <c r="L2" s="15">
        <v>12916221</v>
      </c>
      <c r="M2" s="14">
        <v>7.0000000000000007E-2</v>
      </c>
      <c r="N2" s="13">
        <v>904135.47000000009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766338</v>
      </c>
      <c r="Z2" s="17">
        <v>211722</v>
      </c>
      <c r="AA2" s="17">
        <v>15471</v>
      </c>
      <c r="AB2" s="17">
        <v>105874</v>
      </c>
      <c r="AC2" s="17">
        <v>0</v>
      </c>
      <c r="AD2" s="17">
        <v>0</v>
      </c>
      <c r="AE2" s="17">
        <v>0</v>
      </c>
      <c r="AF2" s="17">
        <v>21698</v>
      </c>
      <c r="AG2" s="17">
        <v>4598.0280000000002</v>
      </c>
      <c r="AH2" s="17">
        <v>1693.7760000000001</v>
      </c>
      <c r="AI2" s="17">
        <v>464.13</v>
      </c>
      <c r="AJ2" s="17">
        <v>3387.9679999999998</v>
      </c>
      <c r="AK2" s="17">
        <v>0</v>
      </c>
      <c r="AL2" s="17">
        <v>0</v>
      </c>
      <c r="AM2" s="17">
        <v>0</v>
      </c>
      <c r="AN2" s="17">
        <v>271.22500000000002</v>
      </c>
    </row>
    <row r="5" spans="1:40" x14ac:dyDescent="0.3">
      <c r="D5" s="18" t="s">
        <v>33</v>
      </c>
      <c r="E5" s="19">
        <v>44197</v>
      </c>
      <c r="F5" s="20"/>
      <c r="G5" s="21"/>
    </row>
    <row r="6" spans="1:40" x14ac:dyDescent="0.3">
      <c r="D6" s="18" t="s">
        <v>2</v>
      </c>
      <c r="E6" s="18" t="str">
        <f>+C2</f>
        <v>13386752-K</v>
      </c>
      <c r="F6" s="22"/>
      <c r="G6" s="21"/>
    </row>
    <row r="7" spans="1:40" x14ac:dyDescent="0.3">
      <c r="D7" s="18" t="s">
        <v>3</v>
      </c>
      <c r="E7" s="18" t="str">
        <f>+D2</f>
        <v xml:space="preserve">MUNOZ YANEZ MARCO ANTONIO          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LOS ANGELES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12500000.000000002</v>
      </c>
      <c r="G15" s="21"/>
    </row>
    <row r="16" spans="1:40" x14ac:dyDescent="0.3">
      <c r="D16" s="32"/>
      <c r="E16" s="33" t="s">
        <v>41</v>
      </c>
      <c r="F16" s="34">
        <f>+J2</f>
        <v>12916221</v>
      </c>
      <c r="G16" s="21"/>
    </row>
    <row r="17" spans="4:7" ht="20.399999999999999" x14ac:dyDescent="0.3">
      <c r="D17" s="32"/>
      <c r="E17" s="35" t="s">
        <v>42</v>
      </c>
      <c r="F17" s="36">
        <f>+K2</f>
        <v>1.0332976799999998</v>
      </c>
      <c r="G17" s="21"/>
    </row>
    <row r="18" spans="4:7" x14ac:dyDescent="0.3">
      <c r="D18" s="32"/>
      <c r="E18" s="33" t="s">
        <v>43</v>
      </c>
      <c r="F18" s="34">
        <f>+L2</f>
        <v>12916221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904135.47000000009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1.0332976799999998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766338</v>
      </c>
      <c r="G26" s="48">
        <f>+IF($G$23&gt;85%,E26*F26,0)</f>
        <v>4598.0280000000002</v>
      </c>
    </row>
    <row r="27" spans="4:7" x14ac:dyDescent="0.3">
      <c r="D27" s="33" t="s">
        <v>17</v>
      </c>
      <c r="E27" s="51">
        <v>8.0000000000000002E-3</v>
      </c>
      <c r="F27" s="50">
        <f>+Z2</f>
        <v>211722</v>
      </c>
      <c r="G27" s="48">
        <f t="shared" ref="G27:G33" si="0">+IF($G$23&gt;85%,E27*F27,0)</f>
        <v>1693.7760000000001</v>
      </c>
    </row>
    <row r="28" spans="4:7" x14ac:dyDescent="0.3">
      <c r="D28" s="33" t="s">
        <v>18</v>
      </c>
      <c r="E28" s="51">
        <v>0.03</v>
      </c>
      <c r="F28" s="50">
        <f>+AA2</f>
        <v>15471</v>
      </c>
      <c r="G28" s="48">
        <f t="shared" si="0"/>
        <v>464.13</v>
      </c>
    </row>
    <row r="29" spans="4:7" x14ac:dyDescent="0.3">
      <c r="D29" s="33" t="s">
        <v>19</v>
      </c>
      <c r="E29" s="51">
        <v>3.2000000000000001E-2</v>
      </c>
      <c r="F29" s="50">
        <f>+AB2</f>
        <v>105874</v>
      </c>
      <c r="G29" s="48">
        <f t="shared" si="0"/>
        <v>3387.9679999999998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21698</v>
      </c>
      <c r="G33" s="48">
        <f t="shared" si="0"/>
        <v>271.22500000000002</v>
      </c>
    </row>
    <row r="34" spans="4:7" x14ac:dyDescent="0.3">
      <c r="D34" s="52"/>
      <c r="E34" s="21"/>
      <c r="F34" s="46"/>
      <c r="G34" s="48">
        <f>+SUM(G26:G33)</f>
        <v>10415.127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2021_01_13386752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2021-02-03T15:15:33Z</dcterms:created>
  <dcterms:modified xsi:type="dcterms:W3CDTF">2021-02-03T15:15:34Z</dcterms:modified>
</cp:coreProperties>
</file>