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48B7E391-2251-4C84-9D8C-AEC60732C04C}" xr6:coauthVersionLast="46" xr6:coauthVersionMax="46" xr10:uidLastSave="{00000000-0000-0000-0000-000000000000}"/>
  <bookViews>
    <workbookView xWindow="-108" yWindow="-108" windowWidth="23256" windowHeight="12576" xr2:uid="{0CA2481A-1127-42B8-B721-AA13C6C54EE0}"/>
  </bookViews>
  <sheets>
    <sheet name="2021_01_1802678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F28" i="1"/>
  <c r="G28" i="1" s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<sst xmlns="http://schemas.openxmlformats.org/spreadsheetml/2006/main" count="75" uniqueCount="52">
  <si>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</si>
  <si>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</si>
  <si>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</si>
  <si>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</si>
  <si>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</si>
  <si>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</si>
  <si>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</si>
  <si>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</si>
  <si>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</si>
  <si>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</si>
  <si>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</si>
  <si>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</si>
  <si>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</si>
  <si>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</si>
  <si>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</si>
  <si>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</si>
  <si>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</si>
  <si>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</si>
  <si>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</si>
  <si>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</si>
  <si>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</si>
  <si>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</si>
  <si>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</si>
  <si>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</si>
  <si>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</si>
  <si>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</si>
  <si>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</si>
  <si>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</si>
  <si>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</si>
  <si>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2021_01_18026789</t>
  </si>
  <si>
    <t>18026789-1</t>
  </si>
  <si>
    <t xml:space="preserve">CORTES GACITUA FELIPE ANDRES </t>
  </si>
  <si>
    <t xml:space="preserve">SUCURSAL REPTOS.PTA SUR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</si>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</sst>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62C87A6A-14AC-453D-BE75-E72FE826E802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10%20Macro%20Detalle%20Facturas%20Ener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111780"/>
      <sheetName val="2021_01_09562611"/>
      <sheetName val="2021_01_13064736"/>
      <sheetName val="2021_01_13386752"/>
      <sheetName val="2021_01_15944716"/>
      <sheetName val="2021_01_17366601"/>
      <sheetName val="2021_01_17909603"/>
      <sheetName val="2021_01_18026789"/>
      <sheetName val="2021_01_18378066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09C3-B89F-4AC4-AFD5-C68031F9038F}">
  <sheetPr codeName="Hoja9">
    <tabColor rgb="FF00B050"/>
  </sheetPr>
  <dimension ref="A1:AN38"/>
  <sheetViews>
    <sheetView tabSelected="1" topLeftCell="A13" workbookViewId="0">
      <selection activeCell="H20" sqref="H20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7" width="25.77734375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7.664062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8.88671875" bestFit="1" customWidth="1"/>
    <col min="26" max="26" width="8.109375" bestFit="1" customWidth="1"/>
    <col min="27" max="27" width="7.77734375" bestFit="1" customWidth="1"/>
    <col min="28" max="28" width="15.33203125" bestFit="1" customWidth="1"/>
    <col min="29" max="29" width="14.33203125" bestFit="1" customWidth="1"/>
    <col min="31" max="31" width="7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6.2187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7053</v>
      </c>
      <c r="C2" s="12" t="s">
        <v>30</v>
      </c>
      <c r="D2" s="12" t="s">
        <v>31</v>
      </c>
      <c r="E2" s="13">
        <v>15095.346</v>
      </c>
      <c r="F2" s="13">
        <v>519.41600000000005</v>
      </c>
      <c r="G2" s="13">
        <v>13662.7065</v>
      </c>
      <c r="H2" s="13">
        <v>7026.5924399999994</v>
      </c>
      <c r="I2" s="13">
        <v>14000000</v>
      </c>
      <c r="J2" s="13">
        <v>13611241</v>
      </c>
      <c r="K2" s="14">
        <v>0.97223150000000003</v>
      </c>
      <c r="L2" s="15">
        <v>13611241</v>
      </c>
      <c r="M2" s="14">
        <v>0.05</v>
      </c>
      <c r="N2" s="13">
        <v>680562.05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2515891</v>
      </c>
      <c r="Z2" s="17">
        <v>64927</v>
      </c>
      <c r="AA2" s="17">
        <v>189183</v>
      </c>
      <c r="AB2" s="17">
        <v>0</v>
      </c>
      <c r="AC2" s="17">
        <v>0</v>
      </c>
      <c r="AD2" s="17">
        <v>8268</v>
      </c>
      <c r="AE2" s="17">
        <v>99992</v>
      </c>
      <c r="AF2" s="17">
        <v>448109</v>
      </c>
      <c r="AG2" s="17">
        <v>15095.346</v>
      </c>
      <c r="AH2" s="17">
        <v>519.41600000000005</v>
      </c>
      <c r="AI2" s="17">
        <v>5675.49</v>
      </c>
      <c r="AJ2" s="17">
        <v>0</v>
      </c>
      <c r="AK2" s="17">
        <v>0</v>
      </c>
      <c r="AL2" s="17">
        <v>186.03</v>
      </c>
      <c r="AM2" s="17">
        <v>2199.8240000000001</v>
      </c>
      <c r="AN2" s="17">
        <v>5601.3625000000002</v>
      </c>
    </row>
    <row r="5" spans="1:40" x14ac:dyDescent="0.3">
      <c r="D5" s="18" t="s">
        <v>33</v>
      </c>
      <c r="E5" s="19">
        <v>44197</v>
      </c>
      <c r="F5" s="20"/>
      <c r="G5" s="21"/>
    </row>
    <row r="6" spans="1:40" x14ac:dyDescent="0.3">
      <c r="D6" s="18" t="s">
        <v>2</v>
      </c>
      <c r="E6" s="18" t="str">
        <f>+C2</f>
        <v>18026789-1</v>
      </c>
      <c r="F6" s="22"/>
      <c r="G6" s="21"/>
    </row>
    <row r="7" spans="1:40" x14ac:dyDescent="0.3">
      <c r="D7" s="18" t="s">
        <v>3</v>
      </c>
      <c r="E7" s="18" t="str">
        <f>+D2</f>
        <v xml:space="preserve">CORTES GACITUA FELIPE ANDRES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REPTOS.PTA SUR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14000000</v>
      </c>
      <c r="G15" s="21"/>
    </row>
    <row r="16" spans="1:40" x14ac:dyDescent="0.3">
      <c r="D16" s="32"/>
      <c r="E16" s="33" t="s">
        <v>41</v>
      </c>
      <c r="F16" s="34">
        <f>+J2</f>
        <v>13611241</v>
      </c>
      <c r="G16" s="21"/>
    </row>
    <row r="17" spans="4:7" ht="20.399999999999999" x14ac:dyDescent="0.3">
      <c r="D17" s="32"/>
      <c r="E17" s="35" t="s">
        <v>42</v>
      </c>
      <c r="F17" s="36">
        <f>+K2</f>
        <v>0.97223150000000003</v>
      </c>
      <c r="G17" s="21"/>
    </row>
    <row r="18" spans="4:7" x14ac:dyDescent="0.3">
      <c r="D18" s="32"/>
      <c r="E18" s="33" t="s">
        <v>43</v>
      </c>
      <c r="F18" s="34">
        <f>+L2</f>
        <v>13611241</v>
      </c>
      <c r="G18" s="21"/>
    </row>
    <row r="19" spans="4:7" x14ac:dyDescent="0.3">
      <c r="D19" s="32"/>
      <c r="E19" s="33" t="s">
        <v>44</v>
      </c>
      <c r="F19" s="36">
        <f>+M2</f>
        <v>0.05</v>
      </c>
      <c r="G19" s="21"/>
    </row>
    <row r="20" spans="4:7" x14ac:dyDescent="0.3">
      <c r="D20" s="32"/>
      <c r="E20" s="37" t="s">
        <v>45</v>
      </c>
      <c r="F20" s="38">
        <f>+N2</f>
        <v>680562.05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0.97223150000000003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2515891</v>
      </c>
      <c r="G26" s="48">
        <f>+IF($G$23&gt;85%,E26*F26,0)</f>
        <v>15095.346</v>
      </c>
    </row>
    <row r="27" spans="4:7" x14ac:dyDescent="0.3">
      <c r="D27" s="33" t="s">
        <v>17</v>
      </c>
      <c r="E27" s="51">
        <v>8.0000000000000002E-3</v>
      </c>
      <c r="F27" s="50">
        <f>+Z2</f>
        <v>64927</v>
      </c>
      <c r="G27" s="48">
        <f t="shared" ref="G27:G33" si="0">+IF($G$23&gt;85%,E27*F27,0)</f>
        <v>519.41600000000005</v>
      </c>
    </row>
    <row r="28" spans="4:7" x14ac:dyDescent="0.3">
      <c r="D28" s="33" t="s">
        <v>18</v>
      </c>
      <c r="E28" s="51">
        <v>0.03</v>
      </c>
      <c r="F28" s="50">
        <f>+AA2</f>
        <v>189183</v>
      </c>
      <c r="G28" s="48">
        <f t="shared" si="0"/>
        <v>5675.49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8268</v>
      </c>
      <c r="G31" s="48">
        <f t="shared" si="0"/>
        <v>186.03</v>
      </c>
    </row>
    <row r="32" spans="4:7" x14ac:dyDescent="0.3">
      <c r="D32" s="33" t="s">
        <v>22</v>
      </c>
      <c r="E32" s="51">
        <v>2.1999999999999999E-2</v>
      </c>
      <c r="F32" s="50">
        <f>+AE2</f>
        <v>99992</v>
      </c>
      <c r="G32" s="48">
        <f t="shared" si="0"/>
        <v>2199.8240000000001</v>
      </c>
    </row>
    <row r="33" spans="4:7" x14ac:dyDescent="0.3">
      <c r="D33" s="33" t="s">
        <v>23</v>
      </c>
      <c r="E33" s="51">
        <v>1.2500000000000001E-2</v>
      </c>
      <c r="F33" s="50">
        <f>+AF2</f>
        <v>448109</v>
      </c>
      <c r="G33" s="48">
        <f t="shared" si="0"/>
        <v>5601.3625000000002</v>
      </c>
    </row>
    <row r="34" spans="4:7" x14ac:dyDescent="0.3">
      <c r="D34" s="52"/>
      <c r="E34" s="21"/>
      <c r="F34" s="46"/>
      <c r="G34" s="48">
        <f>+SUM(G26:G33)</f>
        <v>29277.468499999999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2021_01_18026789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2021-02-03T15:15:38Z</dcterms:created>
  <dcterms:modified xsi:type="dcterms:W3CDTF">2021-02-03T15:15:39Z</dcterms:modified>
</cp:coreProperties>
</file>