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D527F367-453E-4F5B-B791-964D5404B208}" xr6:coauthVersionLast="46" xr6:coauthVersionMax="46" xr10:uidLastSave="{00000000-0000-0000-0000-000000000000}"/>
  <bookViews>
    <workbookView xWindow="-108" yWindow="-108" windowWidth="23256" windowHeight="12576" xr2:uid="{905112C1-FB87-4F6B-AB57-68B35476C003}"/>
  </bookViews>
  <sheets>
    <sheet name="2021_01_1846034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14" i="1" s="1"/>
  <c r="W16" i="1" s="1"/>
  <c r="W6" i="1"/>
  <c r="W5" i="1"/>
  <c r="W4" i="1"/>
  <c r="W42" i="1" l="1"/>
  <c r="W44" i="1" s="1"/>
  <c r="W47" i="1" s="1"/>
</calcChain>
</file>

<file path=xl/sharedStrings.xml><?xml version="1.0" encoding="utf-8"?>
<sst xmlns="http://schemas.openxmlformats.org/spreadsheetml/2006/main" count="3533" uniqueCount="467">
  <si>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</si>
  <si>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</si>
  <si>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</si>
  <si>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</si>
  <si>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</si>
  <si>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</si>
  <si>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</si>
  <si>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</si>
  <si>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</si>
  <si>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</si>
  <si>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</si>
  <si>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</si>
  <si>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</si>
  <si>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</si>
  <si>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</si>
  <si>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</si>
  <si>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</si>
  <si>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</si>
  <si>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</si>
  <si>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</si>
  <si>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2021_01_18460346</t>
  </si>
  <si>
    <t xml:space="preserve">SANCHEZ BARRIA MATIAS IGNACIO </t>
  </si>
  <si>
    <t>8E</t>
  </si>
  <si>
    <t>18460346-2</t>
  </si>
  <si>
    <t xml:space="preserve">225/70R16 103S SL369 GOODRIDE </t>
  </si>
  <si>
    <t>BV-A-0000-00302864</t>
  </si>
  <si>
    <t xml:space="preserve">PUERTO MONTT FLOTACENTRO </t>
  </si>
  <si>
    <t>0012026420-6-0</t>
  </si>
  <si>
    <t xml:space="preserve">GARCIA MATAMALA JOSE OCTAVIO </t>
  </si>
  <si>
    <t>Neumaticos</t>
  </si>
  <si>
    <t>Actual</t>
  </si>
  <si>
    <t>Boleta</t>
  </si>
  <si>
    <t>Venta Normal</t>
  </si>
  <si>
    <t xml:space="preserve">ZM002 </t>
  </si>
  <si>
    <t xml:space="preserve">MONTAJE NEUMATICO LIVIANOS - CAREN </t>
  </si>
  <si>
    <t>Servicios</t>
  </si>
  <si>
    <t xml:space="preserve">ZBAL2 </t>
  </si>
  <si>
    <t>BALANCEO LIVIANOS (PLOMO NORMAL) - CAREN</t>
  </si>
  <si>
    <t>Nombre</t>
  </si>
  <si>
    <t xml:space="preserve">TR413 </t>
  </si>
  <si>
    <t xml:space="preserve">VALVULA TUBULAR TR-413 </t>
  </si>
  <si>
    <t>BV-A-0000-00302872</t>
  </si>
  <si>
    <t>Cod Vendedor</t>
  </si>
  <si>
    <t xml:space="preserve">225/55R17 101W SA57 GOODR </t>
  </si>
  <si>
    <t>BV-A-0000-00302948</t>
  </si>
  <si>
    <t>0012137564-8-0</t>
  </si>
  <si>
    <t xml:space="preserve">MELIPILLAN PARANCAN MIGUEL ANGEL </t>
  </si>
  <si>
    <t>Rut</t>
  </si>
  <si>
    <t>Mes Pago</t>
  </si>
  <si>
    <t xml:space="preserve">195/55R15 85V RP28 GOODRIDE </t>
  </si>
  <si>
    <t>BV-A-0000-00302987</t>
  </si>
  <si>
    <t>0015456139-0-0</t>
  </si>
  <si>
    <t xml:space="preserve">ALVAREZ SANCHEZ JOSE GABRIEL </t>
  </si>
  <si>
    <t xml:space="preserve">ZM003 </t>
  </si>
  <si>
    <t xml:space="preserve">MONTAJE NEUMATICO LIVIANOS - FLOTA </t>
  </si>
  <si>
    <t>COMISION REPUESTOS</t>
  </si>
  <si>
    <t>Tabla de Cumplimiento Repuestos</t>
  </si>
  <si>
    <t xml:space="preserve">ZBAL3 </t>
  </si>
  <si>
    <t>BALANCEO LIVIANOS (PLOMO NORMAL) - FLOTA</t>
  </si>
  <si>
    <t>VTA TOTAL PERIODO ANTERIOR</t>
  </si>
  <si>
    <t>Ventas</t>
  </si>
  <si>
    <t>% Comisión</t>
  </si>
  <si>
    <t>BV-A-0000-00303016</t>
  </si>
  <si>
    <t>0015298381-6-0</t>
  </si>
  <si>
    <t xml:space="preserve">SALDIVIA ALVAREZ DANIEL ALEJANDRO </t>
  </si>
  <si>
    <t>VTA NORMAL PERIODO ANTERIOR</t>
  </si>
  <si>
    <t>Desde</t>
  </si>
  <si>
    <t>Hasta</t>
  </si>
  <si>
    <t>COMISION NORMAL (%)</t>
  </si>
  <si>
    <t>o mas</t>
  </si>
  <si>
    <t>COMISION NORMAL ($)</t>
  </si>
  <si>
    <t>BV-A-0000-00303026</t>
  </si>
  <si>
    <t>215/75R17.5 14PR 128/126M GSR+1 GOODRIDE</t>
  </si>
  <si>
    <t>BV-A-0000-00303038</t>
  </si>
  <si>
    <t>0013000426-1-0</t>
  </si>
  <si>
    <t xml:space="preserve">HERNANDEZ MANCILLA JOSE SANDRO </t>
  </si>
  <si>
    <t>TOTAL COMISION REPUESTOS</t>
  </si>
  <si>
    <t xml:space="preserve">265/70R17 10PR 121/118Q SL369 GOODRIDE </t>
  </si>
  <si>
    <t>BV-A-0000-00303069</t>
  </si>
  <si>
    <t>0018473670-5-0</t>
  </si>
  <si>
    <t xml:space="preserve">MANSILLA MALDONADO NICOLAS EDUARDO </t>
  </si>
  <si>
    <t xml:space="preserve">265/75R16 116S SL369 GOODRIDE </t>
  </si>
  <si>
    <t>BV-A-0000-00303076</t>
  </si>
  <si>
    <t>0013167151-2-0</t>
  </si>
  <si>
    <t xml:space="preserve">TORRES PARDO CRISTIAN </t>
  </si>
  <si>
    <t>COMISION NEUMATICOS, LUBRICANTES, BATERIAS Y REMOLQUE</t>
  </si>
  <si>
    <t>Tabla de Cumplimiento Neumaticos, Lubricantes, Baterias y Remolques</t>
  </si>
  <si>
    <t>VENTA TOTAL PERIODO ACTUAL</t>
  </si>
  <si>
    <t>VENTA NORMAL</t>
  </si>
  <si>
    <t xml:space="preserve">HK072 </t>
  </si>
  <si>
    <t xml:space="preserve">BATERIA 72 AMP 610 CCA HANKOOK </t>
  </si>
  <si>
    <t>BV-A-0000-00303078</t>
  </si>
  <si>
    <t>Repuestos</t>
  </si>
  <si>
    <t xml:space="preserve">195/55R16 87V RP28 GOODRIDE </t>
  </si>
  <si>
    <t>BV-A-0000-00303089</t>
  </si>
  <si>
    <t>0013426367-9-0</t>
  </si>
  <si>
    <t xml:space="preserve">MEZA AHUMADA BRENDA NATALIA </t>
  </si>
  <si>
    <t xml:space="preserve">TOTAL COMISION </t>
  </si>
  <si>
    <t xml:space="preserve">ZAA07 </t>
  </si>
  <si>
    <t xml:space="preserve">ALINEACION LIVIANOS AUTO - NORMAL </t>
  </si>
  <si>
    <t xml:space="preserve">245/75R16 10PR 120/116Q SL369 GOODRIDE </t>
  </si>
  <si>
    <t>BV-A-0000-00303258</t>
  </si>
  <si>
    <t>0010547984-0-0</t>
  </si>
  <si>
    <t xml:space="preserve">HERNANDEZ HERNANDEZ HERIBERTO OMAR </t>
  </si>
  <si>
    <t>BONO GRUPAL</t>
  </si>
  <si>
    <t>Tabla de Cumplimiento Bono Grupal</t>
  </si>
  <si>
    <t>CUMPLIMIENTO GRUPAL SUCURSAL</t>
  </si>
  <si>
    <t>$ Bono</t>
  </si>
  <si>
    <t>BONO</t>
  </si>
  <si>
    <t xml:space="preserve">750R16 14PR CR926 SET GOODRIDE </t>
  </si>
  <si>
    <t>BV-A-0000-00303279</t>
  </si>
  <si>
    <t>BV-A-0000-00303289</t>
  </si>
  <si>
    <t>0017587003-2-0</t>
  </si>
  <si>
    <t xml:space="preserve">JARAMILLO AGUILAR ROBINSON ANDRES </t>
  </si>
  <si>
    <t>TOTAL BONO META</t>
  </si>
  <si>
    <t xml:space="preserve">MOP21 </t>
  </si>
  <si>
    <t>MONTAJ NEUM FURGON/VAN/CAMION 3/4 -CAREN</t>
  </si>
  <si>
    <t xml:space="preserve">550-13 10PR CM834 SET GOODR </t>
  </si>
  <si>
    <t>BV-A-0000-00303412</t>
  </si>
  <si>
    <t>0009892141-9-0</t>
  </si>
  <si>
    <t xml:space="preserve">WEBER ALMONACID VICTOR HUGO </t>
  </si>
  <si>
    <t>BV-A-0000-00303473</t>
  </si>
  <si>
    <t>0015300031-K-0</t>
  </si>
  <si>
    <t xml:space="preserve">MUCI SALINAS PAULINA ANTONIETA </t>
  </si>
  <si>
    <t>BV-A-0000-00303474</t>
  </si>
  <si>
    <t xml:space="preserve">ZBA11 </t>
  </si>
  <si>
    <t>BALANCEO FURGON/VAN Y CAMION 3/4 - CAREN</t>
  </si>
  <si>
    <t xml:space="preserve">REFRIGE.ANTICONGELANTE -10G BIDON 5 LTS </t>
  </si>
  <si>
    <t>BV-A-0000-00303489</t>
  </si>
  <si>
    <t>0012712098-6-0</t>
  </si>
  <si>
    <t xml:space="preserve">MAYORGA GALLARDO JOSE </t>
  </si>
  <si>
    <t>Lubricantes</t>
  </si>
  <si>
    <t>COMISION IMPULSO</t>
  </si>
  <si>
    <t xml:space="preserve">700R16 14PR CR926 SET GOODRIDE </t>
  </si>
  <si>
    <t>BV-A-0000-00303627</t>
  </si>
  <si>
    <t>0012999489-4-0</t>
  </si>
  <si>
    <t xml:space="preserve">RUIZ HERNANDEZ HECTOR ROSAMEL </t>
  </si>
  <si>
    <t>Tabla de Cumplimiento Impulso</t>
  </si>
  <si>
    <t xml:space="preserve">ZV571 </t>
  </si>
  <si>
    <t xml:space="preserve">VALVULA TUBULAR DE TRACTOR TR-618A </t>
  </si>
  <si>
    <t>BV-A-0000-00303642</t>
  </si>
  <si>
    <t>0096662540-6-0</t>
  </si>
  <si>
    <t xml:space="preserve">CONTAINER OPERATORS S.A </t>
  </si>
  <si>
    <t xml:space="preserve">225/70R15C 8PR 112/110R H188 GOODRIDE </t>
  </si>
  <si>
    <t>BV-A-0000-00303919</t>
  </si>
  <si>
    <t>0009753355-5-0</t>
  </si>
  <si>
    <t xml:space="preserve">REHBEIN SANTIAGO ILDEFONSO OSVALDO </t>
  </si>
  <si>
    <t xml:space="preserve">255/60R18 112V SU318 GOODRIDE </t>
  </si>
  <si>
    <t>BV-A-0000-00303923</t>
  </si>
  <si>
    <t>0012308854-9-0</t>
  </si>
  <si>
    <t xml:space="preserve">BAEZA CARLOS JAVIER </t>
  </si>
  <si>
    <t xml:space="preserve">8.15-15 TR75A CAMARAS H.G. </t>
  </si>
  <si>
    <t>BV-A-0000-00303989</t>
  </si>
  <si>
    <t>0012932929-7-0</t>
  </si>
  <si>
    <t xml:space="preserve">GERARDO ALTAMIRANO </t>
  </si>
  <si>
    <t xml:space="preserve">165/70R14 81T RP28 GOODRIDE </t>
  </si>
  <si>
    <t>BV-A-0000-00304017</t>
  </si>
  <si>
    <t>0015548893-K-0</t>
  </si>
  <si>
    <t xml:space="preserve">MANCILLA VERA MIGUEL ANGEL </t>
  </si>
  <si>
    <t>TOTAL REMUNERACION VARIABLE</t>
  </si>
  <si>
    <t xml:space="preserve">185/55R16 83V RP28 GOODR </t>
  </si>
  <si>
    <t>BV-A-0000-00304075</t>
  </si>
  <si>
    <t>0015281968-4-0</t>
  </si>
  <si>
    <t xml:space="preserve">MANSILLA HUENANTE VICTOR HUGO </t>
  </si>
  <si>
    <t xml:space="preserve">245/70R16 10PR 118/115Q SL369 GOODRIDE </t>
  </si>
  <si>
    <t>BV-A-0000-00304157</t>
  </si>
  <si>
    <t>0019195675-3-0</t>
  </si>
  <si>
    <t xml:space="preserve">DELGADO SEGOVIA FELIPE IGNACIO </t>
  </si>
  <si>
    <t xml:space="preserve">215/75R17.5 12PR TL CHS3 CONTINENTAL </t>
  </si>
  <si>
    <t>BV-A-0000-00304159</t>
  </si>
  <si>
    <t>0009546601-K-0</t>
  </si>
  <si>
    <t xml:space="preserve">DELGADO MORALES HECTOR LEONEL </t>
  </si>
  <si>
    <t xml:space="preserve">215/75R15 100S SL369 GOODRIDE </t>
  </si>
  <si>
    <t>BV-A-0000-00304164</t>
  </si>
  <si>
    <t>0015281441-0-0</t>
  </si>
  <si>
    <t xml:space="preserve">SHUERTER GALLARDO BENJAMIN ROBERTO </t>
  </si>
  <si>
    <t xml:space="preserve">155R12C 6PR 83/81Q H188 GOODRIDE </t>
  </si>
  <si>
    <t>BV-A-0000-00304176</t>
  </si>
  <si>
    <t>0009267260-3-0</t>
  </si>
  <si>
    <t xml:space="preserve">ORDOñEZ BEYER HECTOR ARNOLDO </t>
  </si>
  <si>
    <t xml:space="preserve">195/60R15 88H RP28 GOODRIDE </t>
  </si>
  <si>
    <t>BV-A-0000-00304207</t>
  </si>
  <si>
    <t>0017648359-8-0</t>
  </si>
  <si>
    <t xml:space="preserve">TELLEZ VILLALOBOS JOHN EDGARDO </t>
  </si>
  <si>
    <t>BV-A-0000-00304217</t>
  </si>
  <si>
    <t>0010370112-0-0</t>
  </si>
  <si>
    <t xml:space="preserve">BUSTAMANTE VARGAS JUAN JAIME </t>
  </si>
  <si>
    <t xml:space="preserve">175/70R14 84T RP28 GOODRIDE </t>
  </si>
  <si>
    <t>BV-A-0000-00304233</t>
  </si>
  <si>
    <t>0017911642-1-0</t>
  </si>
  <si>
    <t xml:space="preserve">VIDAL COFRE JOSE MIGUEL </t>
  </si>
  <si>
    <t xml:space="preserve">AGUA VERDE 5 LTS. </t>
  </si>
  <si>
    <t>BV-A-0000-00304235</t>
  </si>
  <si>
    <t>0010886092-8-0</t>
  </si>
  <si>
    <t xml:space="preserve">ALMONCAID VARGAS HERNAN GENDES </t>
  </si>
  <si>
    <t>BV-A-0000-00304247</t>
  </si>
  <si>
    <t>0016587409-9-0</t>
  </si>
  <si>
    <t xml:space="preserve">MARIN ELGUETA JOSE ESTEBAN </t>
  </si>
  <si>
    <t xml:space="preserve">11R22.5 16PR 148/145M CR926D GOODRIDE </t>
  </si>
  <si>
    <t>BV-A-0000-00304255</t>
  </si>
  <si>
    <t>0014225758-0-0</t>
  </si>
  <si>
    <t xml:space="preserve">RUTE VIDAL LUIS MARCELO 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</si>
  <si>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</si>
  <si>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</si>
  <si>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</si>
  <si>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</si>
  <si>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 xml:space="preserve">205/85R16 12PR 117/115L ST313 GOODR </t>
  </si>
  <si>
    <t>BV-A-0000-00304293</t>
  </si>
  <si>
    <t>0013121897-4-0</t>
  </si>
  <si>
    <t xml:space="preserve">ALVAREZ MORAGA CRISTIAN ALEJANDRO </t>
  </si>
  <si>
    <t xml:space="preserve">185/65R15 88H RP28 GOODRIDE </t>
  </si>
  <si>
    <t>BV-A-0000-00304306</t>
  </si>
  <si>
    <t>0015650934-5-0</t>
  </si>
  <si>
    <t xml:space="preserve">CORONADO BELLO SERGIO RODRIGO </t>
  </si>
  <si>
    <t xml:space="preserve">215/65R16 98H RP28 GOODRIDE </t>
  </si>
  <si>
    <t>BV-A-0000-00304350</t>
  </si>
  <si>
    <t>0017532529-8-0</t>
  </si>
  <si>
    <t xml:space="preserve">REYES CALISTO MARCELINO ALEJANDRO </t>
  </si>
  <si>
    <t xml:space="preserve">165/60R14 75H RP28 GOODRIDE </t>
  </si>
  <si>
    <t>BV-A-0000-00304363</t>
  </si>
  <si>
    <t>0016994618-3-0</t>
  </si>
  <si>
    <t xml:space="preserve">LEUQUEN CHUAY EVELIN DEL CARMEN </t>
  </si>
  <si>
    <t xml:space="preserve">215/70R15C 8PR 109/107R H188 GOODRIDE </t>
  </si>
  <si>
    <t>BV-A-0000-00304416</t>
  </si>
  <si>
    <t>0013166941-0-0</t>
  </si>
  <si>
    <t xml:space="preserve">VILLARROEL ALVAREZ LUIS </t>
  </si>
  <si>
    <t xml:space="preserve">AS090 </t>
  </si>
  <si>
    <t xml:space="preserve">BATERIA 90 AMP 700 CCA ASAHI </t>
  </si>
  <si>
    <t>BV-A-0000-00304500</t>
  </si>
  <si>
    <t>0013122123-1-0</t>
  </si>
  <si>
    <t xml:space="preserve">MANSILLA PEREZ MARIO CESAR </t>
  </si>
  <si>
    <t>BV-A-0000-00304507</t>
  </si>
  <si>
    <t>0012999660-9-0</t>
  </si>
  <si>
    <t xml:space="preserve">CARRASCO PERALTA MARCIA LORENA </t>
  </si>
  <si>
    <t>225/75R16 10PR 115/112S GIANTSAVER MAZZI</t>
  </si>
  <si>
    <t>BV-A-0000-00304527</t>
  </si>
  <si>
    <t>0016194466-1-0</t>
  </si>
  <si>
    <t xml:space="preserve">AZOCAR VILLARROEL PEDRO ANDRES </t>
  </si>
  <si>
    <t>BV-A-0000-00304530</t>
  </si>
  <si>
    <t>0018846365-7-0</t>
  </si>
  <si>
    <t xml:space="preserve">LAGOS NAVARRO YERSON NICOLAS </t>
  </si>
  <si>
    <t xml:space="preserve">31X10.50R15 6PR 109Q SL369 GOODRIDE </t>
  </si>
  <si>
    <t>BV-A-0000-00304559</t>
  </si>
  <si>
    <t>0017888800-5-0</t>
  </si>
  <si>
    <t xml:space="preserve">GODOY GOMEZ DANILO SEBASTIAN </t>
  </si>
  <si>
    <t>CV-A-0000-00229633</t>
  </si>
  <si>
    <t>Nota Crédito</t>
  </si>
  <si>
    <t xml:space="preserve">DELVAC SUPER 20W50 (API CF-4). 19LT </t>
  </si>
  <si>
    <t>CV-A-0000-00229648</t>
  </si>
  <si>
    <t>0013737662-8-0</t>
  </si>
  <si>
    <t xml:space="preserve">MANSILLA LOAIZA JEANETTE ALEJANDRA </t>
  </si>
  <si>
    <t>Venta Pendiente</t>
  </si>
  <si>
    <t xml:space="preserve">155R12C 6PR 83/81Q SL305 GOODR </t>
  </si>
  <si>
    <t>FV-A-0000-02335278</t>
  </si>
  <si>
    <t>0013825354-6-0</t>
  </si>
  <si>
    <t xml:space="preserve">MELIPILLAN MELIPILLAN EDUARDO ANIBAL </t>
  </si>
  <si>
    <t>Factura</t>
  </si>
  <si>
    <t xml:space="preserve">295/80R22.5 18PR 152/149M AT115 AUSTONE </t>
  </si>
  <si>
    <t>FV-A-0000-02335543</t>
  </si>
  <si>
    <t>0096918300-5-P</t>
  </si>
  <si>
    <t xml:space="preserve">DIFOR CHILE S.A. </t>
  </si>
  <si>
    <t xml:space="preserve">11.00R20 TR78A CAMARAS H.G. </t>
  </si>
  <si>
    <t>FV-A-0000-02335847</t>
  </si>
  <si>
    <t>0076207174-6-0</t>
  </si>
  <si>
    <t xml:space="preserve">GANADERA ENTRE RIOS LTDA </t>
  </si>
  <si>
    <t>FV-A-0000-02336302</t>
  </si>
  <si>
    <t>0005904455-9-0</t>
  </si>
  <si>
    <t xml:space="preserve">ARISMENDI RAIMILLA JOSE ROSIEL </t>
  </si>
  <si>
    <t>FV-A-0000-02336568</t>
  </si>
  <si>
    <t>0005619035-K-0</t>
  </si>
  <si>
    <t xml:space="preserve">SCHILING KLAGGEES ARTURO </t>
  </si>
  <si>
    <t>FV-A-0000-02336890</t>
  </si>
  <si>
    <t>0077832010-K-0</t>
  </si>
  <si>
    <t xml:space="preserve">DISTRIBUIDORA DE ALIMENTOS ELPAC LTDA. </t>
  </si>
  <si>
    <t xml:space="preserve">255/70R16 111T SL369 GOODRIDE </t>
  </si>
  <si>
    <t>FV-A-0000-02337041</t>
  </si>
  <si>
    <t>0076121776-3-0</t>
  </si>
  <si>
    <t xml:space="preserve">COMERCIAL LOMAS DE MAULLIN LIMITADA </t>
  </si>
  <si>
    <t>FV-A-0000-02337049</t>
  </si>
  <si>
    <t xml:space="preserve">ZAA10 </t>
  </si>
  <si>
    <t xml:space="preserve">ALINAECION LIVIANO CAMIONETA - NORMAL </t>
  </si>
  <si>
    <t xml:space="preserve">215/75R15 100S GRABBER ATX GENERAL TIRE </t>
  </si>
  <si>
    <t>FV-A-0000-02337135</t>
  </si>
  <si>
    <t>0010653991-K-0</t>
  </si>
  <si>
    <t xml:space="preserve">TRUJILLO PAREDES JOSE RUBEN </t>
  </si>
  <si>
    <t>FV-A-0000-02337865</t>
  </si>
  <si>
    <t>0076386938-5-0</t>
  </si>
  <si>
    <t xml:space="preserve">TRANSPORTE MARITIMO RUIZ-ISLA LTDA </t>
  </si>
  <si>
    <t>FV-A-0000-02338446</t>
  </si>
  <si>
    <t>0011715667-2-0</t>
  </si>
  <si>
    <t xml:space="preserve">BEYER GALLARDO JUAN CARLOS </t>
  </si>
  <si>
    <t xml:space="preserve">215/75R17.5 16PR MD738 GOODRIDE </t>
  </si>
  <si>
    <t>FV-A-0000-02338728</t>
  </si>
  <si>
    <t>0076052950-8-0</t>
  </si>
  <si>
    <t xml:space="preserve">LUIS BOLDT Y CIA LTDA </t>
  </si>
  <si>
    <t>FV-A-0000-02339037</t>
  </si>
  <si>
    <t>0012001329-7-0</t>
  </si>
  <si>
    <t xml:space="preserve">OJEDA ALVAREZ CARLOS </t>
  </si>
  <si>
    <t xml:space="preserve">12R22.5 152/148K HSC1 ED CONTI </t>
  </si>
  <si>
    <t>FV-A-0000-02339072</t>
  </si>
  <si>
    <t>0015273388-7-0</t>
  </si>
  <si>
    <t xml:space="preserve">WUNDERLICH SOTOMAYOR ROSEMARIE MARCELA </t>
  </si>
  <si>
    <t xml:space="preserve">12R22.5 18PR 152/149M DSR668 DOUBL </t>
  </si>
  <si>
    <t xml:space="preserve">17.5-25 TRJ1175C (HD) CAMARA HG </t>
  </si>
  <si>
    <t>FV-A-0000-02339497</t>
  </si>
  <si>
    <t>0076047182-8-0</t>
  </si>
  <si>
    <t xml:space="preserve">INGENIERIA Y CONST.SANTA CANDELARIA LTDA </t>
  </si>
  <si>
    <t>FV-A-0000-02339652</t>
  </si>
  <si>
    <t>0086906100-K-0</t>
  </si>
  <si>
    <t xml:space="preserve">ARRENDAMIENTO DE VEHICULOS SALFA SUR LTD </t>
  </si>
  <si>
    <t xml:space="preserve">ACEITE 15W40 MOBIL DELVAC MX 19LT </t>
  </si>
  <si>
    <t>FV-A-0000-02339791</t>
  </si>
  <si>
    <t>FV-A-0000-02339969</t>
  </si>
  <si>
    <t>0009231952-0-0</t>
  </si>
  <si>
    <t xml:space="preserve">VELAZQUEZ ARTEAGA HECTOR HUGO </t>
  </si>
  <si>
    <t>LLANTA 8.25X22.5 10H TUB.LISO DISCO EURO</t>
  </si>
  <si>
    <t>FV-A-0000-02340079</t>
  </si>
  <si>
    <t>FV-A-0000-02340256</t>
  </si>
  <si>
    <t xml:space="preserve">20.5-25 S/I CUBRE CAMARAS S/I </t>
  </si>
  <si>
    <t>FV-A-0000-02340477</t>
  </si>
  <si>
    <t>0009226276-6-0</t>
  </si>
  <si>
    <t xml:space="preserve">GONZALEZ SCHAFER GUILLIAN SEBASTIAN </t>
  </si>
  <si>
    <t>FV-A-0000-02341560</t>
  </si>
  <si>
    <t>0007299263-6-0</t>
  </si>
  <si>
    <t xml:space="preserve">ALMONACID CHAVEZ MARIA ISABEL </t>
  </si>
  <si>
    <t xml:space="preserve">14-17.5-14PR CL723 TL GOODRIDE </t>
  </si>
  <si>
    <t>FV-A-0000-02341648</t>
  </si>
  <si>
    <t>0076723172-5-0</t>
  </si>
  <si>
    <t xml:space="preserve">CONSTRUCCIONES Y MAQUINARIAS SANTA JULIA </t>
  </si>
  <si>
    <t xml:space="preserve">19.5L-24 12PR R4 GOODRIDE </t>
  </si>
  <si>
    <t>295/80R22.5 18PR 152/149L CR926D GOODRID</t>
  </si>
  <si>
    <t>FV-A-0000-02341718</t>
  </si>
  <si>
    <t>0085804400-6-0</t>
  </si>
  <si>
    <t xml:space="preserve">SOC.CONSTRUCTORA ANCUD LTDA. </t>
  </si>
  <si>
    <t>275/80R22.5 16PR 149/145M CR976A GOODRID</t>
  </si>
  <si>
    <t>FV-A-0000-02342465</t>
  </si>
  <si>
    <t>0002467824-5-0</t>
  </si>
  <si>
    <t xml:space="preserve">WERNER SHEEL OTTO </t>
  </si>
  <si>
    <t>FV-A-0000-02343100</t>
  </si>
  <si>
    <t>0016722298-6-0</t>
  </si>
  <si>
    <t xml:space="preserve">BAHAMONDES MANCILLA ORLANDO RAMIRO </t>
  </si>
  <si>
    <t xml:space="preserve">215/70R16 100S SL369 GOODRIDE </t>
  </si>
  <si>
    <t>FV-A-0000-02343523</t>
  </si>
  <si>
    <t>0076191998-9-0</t>
  </si>
  <si>
    <t xml:space="preserve">TRANSPORTES VICTOR ALVARADO VERA EIRL </t>
  </si>
  <si>
    <t xml:space="preserve">295/80R22.5 152/148M HS3 CONTINENTAL </t>
  </si>
  <si>
    <t>FV-A-0000-02343705</t>
  </si>
  <si>
    <t>0076753483-3-0</t>
  </si>
  <si>
    <t xml:space="preserve">RIQUELME HERMANOS SPA </t>
  </si>
  <si>
    <t>FV-A-0000-02343954</t>
  </si>
  <si>
    <t>0014442618-5-0</t>
  </si>
  <si>
    <t xml:space="preserve">MACIAS DAVIS PATRICIO RODRIGO </t>
  </si>
  <si>
    <t xml:space="preserve">ZAA04 </t>
  </si>
  <si>
    <t>ALINEACION FURGON/VAN/CAMION 3/4 -NORMAL</t>
  </si>
  <si>
    <t xml:space="preserve">VALVOLINE A.T.F. D.II BL.19 LT </t>
  </si>
  <si>
    <t>FV-A-0000-02344006</t>
  </si>
  <si>
    <t>0014387049-9-0</t>
  </si>
  <si>
    <t xml:space="preserve">GODOY MALDONADO CRISTIAN HERNAN </t>
  </si>
  <si>
    <t>FV-A-0000-02345018</t>
  </si>
  <si>
    <t>0076303559-K-0</t>
  </si>
  <si>
    <t xml:space="preserve">TRANSPORTE SERVICIOS MAQUINARIAS LTDA </t>
  </si>
  <si>
    <t xml:space="preserve">14.9-24 8PR CB558 SET GOODRIDE </t>
  </si>
  <si>
    <t xml:space="preserve">195/75R16C 8PR 107/105R H188 GOODRIDE </t>
  </si>
  <si>
    <t>FV-A-0000-02345281</t>
  </si>
  <si>
    <t>0009456411-5-0</t>
  </si>
  <si>
    <t xml:space="preserve">ISLAS ISLAS CARLOS </t>
  </si>
  <si>
    <t>295/80R22.5 18PR 152/149L MD777 GOODRIDE</t>
  </si>
  <si>
    <t>FV-A-0000-02345592</t>
  </si>
  <si>
    <t>0077134873-4-0</t>
  </si>
  <si>
    <t xml:space="preserve">COMERCIALIZADORA Y LOGISTICA AGHER SPA </t>
  </si>
  <si>
    <t>FV-A-0000-02345602</t>
  </si>
  <si>
    <t>FV-A-0000-02345829</t>
  </si>
  <si>
    <t xml:space="preserve">C5659 </t>
  </si>
  <si>
    <t xml:space="preserve">LLANTA ALUMINIO 8.25X22.5 DISCO EUROPEA </t>
  </si>
  <si>
    <t>FV-A-0000-02345913</t>
  </si>
  <si>
    <t>FV-A-0000-02346598</t>
  </si>
  <si>
    <t xml:space="preserve">215/75R14C 8PR 112/110Q SC328 GOODRIDE </t>
  </si>
  <si>
    <t>FV-A-0000-02346723</t>
  </si>
  <si>
    <t>0007925901-2-0</t>
  </si>
  <si>
    <t xml:space="preserve">OPITZ RUIZ MARIA ELENA </t>
  </si>
  <si>
    <t>FV-A-0000-02347432</t>
  </si>
  <si>
    <t>0015285420-K-0</t>
  </si>
  <si>
    <t xml:space="preserve">GALLARDO SOTO MIGUEL ANGEL </t>
  </si>
  <si>
    <t>FV-A-0000-02347696</t>
  </si>
  <si>
    <t>0015282595-1-0</t>
  </si>
  <si>
    <t xml:space="preserve">CARLOS WINKLER RUIZ </t>
  </si>
  <si>
    <t xml:space="preserve">205/80R16 8PR 110/108S SL369 GOODRIDE </t>
  </si>
  <si>
    <t>FV-A-0000-02348061</t>
  </si>
  <si>
    <t>0008280598-2-0</t>
  </si>
  <si>
    <t xml:space="preserve">SOTELO ALARCON LUIS CRISTIAN </t>
  </si>
  <si>
    <t>FV-A-0000-02348145</t>
  </si>
  <si>
    <t>0015300536-2-0</t>
  </si>
  <si>
    <t xml:space="preserve">CABRERA CABRERA WILSON RODRIGO </t>
  </si>
  <si>
    <t>FV-A-0000-02348596</t>
  </si>
  <si>
    <t>0008440761-5-0</t>
  </si>
  <si>
    <t xml:space="preserve">INOSTROZA SOTO JAIME ANTONIO </t>
  </si>
  <si>
    <t xml:space="preserve">175/60R14 79H RP28 GOODRIDE </t>
  </si>
  <si>
    <t>FV-A-0000-02349494</t>
  </si>
  <si>
    <t>0077098626-5-0</t>
  </si>
  <si>
    <t xml:space="preserve">PINTACAR AUTOMOTRIZ </t>
  </si>
  <si>
    <t xml:space="preserve">175/65R14 82H RP28 GOODRIDE </t>
  </si>
  <si>
    <t xml:space="preserve">185/65R14 86H PC2 CONTINENTAL </t>
  </si>
  <si>
    <t xml:space="preserve">215/60R16 95H RP28 GOODRIDE </t>
  </si>
  <si>
    <t>FV-A-0000-02349776</t>
  </si>
  <si>
    <t>0009791848-1-0</t>
  </si>
  <si>
    <t xml:space="preserve">GALLARDO OYARZUN JAVIER FERNANDO </t>
  </si>
  <si>
    <t xml:space="preserve">185/65R15 ALTIMAX XP7 GENERAL TIRE </t>
  </si>
  <si>
    <t>FV-A-0000-02349891</t>
  </si>
  <si>
    <t>0076962581-K-0</t>
  </si>
  <si>
    <t xml:space="preserve">INVERSIONES VOLCANES SPA </t>
  </si>
  <si>
    <t xml:space="preserve">295/80R22.5 18PR 152/149K AT208 AUSTONE </t>
  </si>
  <si>
    <t>FV-A-0000-02351047</t>
  </si>
  <si>
    <t>0077271706-7-0</t>
  </si>
  <si>
    <t xml:space="preserve">TRANSPORTES BOSQUEMAR SPA </t>
  </si>
  <si>
    <t xml:space="preserve">235/75R15 8PR 110/107Q SL369 GOODRIDE </t>
  </si>
  <si>
    <t>FV-A-0000-02351262</t>
  </si>
  <si>
    <t>0011431646-6-0</t>
  </si>
  <si>
    <t xml:space="preserve">ANGEL VARGAS JOSE RENE </t>
  </si>
  <si>
    <t xml:space="preserve">295/80R22.5 18PR 154/149M GSR1 GOODRIDE </t>
  </si>
  <si>
    <t>FV-A-0000-02351304</t>
  </si>
  <si>
    <t>0077148971-0-0</t>
  </si>
  <si>
    <t xml:space="preserve">MARIRENE SPA </t>
  </si>
  <si>
    <t xml:space="preserve">700R16 14PR SET CM998 GOODRIDE </t>
  </si>
  <si>
    <t>FV-A-0000-02351656</t>
  </si>
  <si>
    <t>0005825008-2-0</t>
  </si>
  <si>
    <t xml:space="preserve">GALLEGOS CID JORGE MIGUEL </t>
  </si>
  <si>
    <t xml:space="preserve">HK150 </t>
  </si>
  <si>
    <t xml:space="preserve">BATERIA 150 AMP 1000 CCA HANKOOK </t>
  </si>
  <si>
    <t>FV-A-0000-02352089</t>
  </si>
  <si>
    <t>0018870796-3-0</t>
  </si>
  <si>
    <t xml:space="preserve">GLATZ NAHUM DIEGO </t>
  </si>
  <si>
    <t xml:space="preserve">205/65R15 94H RP28 GOODRIDE </t>
  </si>
  <si>
    <t>FV-A-0000-02352135</t>
  </si>
  <si>
    <t>0007177188-1-0</t>
  </si>
  <si>
    <t xml:space="preserve">DELGADO ROLDAN HERNAN ADELCIO </t>
  </si>
  <si>
    <t>FV-A-0000-02352398</t>
  </si>
  <si>
    <t>0011715482-3-0</t>
  </si>
  <si>
    <t xml:space="preserve">VELASQUEZ ANDRADE MAURICIO ANTONIO </t>
  </si>
  <si>
    <t>FV-A-0000-02352877</t>
  </si>
  <si>
    <t>0014430592-2-0</t>
  </si>
  <si>
    <t xml:space="preserve">CHEUQUIAN GOMEZ LEONEL LEONSIO </t>
  </si>
  <si>
    <t>FV-A-0000-02352999</t>
  </si>
  <si>
    <t>0076915206-7-0</t>
  </si>
  <si>
    <t xml:space="preserve">DISTRIBUIDORA Y COMERCIALIZADORA MANOSAL </t>
  </si>
  <si>
    <t>FV-A-0000-02353295</t>
  </si>
  <si>
    <t>0011253014-2-0</t>
  </si>
  <si>
    <t xml:space="preserve">CORONADO CARCAMO RAMON RAFAEL </t>
  </si>
  <si>
    <t>FV-A-0000-02353308</t>
  </si>
  <si>
    <t>FV-A-0000-02353496</t>
  </si>
  <si>
    <t>0010725640-7-0</t>
  </si>
  <si>
    <t xml:space="preserve">BARRIA TOLEDO MERCELO JAVIER </t>
  </si>
  <si>
    <t>FV-A-0000-02353582</t>
  </si>
  <si>
    <t>0077058527-9-0</t>
  </si>
  <si>
    <t xml:space="preserve">SERVICIOS ELECTRICOS SPA </t>
  </si>
  <si>
    <t>FV-A-0000-02353586</t>
  </si>
  <si>
    <t>0015773621-3-0</t>
  </si>
  <si>
    <t xml:space="preserve">GAJARDO RUIZ SERGIO FRANCISCO </t>
  </si>
  <si>
    <t>FV-A-0000-02353800</t>
  </si>
  <si>
    <t>0013170750-9-0</t>
  </si>
  <si>
    <t xml:space="preserve">VALDES ANDRADE ADITH MARLENNE </t>
  </si>
  <si>
    <t>FV-A-0000-02353908</t>
  </si>
  <si>
    <t>0012308886-7-0</t>
  </si>
  <si>
    <t xml:space="preserve">VARGAS MALDONADO MARCELO </t>
  </si>
  <si>
    <t>245/75R16 10PR 120/116S GIANTSAVER MAZZI</t>
  </si>
  <si>
    <t>FV-A-0000-02353981</t>
  </si>
  <si>
    <t>0017091659-K-0</t>
  </si>
  <si>
    <t xml:space="preserve">VASQUEZ PAYO MARCELO ELISER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</si>
</sst>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1%20Enero\Detalle%20Facturas\2%20Macro%20Detalle%20Facturas%20Enero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8749839"/>
      <sheetName val="2021_01_10345931"/>
      <sheetName val="2021_01_10378849"/>
      <sheetName val="2021_01_10655122"/>
      <sheetName val="2021_01_11257472"/>
      <sheetName val="2021_01_12273040"/>
      <sheetName val="2021_01_12273700"/>
      <sheetName val="2021_01_12343829"/>
      <sheetName val="2021_01_12971548"/>
      <sheetName val="2021_01_13192149"/>
      <sheetName val="2021_01_13194052"/>
      <sheetName val="2021_01_13519330"/>
      <sheetName val="2021_01_13839533"/>
      <sheetName val="2021_01_13929113"/>
      <sheetName val="2021_01_14207727"/>
      <sheetName val="2021_01_15219544"/>
      <sheetName val="2021_01_15296238"/>
      <sheetName val="2021_01_15324700"/>
      <sheetName val="2021_01_16578987"/>
      <sheetName val="2021_01_16628854"/>
      <sheetName val="2021_01_16789195"/>
      <sheetName val="2021_01_17223088"/>
      <sheetName val="2021_01_17526750"/>
      <sheetName val="2021_01_17567454"/>
      <sheetName val="2021_01_18437387"/>
      <sheetName val="2021_01_18460346"/>
      <sheetName val="2021_01_18793457"/>
      <sheetName val="2021_01_18794492"/>
      <sheetName val="2021_01_18832785"/>
      <sheetName val="2021_01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BD6D6-91EB-42FB-B86F-A593DD55DD96}">
  <sheetPr codeName="Hoja28">
    <tabColor rgb="FFFF0000"/>
  </sheetPr>
  <dimension ref="A1:AA239"/>
  <sheetViews>
    <sheetView tabSelected="1" topLeftCell="U1" workbookViewId="0">
      <selection activeCell="AB3" sqref="AB3"/>
    </sheetView>
  </sheetViews>
  <sheetFormatPr baseColWidth="10" defaultRowHeight="14.4" x14ac:dyDescent="0.3"/>
  <cols>
    <col min="1" max="1" width="16.88671875" bestFit="1" customWidth="1"/>
    <col min="2" max="2" width="30.3320312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2.109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25.77734375" bestFit="1" customWidth="1"/>
    <col min="11" max="11" width="14.109375" bestFit="1" customWidth="1"/>
    <col min="12" max="12" width="40.66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45605</v>
      </c>
      <c r="F2" s="7" t="s">
        <v>24</v>
      </c>
      <c r="G2" s="7" t="s">
        <v>25</v>
      </c>
      <c r="H2" s="8">
        <v>44166</v>
      </c>
      <c r="I2" s="7">
        <v>23</v>
      </c>
      <c r="J2" s="7" t="s">
        <v>26</v>
      </c>
      <c r="K2" s="7" t="s">
        <v>27</v>
      </c>
      <c r="L2" s="7" t="s">
        <v>28</v>
      </c>
      <c r="M2" s="7">
        <v>4</v>
      </c>
      <c r="N2" s="9">
        <v>285680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1.0365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 t="s">
        <v>33</v>
      </c>
      <c r="F3" s="7" t="s">
        <v>34</v>
      </c>
      <c r="G3" s="7" t="s">
        <v>25</v>
      </c>
      <c r="H3" s="8">
        <v>44166</v>
      </c>
      <c r="I3" s="7">
        <v>23</v>
      </c>
      <c r="J3" s="7" t="s">
        <v>26</v>
      </c>
      <c r="K3" s="7" t="s">
        <v>27</v>
      </c>
      <c r="L3" s="7" t="s">
        <v>28</v>
      </c>
      <c r="M3" s="7">
        <v>4</v>
      </c>
      <c r="N3" s="9">
        <v>13412</v>
      </c>
      <c r="O3" s="7" t="s">
        <v>35</v>
      </c>
      <c r="P3" s="7" t="s">
        <v>30</v>
      </c>
      <c r="Q3" s="7" t="s">
        <v>31</v>
      </c>
      <c r="R3" s="7" t="s">
        <v>32</v>
      </c>
      <c r="S3" s="7" t="s">
        <v>35</v>
      </c>
      <c r="T3" s="10">
        <v>1.0365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 t="s">
        <v>36</v>
      </c>
      <c r="F4" s="7" t="s">
        <v>37</v>
      </c>
      <c r="G4" s="7" t="s">
        <v>25</v>
      </c>
      <c r="H4" s="8">
        <v>44166</v>
      </c>
      <c r="I4" s="7">
        <v>23</v>
      </c>
      <c r="J4" s="7" t="s">
        <v>26</v>
      </c>
      <c r="K4" s="7" t="s">
        <v>27</v>
      </c>
      <c r="L4" s="7" t="s">
        <v>28</v>
      </c>
      <c r="M4" s="7">
        <v>4</v>
      </c>
      <c r="N4" s="9">
        <v>11428</v>
      </c>
      <c r="O4" s="7" t="s">
        <v>35</v>
      </c>
      <c r="P4" s="7" t="s">
        <v>30</v>
      </c>
      <c r="Q4" s="7" t="s">
        <v>31</v>
      </c>
      <c r="R4" s="7" t="s">
        <v>32</v>
      </c>
      <c r="S4" s="7" t="s">
        <v>35</v>
      </c>
      <c r="T4" s="10">
        <v>1.0365</v>
      </c>
      <c r="V4" s="11" t="s">
        <v>38</v>
      </c>
      <c r="W4" s="11" t="str">
        <f>+$B$2</f>
        <v xml:space="preserve">SANCHEZ BARRIA MATIAS IGNACIO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 t="s">
        <v>39</v>
      </c>
      <c r="F5" s="7" t="s">
        <v>40</v>
      </c>
      <c r="G5" s="7" t="s">
        <v>41</v>
      </c>
      <c r="H5" s="8">
        <v>44166</v>
      </c>
      <c r="I5" s="7">
        <v>23</v>
      </c>
      <c r="J5" s="7" t="s">
        <v>26</v>
      </c>
      <c r="K5" s="7" t="s">
        <v>27</v>
      </c>
      <c r="L5" s="7" t="s">
        <v>28</v>
      </c>
      <c r="M5" s="7">
        <v>4</v>
      </c>
      <c r="N5" s="9">
        <v>2016</v>
      </c>
      <c r="O5" s="7" t="s">
        <v>35</v>
      </c>
      <c r="P5" s="7" t="s">
        <v>30</v>
      </c>
      <c r="Q5" s="7" t="s">
        <v>31</v>
      </c>
      <c r="R5" s="7" t="s">
        <v>32</v>
      </c>
      <c r="S5" s="7" t="s">
        <v>35</v>
      </c>
      <c r="T5" s="10">
        <v>1.0365</v>
      </c>
      <c r="V5" s="11" t="s">
        <v>42</v>
      </c>
      <c r="W5" s="11" t="str">
        <f>+$C$2</f>
        <v>8E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45609</v>
      </c>
      <c r="F6" s="7" t="s">
        <v>43</v>
      </c>
      <c r="G6" s="7" t="s">
        <v>44</v>
      </c>
      <c r="H6" s="8">
        <v>44167</v>
      </c>
      <c r="I6" s="7">
        <v>23</v>
      </c>
      <c r="J6" s="7" t="s">
        <v>26</v>
      </c>
      <c r="K6" s="7" t="s">
        <v>45</v>
      </c>
      <c r="L6" s="7" t="s">
        <v>46</v>
      </c>
      <c r="M6" s="7">
        <v>4</v>
      </c>
      <c r="N6" s="9">
        <v>238620</v>
      </c>
      <c r="O6" s="7" t="s">
        <v>29</v>
      </c>
      <c r="P6" s="7" t="s">
        <v>30</v>
      </c>
      <c r="Q6" s="7" t="s">
        <v>31</v>
      </c>
      <c r="R6" s="7" t="s">
        <v>32</v>
      </c>
      <c r="S6" s="7" t="s">
        <v>29</v>
      </c>
      <c r="T6" s="10">
        <v>1.0365</v>
      </c>
      <c r="V6" s="11" t="s">
        <v>47</v>
      </c>
      <c r="W6" s="13" t="str">
        <f>+$D$2</f>
        <v>18460346-2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 t="s">
        <v>33</v>
      </c>
      <c r="F7" s="7" t="s">
        <v>34</v>
      </c>
      <c r="G7" s="7" t="s">
        <v>44</v>
      </c>
      <c r="H7" s="8">
        <v>44167</v>
      </c>
      <c r="I7" s="7">
        <v>23</v>
      </c>
      <c r="J7" s="7" t="s">
        <v>26</v>
      </c>
      <c r="K7" s="7" t="s">
        <v>45</v>
      </c>
      <c r="L7" s="7" t="s">
        <v>46</v>
      </c>
      <c r="M7" s="7">
        <v>4</v>
      </c>
      <c r="N7" s="9">
        <v>13412</v>
      </c>
      <c r="O7" s="7" t="s">
        <v>35</v>
      </c>
      <c r="P7" s="7" t="s">
        <v>30</v>
      </c>
      <c r="Q7" s="7" t="s">
        <v>31</v>
      </c>
      <c r="R7" s="7" t="s">
        <v>32</v>
      </c>
      <c r="S7" s="7" t="s">
        <v>35</v>
      </c>
      <c r="T7" s="10">
        <v>1.0365</v>
      </c>
      <c r="V7" s="11" t="s">
        <v>48</v>
      </c>
      <c r="W7" s="14">
        <v>44197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 t="s">
        <v>36</v>
      </c>
      <c r="F8" s="7" t="s">
        <v>37</v>
      </c>
      <c r="G8" s="7" t="s">
        <v>44</v>
      </c>
      <c r="H8" s="8">
        <v>44167</v>
      </c>
      <c r="I8" s="7">
        <v>23</v>
      </c>
      <c r="J8" s="7" t="s">
        <v>26</v>
      </c>
      <c r="K8" s="7" t="s">
        <v>45</v>
      </c>
      <c r="L8" s="7" t="s">
        <v>46</v>
      </c>
      <c r="M8" s="7">
        <v>4</v>
      </c>
      <c r="N8" s="9">
        <v>11428</v>
      </c>
      <c r="O8" s="7" t="s">
        <v>35</v>
      </c>
      <c r="P8" s="7" t="s">
        <v>30</v>
      </c>
      <c r="Q8" s="7" t="s">
        <v>31</v>
      </c>
      <c r="R8" s="7" t="s">
        <v>32</v>
      </c>
      <c r="S8" s="7" t="s">
        <v>35</v>
      </c>
      <c r="T8" s="10">
        <v>1.0365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40913</v>
      </c>
      <c r="F9" s="7" t="s">
        <v>49</v>
      </c>
      <c r="G9" s="7" t="s">
        <v>50</v>
      </c>
      <c r="H9" s="8">
        <v>44167</v>
      </c>
      <c r="I9" s="7">
        <v>23</v>
      </c>
      <c r="J9" s="7" t="s">
        <v>26</v>
      </c>
      <c r="K9" s="7" t="s">
        <v>51</v>
      </c>
      <c r="L9" s="7" t="s">
        <v>52</v>
      </c>
      <c r="M9" s="7">
        <v>2</v>
      </c>
      <c r="N9" s="9">
        <v>70572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1.0365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 t="s">
        <v>53</v>
      </c>
      <c r="F10" s="7" t="s">
        <v>54</v>
      </c>
      <c r="G10" s="7" t="s">
        <v>50</v>
      </c>
      <c r="H10" s="8">
        <v>44167</v>
      </c>
      <c r="I10" s="7">
        <v>23</v>
      </c>
      <c r="J10" s="7" t="s">
        <v>26</v>
      </c>
      <c r="K10" s="7" t="s">
        <v>51</v>
      </c>
      <c r="L10" s="7" t="s">
        <v>52</v>
      </c>
      <c r="M10" s="7">
        <v>2</v>
      </c>
      <c r="N10" s="9">
        <v>6218</v>
      </c>
      <c r="O10" s="7" t="s">
        <v>35</v>
      </c>
      <c r="P10" s="7" t="s">
        <v>30</v>
      </c>
      <c r="Q10" s="7" t="s">
        <v>31</v>
      </c>
      <c r="R10" s="7" t="s">
        <v>32</v>
      </c>
      <c r="S10" s="7" t="s">
        <v>35</v>
      </c>
      <c r="T10" s="10">
        <v>1.0365</v>
      </c>
      <c r="V10" s="17" t="s">
        <v>55</v>
      </c>
      <c r="W10" s="18"/>
      <c r="X10" s="7"/>
      <c r="Y10" s="19" t="s">
        <v>56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 t="s">
        <v>57</v>
      </c>
      <c r="F11" s="7" t="s">
        <v>58</v>
      </c>
      <c r="G11" s="7" t="s">
        <v>50</v>
      </c>
      <c r="H11" s="8">
        <v>44167</v>
      </c>
      <c r="I11" s="7">
        <v>23</v>
      </c>
      <c r="J11" s="7" t="s">
        <v>26</v>
      </c>
      <c r="K11" s="7" t="s">
        <v>51</v>
      </c>
      <c r="L11" s="7" t="s">
        <v>52</v>
      </c>
      <c r="M11" s="7">
        <v>2</v>
      </c>
      <c r="N11" s="9">
        <v>5378</v>
      </c>
      <c r="O11" s="7" t="s">
        <v>35</v>
      </c>
      <c r="P11" s="7" t="s">
        <v>30</v>
      </c>
      <c r="Q11" s="7" t="s">
        <v>31</v>
      </c>
      <c r="R11" s="7" t="s">
        <v>32</v>
      </c>
      <c r="S11" s="7" t="s">
        <v>35</v>
      </c>
      <c r="T11" s="10">
        <v>1.0365</v>
      </c>
      <c r="V11" s="22" t="s">
        <v>59</v>
      </c>
      <c r="W11" s="23">
        <f>SUMIFS(N:N,S:S,"Repuestos",P:P,"Actual")</f>
        <v>0</v>
      </c>
      <c r="X11" s="6"/>
      <c r="Y11" s="19" t="s">
        <v>60</v>
      </c>
      <c r="Z11" s="21"/>
      <c r="AA11" s="24" t="s">
        <v>61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45605</v>
      </c>
      <c r="F12" s="7" t="s">
        <v>24</v>
      </c>
      <c r="G12" s="7" t="s">
        <v>62</v>
      </c>
      <c r="H12" s="8">
        <v>44168</v>
      </c>
      <c r="I12" s="7">
        <v>23</v>
      </c>
      <c r="J12" s="7" t="s">
        <v>26</v>
      </c>
      <c r="K12" s="7" t="s">
        <v>63</v>
      </c>
      <c r="L12" s="7" t="s">
        <v>64</v>
      </c>
      <c r="M12" s="7">
        <v>4</v>
      </c>
      <c r="N12" s="9">
        <v>285680</v>
      </c>
      <c r="O12" s="7" t="s">
        <v>29</v>
      </c>
      <c r="P12" s="7" t="s">
        <v>30</v>
      </c>
      <c r="Q12" s="7" t="s">
        <v>31</v>
      </c>
      <c r="R12" s="7" t="s">
        <v>32</v>
      </c>
      <c r="S12" s="7" t="s">
        <v>29</v>
      </c>
      <c r="T12" s="10">
        <v>1.0365</v>
      </c>
      <c r="V12" s="22" t="s">
        <v>65</v>
      </c>
      <c r="W12" s="23">
        <f>SUMIFS(N:N,S:S,"Repuestos",P:P,"Actual")</f>
        <v>0</v>
      </c>
      <c r="X12" s="6"/>
      <c r="Y12" s="25" t="s">
        <v>66</v>
      </c>
      <c r="Z12" s="25" t="s">
        <v>67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 t="s">
        <v>33</v>
      </c>
      <c r="F13" s="7" t="s">
        <v>34</v>
      </c>
      <c r="G13" s="7" t="s">
        <v>62</v>
      </c>
      <c r="H13" s="8">
        <v>44168</v>
      </c>
      <c r="I13" s="7">
        <v>23</v>
      </c>
      <c r="J13" s="7" t="s">
        <v>26</v>
      </c>
      <c r="K13" s="7" t="s">
        <v>63</v>
      </c>
      <c r="L13" s="7" t="s">
        <v>64</v>
      </c>
      <c r="M13" s="7">
        <v>4</v>
      </c>
      <c r="N13" s="9">
        <v>13412</v>
      </c>
      <c r="O13" s="7" t="s">
        <v>35</v>
      </c>
      <c r="P13" s="7" t="s">
        <v>30</v>
      </c>
      <c r="Q13" s="7" t="s">
        <v>31</v>
      </c>
      <c r="R13" s="7" t="s">
        <v>32</v>
      </c>
      <c r="S13" s="7" t="s">
        <v>35</v>
      </c>
      <c r="T13" s="10">
        <v>1.0365</v>
      </c>
      <c r="V13" s="22" t="s">
        <v>68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69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 t="s">
        <v>36</v>
      </c>
      <c r="F14" s="7" t="s">
        <v>37</v>
      </c>
      <c r="G14" s="7" t="s">
        <v>62</v>
      </c>
      <c r="H14" s="8">
        <v>44168</v>
      </c>
      <c r="I14" s="7">
        <v>23</v>
      </c>
      <c r="J14" s="7" t="s">
        <v>26</v>
      </c>
      <c r="K14" s="7" t="s">
        <v>63</v>
      </c>
      <c r="L14" s="7" t="s">
        <v>64</v>
      </c>
      <c r="M14" s="7">
        <v>4</v>
      </c>
      <c r="N14" s="9">
        <v>11428</v>
      </c>
      <c r="O14" s="7" t="s">
        <v>35</v>
      </c>
      <c r="P14" s="7" t="s">
        <v>30</v>
      </c>
      <c r="Q14" s="7" t="s">
        <v>31</v>
      </c>
      <c r="R14" s="7" t="s">
        <v>32</v>
      </c>
      <c r="S14" s="7" t="s">
        <v>35</v>
      </c>
      <c r="T14" s="10">
        <v>1.0365</v>
      </c>
      <c r="V14" s="22" t="s">
        <v>70</v>
      </c>
      <c r="W14" s="23">
        <f>+W12*W13</f>
        <v>0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 t="s">
        <v>39</v>
      </c>
      <c r="F15" s="7" t="s">
        <v>40</v>
      </c>
      <c r="G15" s="7" t="s">
        <v>71</v>
      </c>
      <c r="H15" s="8">
        <v>44168</v>
      </c>
      <c r="I15" s="7">
        <v>23</v>
      </c>
      <c r="J15" s="7" t="s">
        <v>26</v>
      </c>
      <c r="K15" s="7" t="s">
        <v>63</v>
      </c>
      <c r="L15" s="7" t="s">
        <v>64</v>
      </c>
      <c r="M15" s="7">
        <v>4</v>
      </c>
      <c r="N15" s="9">
        <v>2016</v>
      </c>
      <c r="O15" s="7" t="s">
        <v>35</v>
      </c>
      <c r="P15" s="7" t="s">
        <v>30</v>
      </c>
      <c r="Q15" s="7" t="s">
        <v>31</v>
      </c>
      <c r="R15" s="7" t="s">
        <v>32</v>
      </c>
      <c r="S15" s="7" t="s">
        <v>35</v>
      </c>
      <c r="T15" s="10">
        <v>1.0365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45616</v>
      </c>
      <c r="F16" s="7" t="s">
        <v>72</v>
      </c>
      <c r="G16" s="7" t="s">
        <v>73</v>
      </c>
      <c r="H16" s="8">
        <v>44168</v>
      </c>
      <c r="I16" s="7">
        <v>23</v>
      </c>
      <c r="J16" s="7" t="s">
        <v>26</v>
      </c>
      <c r="K16" s="7" t="s">
        <v>74</v>
      </c>
      <c r="L16" s="7" t="s">
        <v>75</v>
      </c>
      <c r="M16" s="7">
        <v>2</v>
      </c>
      <c r="N16" s="9">
        <v>134436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1.0365</v>
      </c>
      <c r="V16" s="37" t="s">
        <v>76</v>
      </c>
      <c r="W16" s="38">
        <f>+W14</f>
        <v>0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47269</v>
      </c>
      <c r="F17" s="7" t="s">
        <v>77</v>
      </c>
      <c r="G17" s="7" t="s">
        <v>78</v>
      </c>
      <c r="H17" s="8">
        <v>44168</v>
      </c>
      <c r="I17" s="7">
        <v>23</v>
      </c>
      <c r="J17" s="7" t="s">
        <v>26</v>
      </c>
      <c r="K17" s="7" t="s">
        <v>79</v>
      </c>
      <c r="L17" s="7" t="s">
        <v>80</v>
      </c>
      <c r="M17" s="7">
        <v>1</v>
      </c>
      <c r="N17" s="9">
        <v>109235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1.0365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51274</v>
      </c>
      <c r="F18" s="7" t="s">
        <v>81</v>
      </c>
      <c r="G18" s="7" t="s">
        <v>82</v>
      </c>
      <c r="H18" s="8">
        <v>44168</v>
      </c>
      <c r="I18" s="7">
        <v>23</v>
      </c>
      <c r="J18" s="7" t="s">
        <v>26</v>
      </c>
      <c r="K18" s="7" t="s">
        <v>83</v>
      </c>
      <c r="L18" s="7" t="s">
        <v>84</v>
      </c>
      <c r="M18" s="7">
        <v>4</v>
      </c>
      <c r="N18" s="9">
        <v>419464</v>
      </c>
      <c r="O18" s="7" t="s">
        <v>29</v>
      </c>
      <c r="P18" s="7" t="s">
        <v>30</v>
      </c>
      <c r="Q18" s="7" t="s">
        <v>31</v>
      </c>
      <c r="R18" s="7" t="s">
        <v>32</v>
      </c>
      <c r="S18" s="7" t="s">
        <v>29</v>
      </c>
      <c r="T18" s="10">
        <v>1.0365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33</v>
      </c>
      <c r="F19" s="7" t="s">
        <v>34</v>
      </c>
      <c r="G19" s="7" t="s">
        <v>82</v>
      </c>
      <c r="H19" s="8">
        <v>44168</v>
      </c>
      <c r="I19" s="7">
        <v>23</v>
      </c>
      <c r="J19" s="7" t="s">
        <v>26</v>
      </c>
      <c r="K19" s="7" t="s">
        <v>83</v>
      </c>
      <c r="L19" s="7" t="s">
        <v>84</v>
      </c>
      <c r="M19" s="7">
        <v>4</v>
      </c>
      <c r="N19" s="9">
        <v>13412</v>
      </c>
      <c r="O19" s="7" t="s">
        <v>35</v>
      </c>
      <c r="P19" s="7" t="s">
        <v>30</v>
      </c>
      <c r="Q19" s="7" t="s">
        <v>31</v>
      </c>
      <c r="R19" s="7" t="s">
        <v>32</v>
      </c>
      <c r="S19" s="7" t="s">
        <v>35</v>
      </c>
      <c r="T19" s="10">
        <v>1.0365</v>
      </c>
      <c r="V19" s="17" t="s">
        <v>85</v>
      </c>
      <c r="W19" s="18"/>
      <c r="X19" s="7"/>
      <c r="Y19" s="19" t="s">
        <v>86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 t="s">
        <v>36</v>
      </c>
      <c r="F20" s="7" t="s">
        <v>37</v>
      </c>
      <c r="G20" s="7" t="s">
        <v>82</v>
      </c>
      <c r="H20" s="8">
        <v>44168</v>
      </c>
      <c r="I20" s="7">
        <v>23</v>
      </c>
      <c r="J20" s="7" t="s">
        <v>26</v>
      </c>
      <c r="K20" s="7" t="s">
        <v>83</v>
      </c>
      <c r="L20" s="7" t="s">
        <v>84</v>
      </c>
      <c r="M20" s="7">
        <v>4</v>
      </c>
      <c r="N20" s="9">
        <v>11428</v>
      </c>
      <c r="O20" s="7" t="s">
        <v>35</v>
      </c>
      <c r="P20" s="7" t="s">
        <v>30</v>
      </c>
      <c r="Q20" s="7" t="s">
        <v>31</v>
      </c>
      <c r="R20" s="7" t="s">
        <v>32</v>
      </c>
      <c r="S20" s="7" t="s">
        <v>35</v>
      </c>
      <c r="T20" s="10">
        <v>1.0365</v>
      </c>
      <c r="V20" s="22" t="s">
        <v>87</v>
      </c>
      <c r="W20" s="23">
        <f>SUMIFS(N:N,S:S,"Neumaticos",P:P,"Actual")</f>
        <v>22983303</v>
      </c>
      <c r="X20" s="6"/>
      <c r="Y20" s="19" t="s">
        <v>60</v>
      </c>
      <c r="Z20" s="21"/>
      <c r="AA20" s="24" t="s">
        <v>61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 t="s">
        <v>39</v>
      </c>
      <c r="F21" s="7" t="s">
        <v>40</v>
      </c>
      <c r="G21" s="7" t="s">
        <v>82</v>
      </c>
      <c r="H21" s="8">
        <v>44168</v>
      </c>
      <c r="I21" s="7">
        <v>23</v>
      </c>
      <c r="J21" s="7" t="s">
        <v>26</v>
      </c>
      <c r="K21" s="7" t="s">
        <v>83</v>
      </c>
      <c r="L21" s="7" t="s">
        <v>84</v>
      </c>
      <c r="M21" s="7">
        <v>4</v>
      </c>
      <c r="N21" s="9">
        <v>2016</v>
      </c>
      <c r="O21" s="7" t="s">
        <v>35</v>
      </c>
      <c r="P21" s="7" t="s">
        <v>30</v>
      </c>
      <c r="Q21" s="7" t="s">
        <v>31</v>
      </c>
      <c r="R21" s="7" t="s">
        <v>32</v>
      </c>
      <c r="S21" s="7" t="s">
        <v>35</v>
      </c>
      <c r="T21" s="10">
        <v>1.0365</v>
      </c>
      <c r="V21" s="22" t="s">
        <v>88</v>
      </c>
      <c r="W21" s="23">
        <f>SUMIFS(N:N,S:S,"Neumaticos",P:P,"Actual")</f>
        <v>22983303</v>
      </c>
      <c r="X21" s="6"/>
      <c r="Y21" s="25" t="s">
        <v>66</v>
      </c>
      <c r="Z21" s="25" t="s">
        <v>67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 t="s">
        <v>89</v>
      </c>
      <c r="F22" s="7" t="s">
        <v>90</v>
      </c>
      <c r="G22" s="7" t="s">
        <v>91</v>
      </c>
      <c r="H22" s="8">
        <v>44168</v>
      </c>
      <c r="I22" s="7">
        <v>23</v>
      </c>
      <c r="J22" s="7" t="s">
        <v>26</v>
      </c>
      <c r="K22" s="7" t="s">
        <v>83</v>
      </c>
      <c r="L22" s="7" t="s">
        <v>84</v>
      </c>
      <c r="M22" s="7">
        <v>1</v>
      </c>
      <c r="N22" s="9">
        <v>84025</v>
      </c>
      <c r="O22" s="7" t="s">
        <v>92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1.0365</v>
      </c>
      <c r="V22" s="22" t="s">
        <v>68</v>
      </c>
      <c r="W22" s="27">
        <f>+IF(W20&lt;=Z24,AA24,IF(W20&lt;=Z23,AA23,IF(W20&gt;=Y22,AA22)))</f>
        <v>6.0000000000000001E-3</v>
      </c>
      <c r="X22" s="6"/>
      <c r="Y22" s="28">
        <v>25000000</v>
      </c>
      <c r="Z22" s="29" t="s">
        <v>69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>
        <v>51259</v>
      </c>
      <c r="F23" s="7" t="s">
        <v>93</v>
      </c>
      <c r="G23" s="7" t="s">
        <v>94</v>
      </c>
      <c r="H23" s="8">
        <v>44169</v>
      </c>
      <c r="I23" s="7">
        <v>23</v>
      </c>
      <c r="J23" s="7" t="s">
        <v>26</v>
      </c>
      <c r="K23" s="7" t="s">
        <v>95</v>
      </c>
      <c r="L23" s="7" t="s">
        <v>96</v>
      </c>
      <c r="M23" s="7">
        <v>2</v>
      </c>
      <c r="N23" s="9">
        <v>89058</v>
      </c>
      <c r="O23" s="7" t="s">
        <v>29</v>
      </c>
      <c r="P23" s="7" t="s">
        <v>30</v>
      </c>
      <c r="Q23" s="7" t="s">
        <v>31</v>
      </c>
      <c r="R23" s="7" t="s">
        <v>32</v>
      </c>
      <c r="S23" s="7" t="s">
        <v>29</v>
      </c>
      <c r="T23" s="10">
        <v>1.0365</v>
      </c>
      <c r="V23" s="22" t="s">
        <v>70</v>
      </c>
      <c r="W23" s="23">
        <f>+W21*W22</f>
        <v>137899.818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 t="s">
        <v>33</v>
      </c>
      <c r="F24" s="7" t="s">
        <v>34</v>
      </c>
      <c r="G24" s="7" t="s">
        <v>94</v>
      </c>
      <c r="H24" s="8">
        <v>44169</v>
      </c>
      <c r="I24" s="7">
        <v>23</v>
      </c>
      <c r="J24" s="7" t="s">
        <v>26</v>
      </c>
      <c r="K24" s="7" t="s">
        <v>95</v>
      </c>
      <c r="L24" s="7" t="s">
        <v>96</v>
      </c>
      <c r="M24" s="7">
        <v>2</v>
      </c>
      <c r="N24" s="9">
        <v>6706</v>
      </c>
      <c r="O24" s="7" t="s">
        <v>35</v>
      </c>
      <c r="P24" s="7" t="s">
        <v>30</v>
      </c>
      <c r="Q24" s="7" t="s">
        <v>31</v>
      </c>
      <c r="R24" s="7" t="s">
        <v>32</v>
      </c>
      <c r="S24" s="7" t="s">
        <v>35</v>
      </c>
      <c r="T24" s="10">
        <v>1.0365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 t="s">
        <v>36</v>
      </c>
      <c r="F25" s="7" t="s">
        <v>37</v>
      </c>
      <c r="G25" s="7" t="s">
        <v>94</v>
      </c>
      <c r="H25" s="8">
        <v>44169</v>
      </c>
      <c r="I25" s="7">
        <v>23</v>
      </c>
      <c r="J25" s="7" t="s">
        <v>26</v>
      </c>
      <c r="K25" s="7" t="s">
        <v>95</v>
      </c>
      <c r="L25" s="7" t="s">
        <v>96</v>
      </c>
      <c r="M25" s="7">
        <v>2</v>
      </c>
      <c r="N25" s="9">
        <v>5714</v>
      </c>
      <c r="O25" s="7" t="s">
        <v>35</v>
      </c>
      <c r="P25" s="7" t="s">
        <v>30</v>
      </c>
      <c r="Q25" s="7" t="s">
        <v>31</v>
      </c>
      <c r="R25" s="7" t="s">
        <v>32</v>
      </c>
      <c r="S25" s="7" t="s">
        <v>35</v>
      </c>
      <c r="T25" s="10">
        <v>1.0365</v>
      </c>
      <c r="V25" s="37" t="s">
        <v>97</v>
      </c>
      <c r="W25" s="38">
        <f>+W23</f>
        <v>137899.818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98</v>
      </c>
      <c r="F26" s="7" t="s">
        <v>99</v>
      </c>
      <c r="G26" s="7" t="s">
        <v>94</v>
      </c>
      <c r="H26" s="8">
        <v>44169</v>
      </c>
      <c r="I26" s="7">
        <v>23</v>
      </c>
      <c r="J26" s="7" t="s">
        <v>26</v>
      </c>
      <c r="K26" s="7" t="s">
        <v>95</v>
      </c>
      <c r="L26" s="7" t="s">
        <v>96</v>
      </c>
      <c r="M26" s="7">
        <v>1</v>
      </c>
      <c r="N26" s="9">
        <v>9664</v>
      </c>
      <c r="O26" s="7" t="s">
        <v>35</v>
      </c>
      <c r="P26" s="7" t="s">
        <v>30</v>
      </c>
      <c r="Q26" s="7" t="s">
        <v>31</v>
      </c>
      <c r="R26" s="7" t="s">
        <v>32</v>
      </c>
      <c r="S26" s="7" t="s">
        <v>35</v>
      </c>
      <c r="T26" s="10">
        <v>1.0365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40211</v>
      </c>
      <c r="F27" s="7" t="s">
        <v>100</v>
      </c>
      <c r="G27" s="7" t="s">
        <v>101</v>
      </c>
      <c r="H27" s="8">
        <v>44172</v>
      </c>
      <c r="I27" s="7">
        <v>23</v>
      </c>
      <c r="J27" s="7" t="s">
        <v>26</v>
      </c>
      <c r="K27" s="7" t="s">
        <v>102</v>
      </c>
      <c r="L27" s="7" t="s">
        <v>103</v>
      </c>
      <c r="M27" s="7">
        <v>4</v>
      </c>
      <c r="N27" s="9">
        <v>401848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1.0365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 t="s">
        <v>33</v>
      </c>
      <c r="F28" s="7" t="s">
        <v>34</v>
      </c>
      <c r="G28" s="7" t="s">
        <v>101</v>
      </c>
      <c r="H28" s="8">
        <v>44172</v>
      </c>
      <c r="I28" s="7">
        <v>23</v>
      </c>
      <c r="J28" s="7" t="s">
        <v>26</v>
      </c>
      <c r="K28" s="7" t="s">
        <v>102</v>
      </c>
      <c r="L28" s="7" t="s">
        <v>103</v>
      </c>
      <c r="M28" s="7">
        <v>4</v>
      </c>
      <c r="N28" s="9">
        <v>13412</v>
      </c>
      <c r="O28" s="7" t="s">
        <v>35</v>
      </c>
      <c r="P28" s="7" t="s">
        <v>30</v>
      </c>
      <c r="Q28" s="7" t="s">
        <v>31</v>
      </c>
      <c r="R28" s="7" t="s">
        <v>32</v>
      </c>
      <c r="S28" s="7" t="s">
        <v>35</v>
      </c>
      <c r="T28" s="10">
        <v>1.0365</v>
      </c>
      <c r="V28" s="17" t="s">
        <v>104</v>
      </c>
      <c r="W28" s="18"/>
      <c r="X28" s="41"/>
      <c r="Y28" s="19" t="s">
        <v>105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 t="s">
        <v>36</v>
      </c>
      <c r="F29" s="7" t="s">
        <v>37</v>
      </c>
      <c r="G29" s="7" t="s">
        <v>101</v>
      </c>
      <c r="H29" s="8">
        <v>44172</v>
      </c>
      <c r="I29" s="7">
        <v>23</v>
      </c>
      <c r="J29" s="7" t="s">
        <v>26</v>
      </c>
      <c r="K29" s="7" t="s">
        <v>102</v>
      </c>
      <c r="L29" s="7" t="s">
        <v>103</v>
      </c>
      <c r="M29" s="7">
        <v>4</v>
      </c>
      <c r="N29" s="9">
        <v>11428</v>
      </c>
      <c r="O29" s="7" t="s">
        <v>35</v>
      </c>
      <c r="P29" s="7" t="s">
        <v>30</v>
      </c>
      <c r="Q29" s="7" t="s">
        <v>31</v>
      </c>
      <c r="R29" s="7" t="s">
        <v>32</v>
      </c>
      <c r="S29" s="7" t="s">
        <v>35</v>
      </c>
      <c r="T29" s="10">
        <v>1.0365</v>
      </c>
      <c r="V29" s="22" t="s">
        <v>106</v>
      </c>
      <c r="W29" s="45">
        <f>+$T$2</f>
        <v>1.0365</v>
      </c>
      <c r="X29" s="41"/>
      <c r="Y29" s="19" t="s">
        <v>60</v>
      </c>
      <c r="Z29" s="21"/>
      <c r="AA29" s="24" t="s">
        <v>107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 t="s">
        <v>39</v>
      </c>
      <c r="F30" s="7" t="s">
        <v>40</v>
      </c>
      <c r="G30" s="7" t="s">
        <v>101</v>
      </c>
      <c r="H30" s="8">
        <v>44172</v>
      </c>
      <c r="I30" s="7">
        <v>23</v>
      </c>
      <c r="J30" s="7" t="s">
        <v>26</v>
      </c>
      <c r="K30" s="7" t="s">
        <v>102</v>
      </c>
      <c r="L30" s="7" t="s">
        <v>103</v>
      </c>
      <c r="M30" s="7">
        <v>4</v>
      </c>
      <c r="N30" s="9">
        <v>2016</v>
      </c>
      <c r="O30" s="7" t="s">
        <v>35</v>
      </c>
      <c r="P30" s="7" t="s">
        <v>30</v>
      </c>
      <c r="Q30" s="7" t="s">
        <v>31</v>
      </c>
      <c r="R30" s="7" t="s">
        <v>32</v>
      </c>
      <c r="S30" s="7" t="s">
        <v>35</v>
      </c>
      <c r="T30" s="10">
        <v>1.0365</v>
      </c>
      <c r="V30" s="22" t="s">
        <v>108</v>
      </c>
      <c r="W30" s="23">
        <f>+IF(W29&lt;=Z35,AA35,IF(W29&lt;=Z34,AA34,IF(W29&lt;=Z33,AA33,IF(W29&lt;=Z32,AA32,IF(W29&gt;=Y31,AA31)))))</f>
        <v>70000</v>
      </c>
      <c r="X30" s="7"/>
      <c r="Y30" s="25" t="s">
        <v>66</v>
      </c>
      <c r="Z30" s="25" t="s">
        <v>67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>
        <v>40077</v>
      </c>
      <c r="F31" s="7" t="s">
        <v>109</v>
      </c>
      <c r="G31" s="7" t="s">
        <v>110</v>
      </c>
      <c r="H31" s="8">
        <v>44172</v>
      </c>
      <c r="I31" s="7">
        <v>23</v>
      </c>
      <c r="J31" s="7" t="s">
        <v>26</v>
      </c>
      <c r="K31" s="7" t="s">
        <v>74</v>
      </c>
      <c r="L31" s="7" t="s">
        <v>75</v>
      </c>
      <c r="M31" s="7">
        <v>2</v>
      </c>
      <c r="N31" s="9">
        <v>193596</v>
      </c>
      <c r="O31" s="7" t="s">
        <v>29</v>
      </c>
      <c r="P31" s="7" t="s">
        <v>30</v>
      </c>
      <c r="Q31" s="7" t="s">
        <v>31</v>
      </c>
      <c r="R31" s="7" t="s">
        <v>32</v>
      </c>
      <c r="S31" s="7" t="s">
        <v>29</v>
      </c>
      <c r="T31" s="10">
        <v>1.0365</v>
      </c>
      <c r="V31" s="47"/>
      <c r="W31" s="48"/>
      <c r="X31" s="6"/>
      <c r="Y31" s="49">
        <v>1.2</v>
      </c>
      <c r="Z31" s="29" t="s">
        <v>69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45616</v>
      </c>
      <c r="F32" s="7" t="s">
        <v>72</v>
      </c>
      <c r="G32" s="7" t="s">
        <v>111</v>
      </c>
      <c r="H32" s="8">
        <v>44172</v>
      </c>
      <c r="I32" s="7">
        <v>23</v>
      </c>
      <c r="J32" s="7" t="s">
        <v>26</v>
      </c>
      <c r="K32" s="7" t="s">
        <v>112</v>
      </c>
      <c r="L32" s="7" t="s">
        <v>113</v>
      </c>
      <c r="M32" s="7">
        <v>2</v>
      </c>
      <c r="N32" s="9">
        <v>134436</v>
      </c>
      <c r="O32" s="7" t="s">
        <v>29</v>
      </c>
      <c r="P32" s="7" t="s">
        <v>30</v>
      </c>
      <c r="Q32" s="7" t="s">
        <v>31</v>
      </c>
      <c r="R32" s="7" t="s">
        <v>32</v>
      </c>
      <c r="S32" s="7" t="s">
        <v>29</v>
      </c>
      <c r="T32" s="10">
        <v>1.0365</v>
      </c>
      <c r="V32" s="37" t="s">
        <v>114</v>
      </c>
      <c r="W32" s="38">
        <f>+W30</f>
        <v>70000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 t="s">
        <v>115</v>
      </c>
      <c r="F33" s="7" t="s">
        <v>116</v>
      </c>
      <c r="G33" s="7" t="s">
        <v>111</v>
      </c>
      <c r="H33" s="8">
        <v>44172</v>
      </c>
      <c r="I33" s="7">
        <v>23</v>
      </c>
      <c r="J33" s="7" t="s">
        <v>26</v>
      </c>
      <c r="K33" s="7" t="s">
        <v>112</v>
      </c>
      <c r="L33" s="7" t="s">
        <v>113</v>
      </c>
      <c r="M33" s="7">
        <v>3</v>
      </c>
      <c r="N33" s="9">
        <v>14622</v>
      </c>
      <c r="O33" s="7" t="s">
        <v>35</v>
      </c>
      <c r="P33" s="7" t="s">
        <v>30</v>
      </c>
      <c r="Q33" s="7" t="s">
        <v>31</v>
      </c>
      <c r="R33" s="7" t="s">
        <v>32</v>
      </c>
      <c r="S33" s="7" t="s">
        <v>35</v>
      </c>
      <c r="T33" s="10">
        <v>1.0365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51141</v>
      </c>
      <c r="F34" s="7" t="s">
        <v>117</v>
      </c>
      <c r="G34" s="7" t="s">
        <v>118</v>
      </c>
      <c r="H34" s="8">
        <v>44175</v>
      </c>
      <c r="I34" s="7">
        <v>23</v>
      </c>
      <c r="J34" s="7" t="s">
        <v>26</v>
      </c>
      <c r="K34" s="7" t="s">
        <v>119</v>
      </c>
      <c r="L34" s="7" t="s">
        <v>120</v>
      </c>
      <c r="M34" s="7">
        <v>2</v>
      </c>
      <c r="N34" s="9">
        <v>82336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1.0365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40077</v>
      </c>
      <c r="F35" s="7" t="s">
        <v>109</v>
      </c>
      <c r="G35" s="7" t="s">
        <v>121</v>
      </c>
      <c r="H35" s="8">
        <v>44176</v>
      </c>
      <c r="I35" s="7">
        <v>23</v>
      </c>
      <c r="J35" s="7" t="s">
        <v>26</v>
      </c>
      <c r="K35" s="7" t="s">
        <v>122</v>
      </c>
      <c r="L35" s="7" t="s">
        <v>123</v>
      </c>
      <c r="M35" s="7">
        <v>2</v>
      </c>
      <c r="N35" s="9">
        <v>202134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1.0365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 t="s">
        <v>115</v>
      </c>
      <c r="F36" s="7" t="s">
        <v>116</v>
      </c>
      <c r="G36" s="7" t="s">
        <v>124</v>
      </c>
      <c r="H36" s="8">
        <v>44176</v>
      </c>
      <c r="I36" s="7">
        <v>23</v>
      </c>
      <c r="J36" s="7" t="s">
        <v>26</v>
      </c>
      <c r="K36" s="7" t="s">
        <v>122</v>
      </c>
      <c r="L36" s="7" t="s">
        <v>123</v>
      </c>
      <c r="M36" s="7">
        <v>2</v>
      </c>
      <c r="N36" s="9">
        <v>9748</v>
      </c>
      <c r="O36" s="7" t="s">
        <v>35</v>
      </c>
      <c r="P36" s="7" t="s">
        <v>30</v>
      </c>
      <c r="Q36" s="7" t="s">
        <v>31</v>
      </c>
      <c r="R36" s="7" t="s">
        <v>32</v>
      </c>
      <c r="S36" s="7" t="s">
        <v>35</v>
      </c>
      <c r="T36" s="10">
        <v>1.0365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125</v>
      </c>
      <c r="F37" s="7" t="s">
        <v>126</v>
      </c>
      <c r="G37" s="7" t="s">
        <v>124</v>
      </c>
      <c r="H37" s="8">
        <v>44176</v>
      </c>
      <c r="I37" s="7">
        <v>23</v>
      </c>
      <c r="J37" s="7" t="s">
        <v>26</v>
      </c>
      <c r="K37" s="7" t="s">
        <v>122</v>
      </c>
      <c r="L37" s="7" t="s">
        <v>123</v>
      </c>
      <c r="M37" s="7">
        <v>2</v>
      </c>
      <c r="N37" s="9">
        <v>10252</v>
      </c>
      <c r="O37" s="7" t="s">
        <v>35</v>
      </c>
      <c r="P37" s="7" t="s">
        <v>30</v>
      </c>
      <c r="Q37" s="7" t="s">
        <v>31</v>
      </c>
      <c r="R37" s="7" t="s">
        <v>32</v>
      </c>
      <c r="S37" s="7" t="s">
        <v>35</v>
      </c>
      <c r="T37" s="10">
        <v>1.0365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1332</v>
      </c>
      <c r="F38" s="7" t="s">
        <v>127</v>
      </c>
      <c r="G38" s="7" t="s">
        <v>128</v>
      </c>
      <c r="H38" s="8">
        <v>44176</v>
      </c>
      <c r="I38" s="7">
        <v>23</v>
      </c>
      <c r="J38" s="7" t="s">
        <v>26</v>
      </c>
      <c r="K38" s="7" t="s">
        <v>129</v>
      </c>
      <c r="L38" s="7" t="s">
        <v>130</v>
      </c>
      <c r="M38" s="7">
        <v>1</v>
      </c>
      <c r="N38" s="9">
        <v>4193</v>
      </c>
      <c r="O38" s="7" t="s">
        <v>131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1.0365</v>
      </c>
      <c r="V38" s="17" t="s">
        <v>132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40074</v>
      </c>
      <c r="F39" s="7" t="s">
        <v>133</v>
      </c>
      <c r="G39" s="7" t="s">
        <v>134</v>
      </c>
      <c r="H39" s="8">
        <v>44179</v>
      </c>
      <c r="I39" s="7">
        <v>23</v>
      </c>
      <c r="J39" s="7" t="s">
        <v>26</v>
      </c>
      <c r="K39" s="7" t="s">
        <v>135</v>
      </c>
      <c r="L39" s="7" t="s">
        <v>136</v>
      </c>
      <c r="M39" s="7">
        <v>2</v>
      </c>
      <c r="N39" s="9">
        <v>183916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1.0365</v>
      </c>
      <c r="V39" s="22" t="s">
        <v>59</v>
      </c>
      <c r="W39" s="23">
        <f>SUMIFS(N:N,S:S,"Impulso ",P:P,"Actual")</f>
        <v>0</v>
      </c>
      <c r="X39" s="7"/>
      <c r="Y39" s="19" t="s">
        <v>137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 t="s">
        <v>138</v>
      </c>
      <c r="F40" s="7" t="s">
        <v>139</v>
      </c>
      <c r="G40" s="7" t="s">
        <v>140</v>
      </c>
      <c r="H40" s="8">
        <v>44180</v>
      </c>
      <c r="I40" s="7">
        <v>23</v>
      </c>
      <c r="J40" s="7" t="s">
        <v>26</v>
      </c>
      <c r="K40" s="7" t="s">
        <v>141</v>
      </c>
      <c r="L40" s="7" t="s">
        <v>142</v>
      </c>
      <c r="M40" s="7">
        <v>2</v>
      </c>
      <c r="N40" s="9">
        <v>6722</v>
      </c>
      <c r="O40" s="7" t="s">
        <v>35</v>
      </c>
      <c r="P40" s="7" t="s">
        <v>30</v>
      </c>
      <c r="Q40" s="7" t="s">
        <v>31</v>
      </c>
      <c r="R40" s="7" t="s">
        <v>32</v>
      </c>
      <c r="S40" s="7" t="s">
        <v>35</v>
      </c>
      <c r="T40" s="10">
        <v>1.0365</v>
      </c>
      <c r="V40" s="22" t="s">
        <v>65</v>
      </c>
      <c r="W40" s="23">
        <f>SUMIFS(N:N,S:S,"Impulso ",P:P,"Actual")</f>
        <v>0</v>
      </c>
      <c r="X40" s="7"/>
      <c r="Y40" s="19" t="s">
        <v>60</v>
      </c>
      <c r="Z40" s="21"/>
      <c r="AA40" s="24" t="s">
        <v>61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47660</v>
      </c>
      <c r="F41" s="7" t="s">
        <v>143</v>
      </c>
      <c r="G41" s="7" t="s">
        <v>144</v>
      </c>
      <c r="H41" s="8">
        <v>44184</v>
      </c>
      <c r="I41" s="7">
        <v>23</v>
      </c>
      <c r="J41" s="7" t="s">
        <v>26</v>
      </c>
      <c r="K41" s="7" t="s">
        <v>145</v>
      </c>
      <c r="L41" s="7" t="s">
        <v>146</v>
      </c>
      <c r="M41" s="7">
        <v>2</v>
      </c>
      <c r="N41" s="9">
        <v>152924</v>
      </c>
      <c r="O41" s="7" t="s">
        <v>29</v>
      </c>
      <c r="P41" s="7" t="s">
        <v>30</v>
      </c>
      <c r="Q41" s="7" t="s">
        <v>31</v>
      </c>
      <c r="R41" s="7" t="s">
        <v>32</v>
      </c>
      <c r="S41" s="7" t="s">
        <v>29</v>
      </c>
      <c r="T41" s="10">
        <v>1.0365</v>
      </c>
      <c r="V41" s="22" t="s">
        <v>68</v>
      </c>
      <c r="W41" s="27">
        <f>+IF(W39&lt;=Z44,AA44,IF(W39&lt;=Z43,AA43,IF(W39&gt;=Y42,AA42)))</f>
        <v>4.0000000000000001E-3</v>
      </c>
      <c r="X41" s="7"/>
      <c r="Y41" s="25" t="s">
        <v>66</v>
      </c>
      <c r="Z41" s="25" t="s">
        <v>67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51169</v>
      </c>
      <c r="F42" s="7" t="s">
        <v>147</v>
      </c>
      <c r="G42" s="7" t="s">
        <v>148</v>
      </c>
      <c r="H42" s="8">
        <v>44184</v>
      </c>
      <c r="I42" s="7">
        <v>23</v>
      </c>
      <c r="J42" s="7" t="s">
        <v>26</v>
      </c>
      <c r="K42" s="7" t="s">
        <v>149</v>
      </c>
      <c r="L42" s="7" t="s">
        <v>150</v>
      </c>
      <c r="M42" s="7">
        <v>2</v>
      </c>
      <c r="N42" s="9">
        <v>184858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1.0365</v>
      </c>
      <c r="V42" s="22" t="s">
        <v>70</v>
      </c>
      <c r="W42" s="23">
        <f>+W40*W41</f>
        <v>0</v>
      </c>
      <c r="X42" s="7"/>
      <c r="Y42" s="28">
        <v>25000000</v>
      </c>
      <c r="Z42" s="29" t="s">
        <v>69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 t="s">
        <v>33</v>
      </c>
      <c r="F43" s="7" t="s">
        <v>34</v>
      </c>
      <c r="G43" s="7" t="s">
        <v>148</v>
      </c>
      <c r="H43" s="8">
        <v>44184</v>
      </c>
      <c r="I43" s="7">
        <v>23</v>
      </c>
      <c r="J43" s="7" t="s">
        <v>26</v>
      </c>
      <c r="K43" s="7" t="s">
        <v>149</v>
      </c>
      <c r="L43" s="7" t="s">
        <v>150</v>
      </c>
      <c r="M43" s="7">
        <v>2</v>
      </c>
      <c r="N43" s="9">
        <v>6706</v>
      </c>
      <c r="O43" s="7" t="s">
        <v>35</v>
      </c>
      <c r="P43" s="7" t="s">
        <v>30</v>
      </c>
      <c r="Q43" s="7" t="s">
        <v>31</v>
      </c>
      <c r="R43" s="7" t="s">
        <v>32</v>
      </c>
      <c r="S43" s="7" t="s">
        <v>35</v>
      </c>
      <c r="T43" s="10">
        <v>1.0365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 t="s">
        <v>36</v>
      </c>
      <c r="F44" s="7" t="s">
        <v>37</v>
      </c>
      <c r="G44" s="7" t="s">
        <v>148</v>
      </c>
      <c r="H44" s="8">
        <v>44184</v>
      </c>
      <c r="I44" s="7">
        <v>23</v>
      </c>
      <c r="J44" s="7" t="s">
        <v>26</v>
      </c>
      <c r="K44" s="7" t="s">
        <v>149</v>
      </c>
      <c r="L44" s="7" t="s">
        <v>150</v>
      </c>
      <c r="M44" s="7">
        <v>2</v>
      </c>
      <c r="N44" s="9">
        <v>5714</v>
      </c>
      <c r="O44" s="7" t="s">
        <v>35</v>
      </c>
      <c r="P44" s="7" t="s">
        <v>30</v>
      </c>
      <c r="Q44" s="7" t="s">
        <v>31</v>
      </c>
      <c r="R44" s="7" t="s">
        <v>32</v>
      </c>
      <c r="S44" s="7" t="s">
        <v>35</v>
      </c>
      <c r="T44" s="10">
        <v>1.0365</v>
      </c>
      <c r="V44" s="37" t="s">
        <v>76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40129</v>
      </c>
      <c r="F45" s="7" t="s">
        <v>151</v>
      </c>
      <c r="G45" s="7" t="s">
        <v>152</v>
      </c>
      <c r="H45" s="8">
        <v>44186</v>
      </c>
      <c r="I45" s="7">
        <v>23</v>
      </c>
      <c r="J45" s="7" t="s">
        <v>26</v>
      </c>
      <c r="K45" s="7" t="s">
        <v>153</v>
      </c>
      <c r="L45" s="7" t="s">
        <v>154</v>
      </c>
      <c r="M45" s="7">
        <v>1</v>
      </c>
      <c r="N45" s="9">
        <v>7479</v>
      </c>
      <c r="O45" s="7" t="s">
        <v>29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1.0365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46749</v>
      </c>
      <c r="F46" s="7" t="s">
        <v>155</v>
      </c>
      <c r="G46" s="7" t="s">
        <v>156</v>
      </c>
      <c r="H46" s="8">
        <v>44186</v>
      </c>
      <c r="I46" s="7">
        <v>23</v>
      </c>
      <c r="J46" s="7" t="s">
        <v>26</v>
      </c>
      <c r="K46" s="7" t="s">
        <v>157</v>
      </c>
      <c r="L46" s="7" t="s">
        <v>158</v>
      </c>
      <c r="M46" s="7">
        <v>4</v>
      </c>
      <c r="N46" s="9">
        <v>126016</v>
      </c>
      <c r="O46" s="7" t="s">
        <v>29</v>
      </c>
      <c r="P46" s="7" t="s">
        <v>30</v>
      </c>
      <c r="Q46" s="7" t="s">
        <v>31</v>
      </c>
      <c r="R46" s="7" t="s">
        <v>32</v>
      </c>
      <c r="S46" s="7" t="s">
        <v>29</v>
      </c>
      <c r="T46" s="10">
        <v>1.0365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 t="s">
        <v>33</v>
      </c>
      <c r="F47" s="7" t="s">
        <v>34</v>
      </c>
      <c r="G47" s="7" t="s">
        <v>156</v>
      </c>
      <c r="H47" s="8">
        <v>44186</v>
      </c>
      <c r="I47" s="7">
        <v>23</v>
      </c>
      <c r="J47" s="7" t="s">
        <v>26</v>
      </c>
      <c r="K47" s="7" t="s">
        <v>157</v>
      </c>
      <c r="L47" s="7" t="s">
        <v>158</v>
      </c>
      <c r="M47" s="7">
        <v>4</v>
      </c>
      <c r="N47" s="9">
        <v>13412</v>
      </c>
      <c r="O47" s="7" t="s">
        <v>35</v>
      </c>
      <c r="P47" s="7" t="s">
        <v>30</v>
      </c>
      <c r="Q47" s="7" t="s">
        <v>31</v>
      </c>
      <c r="R47" s="7" t="s">
        <v>32</v>
      </c>
      <c r="S47" s="7" t="s">
        <v>35</v>
      </c>
      <c r="T47" s="10">
        <v>1.0365</v>
      </c>
      <c r="V47" s="37" t="s">
        <v>159</v>
      </c>
      <c r="W47" s="55">
        <f>+W32+W25+W16+W44</f>
        <v>207899.818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 t="s">
        <v>36</v>
      </c>
      <c r="F48" s="7" t="s">
        <v>37</v>
      </c>
      <c r="G48" s="7" t="s">
        <v>156</v>
      </c>
      <c r="H48" s="8">
        <v>44186</v>
      </c>
      <c r="I48" s="7">
        <v>23</v>
      </c>
      <c r="J48" s="7" t="s">
        <v>26</v>
      </c>
      <c r="K48" s="7" t="s">
        <v>157</v>
      </c>
      <c r="L48" s="7" t="s">
        <v>158</v>
      </c>
      <c r="M48" s="7">
        <v>4</v>
      </c>
      <c r="N48" s="9">
        <v>11428</v>
      </c>
      <c r="O48" s="7" t="s">
        <v>35</v>
      </c>
      <c r="P48" s="7" t="s">
        <v>30</v>
      </c>
      <c r="Q48" s="7" t="s">
        <v>31</v>
      </c>
      <c r="R48" s="7" t="s">
        <v>32</v>
      </c>
      <c r="S48" s="7" t="s">
        <v>35</v>
      </c>
      <c r="T48" s="10">
        <v>1.0365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45604</v>
      </c>
      <c r="F49" s="7" t="s">
        <v>160</v>
      </c>
      <c r="G49" s="7" t="s">
        <v>161</v>
      </c>
      <c r="H49" s="8">
        <v>44187</v>
      </c>
      <c r="I49" s="7">
        <v>23</v>
      </c>
      <c r="J49" s="7" t="s">
        <v>26</v>
      </c>
      <c r="K49" s="7" t="s">
        <v>162</v>
      </c>
      <c r="L49" s="7" t="s">
        <v>163</v>
      </c>
      <c r="M49" s="7">
        <v>4</v>
      </c>
      <c r="N49" s="9">
        <v>174756</v>
      </c>
      <c r="O49" s="7" t="s">
        <v>29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1.0365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 t="s">
        <v>33</v>
      </c>
      <c r="F50" s="7" t="s">
        <v>34</v>
      </c>
      <c r="G50" s="7" t="s">
        <v>161</v>
      </c>
      <c r="H50" s="8">
        <v>44187</v>
      </c>
      <c r="I50" s="7">
        <v>23</v>
      </c>
      <c r="J50" s="7" t="s">
        <v>26</v>
      </c>
      <c r="K50" s="7" t="s">
        <v>162</v>
      </c>
      <c r="L50" s="7" t="s">
        <v>163</v>
      </c>
      <c r="M50" s="7">
        <v>4</v>
      </c>
      <c r="N50" s="9">
        <v>13412</v>
      </c>
      <c r="O50" s="7" t="s">
        <v>35</v>
      </c>
      <c r="P50" s="7" t="s">
        <v>30</v>
      </c>
      <c r="Q50" s="7" t="s">
        <v>31</v>
      </c>
      <c r="R50" s="7" t="s">
        <v>32</v>
      </c>
      <c r="S50" s="7" t="s">
        <v>35</v>
      </c>
      <c r="T50" s="10">
        <v>1.0365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 t="s">
        <v>36</v>
      </c>
      <c r="F51" s="7" t="s">
        <v>37</v>
      </c>
      <c r="G51" s="7" t="s">
        <v>161</v>
      </c>
      <c r="H51" s="8">
        <v>44187</v>
      </c>
      <c r="I51" s="7">
        <v>23</v>
      </c>
      <c r="J51" s="7" t="s">
        <v>26</v>
      </c>
      <c r="K51" s="7" t="s">
        <v>162</v>
      </c>
      <c r="L51" s="7" t="s">
        <v>163</v>
      </c>
      <c r="M51" s="7">
        <v>4</v>
      </c>
      <c r="N51" s="9">
        <v>11428</v>
      </c>
      <c r="O51" s="7" t="s">
        <v>35</v>
      </c>
      <c r="P51" s="7" t="s">
        <v>30</v>
      </c>
      <c r="Q51" s="7" t="s">
        <v>31</v>
      </c>
      <c r="R51" s="7" t="s">
        <v>32</v>
      </c>
      <c r="S51" s="7" t="s">
        <v>35</v>
      </c>
      <c r="T51" s="10">
        <v>1.0365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40063</v>
      </c>
      <c r="F52" s="7" t="s">
        <v>164</v>
      </c>
      <c r="G52" s="7" t="s">
        <v>165</v>
      </c>
      <c r="H52" s="8">
        <v>44188</v>
      </c>
      <c r="I52" s="7">
        <v>23</v>
      </c>
      <c r="J52" s="7" t="s">
        <v>26</v>
      </c>
      <c r="K52" s="7" t="s">
        <v>166</v>
      </c>
      <c r="L52" s="7" t="s">
        <v>167</v>
      </c>
      <c r="M52" s="7">
        <v>2</v>
      </c>
      <c r="N52" s="9">
        <v>186336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1.0365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47539</v>
      </c>
      <c r="F53" s="7" t="s">
        <v>168</v>
      </c>
      <c r="G53" s="7" t="s">
        <v>169</v>
      </c>
      <c r="H53" s="8">
        <v>44188</v>
      </c>
      <c r="I53" s="7">
        <v>23</v>
      </c>
      <c r="J53" s="7" t="s">
        <v>26</v>
      </c>
      <c r="K53" s="7" t="s">
        <v>170</v>
      </c>
      <c r="L53" s="7" t="s">
        <v>171</v>
      </c>
      <c r="M53" s="7">
        <v>6</v>
      </c>
      <c r="N53" s="9">
        <v>615078</v>
      </c>
      <c r="O53" s="7" t="s">
        <v>29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1.0365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46987</v>
      </c>
      <c r="F54" s="7" t="s">
        <v>172</v>
      </c>
      <c r="G54" s="7" t="s">
        <v>173</v>
      </c>
      <c r="H54" s="8">
        <v>44188</v>
      </c>
      <c r="I54" s="7">
        <v>23</v>
      </c>
      <c r="J54" s="7" t="s">
        <v>26</v>
      </c>
      <c r="K54" s="7" t="s">
        <v>174</v>
      </c>
      <c r="L54" s="7" t="s">
        <v>175</v>
      </c>
      <c r="M54" s="7">
        <v>4</v>
      </c>
      <c r="N54" s="9">
        <v>253748</v>
      </c>
      <c r="O54" s="7" t="s">
        <v>29</v>
      </c>
      <c r="P54" s="7" t="s">
        <v>30</v>
      </c>
      <c r="Q54" s="7" t="s">
        <v>31</v>
      </c>
      <c r="R54" s="7" t="s">
        <v>32</v>
      </c>
      <c r="S54" s="7" t="s">
        <v>29</v>
      </c>
      <c r="T54" s="10">
        <v>1.0365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47648</v>
      </c>
      <c r="F55" s="7" t="s">
        <v>176</v>
      </c>
      <c r="G55" s="7" t="s">
        <v>177</v>
      </c>
      <c r="H55" s="8">
        <v>44188</v>
      </c>
      <c r="I55" s="7">
        <v>23</v>
      </c>
      <c r="J55" s="7" t="s">
        <v>26</v>
      </c>
      <c r="K55" s="7" t="s">
        <v>178</v>
      </c>
      <c r="L55" s="7" t="s">
        <v>179</v>
      </c>
      <c r="M55" s="7">
        <v>2</v>
      </c>
      <c r="N55" s="9">
        <v>61456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1.0365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 t="s">
        <v>33</v>
      </c>
      <c r="F56" s="7" t="s">
        <v>34</v>
      </c>
      <c r="G56" s="7" t="s">
        <v>177</v>
      </c>
      <c r="H56" s="8">
        <v>44188</v>
      </c>
      <c r="I56" s="7">
        <v>23</v>
      </c>
      <c r="J56" s="7" t="s">
        <v>26</v>
      </c>
      <c r="K56" s="7" t="s">
        <v>178</v>
      </c>
      <c r="L56" s="7" t="s">
        <v>179</v>
      </c>
      <c r="M56" s="7">
        <v>2</v>
      </c>
      <c r="N56" s="9">
        <v>6706</v>
      </c>
      <c r="O56" s="7" t="s">
        <v>35</v>
      </c>
      <c r="P56" s="7" t="s">
        <v>30</v>
      </c>
      <c r="Q56" s="7" t="s">
        <v>31</v>
      </c>
      <c r="R56" s="7" t="s">
        <v>32</v>
      </c>
      <c r="S56" s="7" t="s">
        <v>35</v>
      </c>
      <c r="T56" s="10">
        <v>1.0365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 t="s">
        <v>36</v>
      </c>
      <c r="F57" s="7" t="s">
        <v>37</v>
      </c>
      <c r="G57" s="7" t="s">
        <v>177</v>
      </c>
      <c r="H57" s="8">
        <v>44188</v>
      </c>
      <c r="I57" s="7">
        <v>23</v>
      </c>
      <c r="J57" s="7" t="s">
        <v>26</v>
      </c>
      <c r="K57" s="7" t="s">
        <v>178</v>
      </c>
      <c r="L57" s="7" t="s">
        <v>179</v>
      </c>
      <c r="M57" s="7">
        <v>2</v>
      </c>
      <c r="N57" s="9">
        <v>5714</v>
      </c>
      <c r="O57" s="7" t="s">
        <v>35</v>
      </c>
      <c r="P57" s="7" t="s">
        <v>30</v>
      </c>
      <c r="Q57" s="7" t="s">
        <v>31</v>
      </c>
      <c r="R57" s="7" t="s">
        <v>32</v>
      </c>
      <c r="S57" s="7" t="s">
        <v>35</v>
      </c>
      <c r="T57" s="10">
        <v>1.0365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40914</v>
      </c>
      <c r="F58" s="7" t="s">
        <v>180</v>
      </c>
      <c r="G58" s="7" t="s">
        <v>181</v>
      </c>
      <c r="H58" s="8">
        <v>44189</v>
      </c>
      <c r="I58" s="7">
        <v>23</v>
      </c>
      <c r="J58" s="7" t="s">
        <v>26</v>
      </c>
      <c r="K58" s="7" t="s">
        <v>182</v>
      </c>
      <c r="L58" s="7" t="s">
        <v>183</v>
      </c>
      <c r="M58" s="7">
        <v>4</v>
      </c>
      <c r="N58" s="9">
        <v>149548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1.0365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33</v>
      </c>
      <c r="F59" s="7" t="s">
        <v>34</v>
      </c>
      <c r="G59" s="7" t="s">
        <v>181</v>
      </c>
      <c r="H59" s="8">
        <v>44189</v>
      </c>
      <c r="I59" s="7">
        <v>23</v>
      </c>
      <c r="J59" s="7" t="s">
        <v>26</v>
      </c>
      <c r="K59" s="7" t="s">
        <v>182</v>
      </c>
      <c r="L59" s="7" t="s">
        <v>183</v>
      </c>
      <c r="M59" s="7">
        <v>4</v>
      </c>
      <c r="N59" s="9">
        <v>13412</v>
      </c>
      <c r="O59" s="7" t="s">
        <v>35</v>
      </c>
      <c r="P59" s="7" t="s">
        <v>30</v>
      </c>
      <c r="Q59" s="7" t="s">
        <v>31</v>
      </c>
      <c r="R59" s="7" t="s">
        <v>32</v>
      </c>
      <c r="S59" s="7" t="s">
        <v>35</v>
      </c>
      <c r="T59" s="10">
        <v>1.0365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 t="s">
        <v>36</v>
      </c>
      <c r="F60" s="7" t="s">
        <v>37</v>
      </c>
      <c r="G60" s="7" t="s">
        <v>181</v>
      </c>
      <c r="H60" s="8">
        <v>44189</v>
      </c>
      <c r="I60" s="7">
        <v>23</v>
      </c>
      <c r="J60" s="7" t="s">
        <v>26</v>
      </c>
      <c r="K60" s="7" t="s">
        <v>182</v>
      </c>
      <c r="L60" s="7" t="s">
        <v>183</v>
      </c>
      <c r="M60" s="7">
        <v>4</v>
      </c>
      <c r="N60" s="9">
        <v>11428</v>
      </c>
      <c r="O60" s="7" t="s">
        <v>35</v>
      </c>
      <c r="P60" s="7" t="s">
        <v>30</v>
      </c>
      <c r="Q60" s="7" t="s">
        <v>31</v>
      </c>
      <c r="R60" s="7" t="s">
        <v>32</v>
      </c>
      <c r="S60" s="7" t="s">
        <v>35</v>
      </c>
      <c r="T60" s="10">
        <v>1.0365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46987</v>
      </c>
      <c r="F61" s="7" t="s">
        <v>172</v>
      </c>
      <c r="G61" s="7" t="s">
        <v>184</v>
      </c>
      <c r="H61" s="8">
        <v>44191</v>
      </c>
      <c r="I61" s="7">
        <v>23</v>
      </c>
      <c r="J61" s="7" t="s">
        <v>26</v>
      </c>
      <c r="K61" s="7" t="s">
        <v>185</v>
      </c>
      <c r="L61" s="7" t="s">
        <v>186</v>
      </c>
      <c r="M61" s="7">
        <v>4</v>
      </c>
      <c r="N61" s="9">
        <v>243596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1.0365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33</v>
      </c>
      <c r="F62" s="7" t="s">
        <v>34</v>
      </c>
      <c r="G62" s="7" t="s">
        <v>184</v>
      </c>
      <c r="H62" s="8">
        <v>44191</v>
      </c>
      <c r="I62" s="7">
        <v>23</v>
      </c>
      <c r="J62" s="7" t="s">
        <v>26</v>
      </c>
      <c r="K62" s="7" t="s">
        <v>185</v>
      </c>
      <c r="L62" s="7" t="s">
        <v>186</v>
      </c>
      <c r="M62" s="7">
        <v>4</v>
      </c>
      <c r="N62" s="9">
        <v>13412</v>
      </c>
      <c r="O62" s="7" t="s">
        <v>35</v>
      </c>
      <c r="P62" s="7" t="s">
        <v>30</v>
      </c>
      <c r="Q62" s="7" t="s">
        <v>31</v>
      </c>
      <c r="R62" s="7" t="s">
        <v>32</v>
      </c>
      <c r="S62" s="7" t="s">
        <v>35</v>
      </c>
      <c r="T62" s="10">
        <v>1.0365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 t="s">
        <v>36</v>
      </c>
      <c r="F63" s="7" t="s">
        <v>37</v>
      </c>
      <c r="G63" s="7" t="s">
        <v>184</v>
      </c>
      <c r="H63" s="8">
        <v>44191</v>
      </c>
      <c r="I63" s="7">
        <v>23</v>
      </c>
      <c r="J63" s="7" t="s">
        <v>26</v>
      </c>
      <c r="K63" s="7" t="s">
        <v>185</v>
      </c>
      <c r="L63" s="7" t="s">
        <v>186</v>
      </c>
      <c r="M63" s="7">
        <v>4</v>
      </c>
      <c r="N63" s="9">
        <v>11428</v>
      </c>
      <c r="O63" s="7" t="s">
        <v>35</v>
      </c>
      <c r="P63" s="7" t="s">
        <v>30</v>
      </c>
      <c r="Q63" s="7" t="s">
        <v>31</v>
      </c>
      <c r="R63" s="7" t="s">
        <v>32</v>
      </c>
      <c r="S63" s="7" t="s">
        <v>35</v>
      </c>
      <c r="T63" s="10">
        <v>1.0365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47222</v>
      </c>
      <c r="F64" s="7" t="s">
        <v>187</v>
      </c>
      <c r="G64" s="7" t="s">
        <v>188</v>
      </c>
      <c r="H64" s="8">
        <v>44191</v>
      </c>
      <c r="I64" s="7">
        <v>23</v>
      </c>
      <c r="J64" s="7" t="s">
        <v>26</v>
      </c>
      <c r="K64" s="7" t="s">
        <v>189</v>
      </c>
      <c r="L64" s="7" t="s">
        <v>190</v>
      </c>
      <c r="M64" s="7">
        <v>4</v>
      </c>
      <c r="N64" s="9">
        <v>132740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1.0365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33</v>
      </c>
      <c r="F65" s="7" t="s">
        <v>34</v>
      </c>
      <c r="G65" s="7" t="s">
        <v>188</v>
      </c>
      <c r="H65" s="8">
        <v>44191</v>
      </c>
      <c r="I65" s="7">
        <v>23</v>
      </c>
      <c r="J65" s="7" t="s">
        <v>26</v>
      </c>
      <c r="K65" s="7" t="s">
        <v>189</v>
      </c>
      <c r="L65" s="7" t="s">
        <v>190</v>
      </c>
      <c r="M65" s="7">
        <v>4</v>
      </c>
      <c r="N65" s="9">
        <v>13412</v>
      </c>
      <c r="O65" s="7" t="s">
        <v>35</v>
      </c>
      <c r="P65" s="7" t="s">
        <v>30</v>
      </c>
      <c r="Q65" s="7" t="s">
        <v>31</v>
      </c>
      <c r="R65" s="7" t="s">
        <v>32</v>
      </c>
      <c r="S65" s="7" t="s">
        <v>35</v>
      </c>
      <c r="T65" s="10">
        <v>1.0365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36</v>
      </c>
      <c r="F66" s="7" t="s">
        <v>37</v>
      </c>
      <c r="G66" s="7" t="s">
        <v>188</v>
      </c>
      <c r="H66" s="8">
        <v>44191</v>
      </c>
      <c r="I66" s="7">
        <v>23</v>
      </c>
      <c r="J66" s="7" t="s">
        <v>26</v>
      </c>
      <c r="K66" s="7" t="s">
        <v>189</v>
      </c>
      <c r="L66" s="7" t="s">
        <v>190</v>
      </c>
      <c r="M66" s="7">
        <v>4</v>
      </c>
      <c r="N66" s="9">
        <v>11428</v>
      </c>
      <c r="O66" s="7" t="s">
        <v>35</v>
      </c>
      <c r="P66" s="7" t="s">
        <v>30</v>
      </c>
      <c r="Q66" s="7" t="s">
        <v>31</v>
      </c>
      <c r="R66" s="7" t="s">
        <v>32</v>
      </c>
      <c r="S66" s="7" t="s">
        <v>35</v>
      </c>
      <c r="T66" s="10">
        <v>1.0365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>
        <v>3230</v>
      </c>
      <c r="F67" s="7" t="s">
        <v>191</v>
      </c>
      <c r="G67" s="7" t="s">
        <v>192</v>
      </c>
      <c r="H67" s="8">
        <v>44191</v>
      </c>
      <c r="I67" s="7">
        <v>23</v>
      </c>
      <c r="J67" s="7" t="s">
        <v>26</v>
      </c>
      <c r="K67" s="7" t="s">
        <v>193</v>
      </c>
      <c r="L67" s="7" t="s">
        <v>194</v>
      </c>
      <c r="M67" s="7">
        <v>2</v>
      </c>
      <c r="N67" s="9">
        <v>3344</v>
      </c>
      <c r="O67" s="7" t="s">
        <v>131</v>
      </c>
      <c r="P67" s="7" t="s">
        <v>30</v>
      </c>
      <c r="Q67" s="7" t="s">
        <v>31</v>
      </c>
      <c r="R67" s="7" t="s">
        <v>32</v>
      </c>
      <c r="S67" s="7" t="s">
        <v>29</v>
      </c>
      <c r="T67" s="10">
        <v>1.0365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47660</v>
      </c>
      <c r="F68" s="7" t="s">
        <v>143</v>
      </c>
      <c r="G68" s="7" t="s">
        <v>195</v>
      </c>
      <c r="H68" s="8">
        <v>44193</v>
      </c>
      <c r="I68" s="7">
        <v>23</v>
      </c>
      <c r="J68" s="7" t="s">
        <v>26</v>
      </c>
      <c r="K68" s="7" t="s">
        <v>196</v>
      </c>
      <c r="L68" s="7" t="s">
        <v>197</v>
      </c>
      <c r="M68" s="7">
        <v>2</v>
      </c>
      <c r="N68" s="9">
        <v>152924</v>
      </c>
      <c r="O68" s="7" t="s">
        <v>29</v>
      </c>
      <c r="P68" s="7" t="s">
        <v>30</v>
      </c>
      <c r="Q68" s="7" t="s">
        <v>31</v>
      </c>
      <c r="R68" s="7" t="s">
        <v>32</v>
      </c>
      <c r="S68" s="7" t="s">
        <v>29</v>
      </c>
      <c r="T68" s="10">
        <v>1.0365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 t="s">
        <v>115</v>
      </c>
      <c r="F69" s="7" t="s">
        <v>116</v>
      </c>
      <c r="G69" s="7" t="s">
        <v>195</v>
      </c>
      <c r="H69" s="8">
        <v>44193</v>
      </c>
      <c r="I69" s="7">
        <v>23</v>
      </c>
      <c r="J69" s="7" t="s">
        <v>26</v>
      </c>
      <c r="K69" s="7" t="s">
        <v>196</v>
      </c>
      <c r="L69" s="7" t="s">
        <v>197</v>
      </c>
      <c r="M69" s="7">
        <v>2</v>
      </c>
      <c r="N69" s="9">
        <v>9748</v>
      </c>
      <c r="O69" s="7" t="s">
        <v>35</v>
      </c>
      <c r="P69" s="7" t="s">
        <v>30</v>
      </c>
      <c r="Q69" s="7" t="s">
        <v>31</v>
      </c>
      <c r="R69" s="7" t="s">
        <v>32</v>
      </c>
      <c r="S69" s="7" t="s">
        <v>35</v>
      </c>
      <c r="T69" s="10">
        <v>1.0365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 t="s">
        <v>125</v>
      </c>
      <c r="F70" s="7" t="s">
        <v>126</v>
      </c>
      <c r="G70" s="7" t="s">
        <v>195</v>
      </c>
      <c r="H70" s="8">
        <v>44193</v>
      </c>
      <c r="I70" s="7">
        <v>23</v>
      </c>
      <c r="J70" s="7" t="s">
        <v>26</v>
      </c>
      <c r="K70" s="7" t="s">
        <v>196</v>
      </c>
      <c r="L70" s="7" t="s">
        <v>197</v>
      </c>
      <c r="M70" s="7">
        <v>2</v>
      </c>
      <c r="N70" s="9">
        <v>10252</v>
      </c>
      <c r="O70" s="7" t="s">
        <v>35</v>
      </c>
      <c r="P70" s="7" t="s">
        <v>30</v>
      </c>
      <c r="Q70" s="7" t="s">
        <v>31</v>
      </c>
      <c r="R70" s="7" t="s">
        <v>32</v>
      </c>
      <c r="S70" s="7" t="s">
        <v>35</v>
      </c>
      <c r="T70" s="10">
        <v>1.0365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40036</v>
      </c>
      <c r="F71" s="7" t="s">
        <v>198</v>
      </c>
      <c r="G71" s="7" t="s">
        <v>199</v>
      </c>
      <c r="H71" s="8">
        <v>44193</v>
      </c>
      <c r="I71" s="7">
        <v>23</v>
      </c>
      <c r="J71" s="7" t="s">
        <v>26</v>
      </c>
      <c r="K71" s="7" t="s">
        <v>200</v>
      </c>
      <c r="L71" s="7" t="s">
        <v>201</v>
      </c>
      <c r="M71" s="7">
        <v>2</v>
      </c>
      <c r="N71" s="9">
        <v>274268</v>
      </c>
      <c r="O71" s="7" t="s">
        <v>29</v>
      </c>
      <c r="P71" s="7" t="s">
        <v>30</v>
      </c>
      <c r="Q71" s="7" t="s">
        <v>31</v>
      </c>
      <c r="R71" s="7" t="s">
        <v>32</v>
      </c>
      <c r="S71" s="7" t="s">
        <v>29</v>
      </c>
      <c r="T71" s="10">
        <v>1.0365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 t="s">
        <v>202</v>
      </c>
      <c r="F72" s="7" t="s">
        <v>203</v>
      </c>
      <c r="G72" s="7" t="s">
        <v>199</v>
      </c>
      <c r="H72" s="8">
        <v>44193</v>
      </c>
      <c r="I72" s="7">
        <v>23</v>
      </c>
      <c r="J72" s="7" t="s">
        <v>26</v>
      </c>
      <c r="K72" s="7" t="s">
        <v>200</v>
      </c>
      <c r="L72" s="7" t="s">
        <v>201</v>
      </c>
      <c r="M72" s="7">
        <v>2</v>
      </c>
      <c r="N72" s="9">
        <v>12436</v>
      </c>
      <c r="O72" s="7" t="s">
        <v>35</v>
      </c>
      <c r="P72" s="7" t="s">
        <v>30</v>
      </c>
      <c r="Q72" s="7" t="s">
        <v>31</v>
      </c>
      <c r="R72" s="7" t="s">
        <v>32</v>
      </c>
      <c r="S72" s="7" t="s">
        <v>35</v>
      </c>
      <c r="T72" s="10">
        <v>1.0365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 t="s">
        <v>204</v>
      </c>
      <c r="F73" s="7" t="s">
        <v>205</v>
      </c>
      <c r="G73" s="7" t="s">
        <v>199</v>
      </c>
      <c r="H73" s="8">
        <v>44193</v>
      </c>
      <c r="I73" s="7">
        <v>23</v>
      </c>
      <c r="J73" s="7" t="s">
        <v>26</v>
      </c>
      <c r="K73" s="7" t="s">
        <v>200</v>
      </c>
      <c r="L73" s="7" t="s">
        <v>201</v>
      </c>
      <c r="M73" s="7">
        <v>2</v>
      </c>
      <c r="N73" s="9">
        <v>11428</v>
      </c>
      <c r="O73" s="7" t="s">
        <v>35</v>
      </c>
      <c r="P73" s="7" t="s">
        <v>30</v>
      </c>
      <c r="Q73" s="7" t="s">
        <v>31</v>
      </c>
      <c r="R73" s="7" t="s">
        <v>32</v>
      </c>
      <c r="S73" s="7" t="s">
        <v>35</v>
      </c>
      <c r="T73" s="10">
        <v>1.0365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50950</v>
      </c>
      <c r="F74" s="7" t="s">
        <v>206</v>
      </c>
      <c r="G74" s="7" t="s">
        <v>207</v>
      </c>
      <c r="H74" s="8">
        <v>44193</v>
      </c>
      <c r="I74" s="7">
        <v>23</v>
      </c>
      <c r="J74" s="7" t="s">
        <v>26</v>
      </c>
      <c r="K74" s="7" t="s">
        <v>208</v>
      </c>
      <c r="L74" s="7" t="s">
        <v>209</v>
      </c>
      <c r="M74" s="7">
        <v>4</v>
      </c>
      <c r="N74" s="9">
        <v>387968</v>
      </c>
      <c r="O74" s="7" t="s">
        <v>29</v>
      </c>
      <c r="P74" s="7" t="s">
        <v>30</v>
      </c>
      <c r="Q74" s="7" t="s">
        <v>31</v>
      </c>
      <c r="R74" s="7" t="s">
        <v>32</v>
      </c>
      <c r="S74" s="7" t="s">
        <v>29</v>
      </c>
      <c r="T74" s="10">
        <v>1.0365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>
        <v>46774</v>
      </c>
      <c r="F75" s="7" t="s">
        <v>210</v>
      </c>
      <c r="G75" s="7" t="s">
        <v>211</v>
      </c>
      <c r="H75" s="8">
        <v>44193</v>
      </c>
      <c r="I75" s="7">
        <v>23</v>
      </c>
      <c r="J75" s="7" t="s">
        <v>26</v>
      </c>
      <c r="K75" s="7" t="s">
        <v>212</v>
      </c>
      <c r="L75" s="7" t="s">
        <v>213</v>
      </c>
      <c r="M75" s="7">
        <v>4</v>
      </c>
      <c r="N75" s="9">
        <v>135276</v>
      </c>
      <c r="O75" s="7" t="s">
        <v>29</v>
      </c>
      <c r="P75" s="7" t="s">
        <v>30</v>
      </c>
      <c r="Q75" s="7" t="s">
        <v>31</v>
      </c>
      <c r="R75" s="7" t="s">
        <v>32</v>
      </c>
      <c r="S75" s="7" t="s">
        <v>29</v>
      </c>
      <c r="T75" s="10">
        <v>1.0365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33</v>
      </c>
      <c r="F76" s="7" t="s">
        <v>34</v>
      </c>
      <c r="G76" s="7" t="s">
        <v>211</v>
      </c>
      <c r="H76" s="8">
        <v>44193</v>
      </c>
      <c r="I76" s="7">
        <v>23</v>
      </c>
      <c r="J76" s="7" t="s">
        <v>26</v>
      </c>
      <c r="K76" s="7" t="s">
        <v>212</v>
      </c>
      <c r="L76" s="7" t="s">
        <v>213</v>
      </c>
      <c r="M76" s="7">
        <v>4</v>
      </c>
      <c r="N76" s="9">
        <v>13412</v>
      </c>
      <c r="O76" s="7" t="s">
        <v>35</v>
      </c>
      <c r="P76" s="7" t="s">
        <v>30</v>
      </c>
      <c r="Q76" s="7" t="s">
        <v>31</v>
      </c>
      <c r="R76" s="7" t="s">
        <v>32</v>
      </c>
      <c r="S76" s="7" t="s">
        <v>35</v>
      </c>
      <c r="T76" s="10">
        <v>1.0365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 t="s">
        <v>36</v>
      </c>
      <c r="F77" s="7" t="s">
        <v>37</v>
      </c>
      <c r="G77" s="7" t="s">
        <v>211</v>
      </c>
      <c r="H77" s="8">
        <v>44193</v>
      </c>
      <c r="I77" s="7">
        <v>23</v>
      </c>
      <c r="J77" s="7" t="s">
        <v>26</v>
      </c>
      <c r="K77" s="7" t="s">
        <v>212</v>
      </c>
      <c r="L77" s="7" t="s">
        <v>213</v>
      </c>
      <c r="M77" s="7">
        <v>4</v>
      </c>
      <c r="N77" s="9">
        <v>11428</v>
      </c>
      <c r="O77" s="7" t="s">
        <v>35</v>
      </c>
      <c r="P77" s="7" t="s">
        <v>30</v>
      </c>
      <c r="Q77" s="7" t="s">
        <v>31</v>
      </c>
      <c r="R77" s="7" t="s">
        <v>32</v>
      </c>
      <c r="S77" s="7" t="s">
        <v>35</v>
      </c>
      <c r="T77" s="10">
        <v>1.0365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 t="s">
        <v>98</v>
      </c>
      <c r="F78" s="7" t="s">
        <v>99</v>
      </c>
      <c r="G78" s="7" t="s">
        <v>211</v>
      </c>
      <c r="H78" s="8">
        <v>44193</v>
      </c>
      <c r="I78" s="7">
        <v>23</v>
      </c>
      <c r="J78" s="7" t="s">
        <v>26</v>
      </c>
      <c r="K78" s="7" t="s">
        <v>212</v>
      </c>
      <c r="L78" s="7" t="s">
        <v>213</v>
      </c>
      <c r="M78" s="7">
        <v>1</v>
      </c>
      <c r="N78" s="9">
        <v>9664</v>
      </c>
      <c r="O78" s="7" t="s">
        <v>35</v>
      </c>
      <c r="P78" s="7" t="s">
        <v>30</v>
      </c>
      <c r="Q78" s="7" t="s">
        <v>31</v>
      </c>
      <c r="R78" s="7" t="s">
        <v>32</v>
      </c>
      <c r="S78" s="7" t="s">
        <v>35</v>
      </c>
      <c r="T78" s="10">
        <v>1.0365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>
        <v>46975</v>
      </c>
      <c r="F79" s="7" t="s">
        <v>214</v>
      </c>
      <c r="G79" s="7" t="s">
        <v>215</v>
      </c>
      <c r="H79" s="8">
        <v>44193</v>
      </c>
      <c r="I79" s="7">
        <v>23</v>
      </c>
      <c r="J79" s="7" t="s">
        <v>26</v>
      </c>
      <c r="K79" s="7" t="s">
        <v>216</v>
      </c>
      <c r="L79" s="7" t="s">
        <v>217</v>
      </c>
      <c r="M79" s="7">
        <v>2</v>
      </c>
      <c r="N79" s="9">
        <v>102504</v>
      </c>
      <c r="O79" s="7" t="s">
        <v>29</v>
      </c>
      <c r="P79" s="7" t="s">
        <v>30</v>
      </c>
      <c r="Q79" s="7" t="s">
        <v>31</v>
      </c>
      <c r="R79" s="7" t="s">
        <v>32</v>
      </c>
      <c r="S79" s="7" t="s">
        <v>29</v>
      </c>
      <c r="T79" s="10">
        <v>1.0365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40457</v>
      </c>
      <c r="F80" s="7" t="s">
        <v>218</v>
      </c>
      <c r="G80" s="7" t="s">
        <v>219</v>
      </c>
      <c r="H80" s="8">
        <v>44193</v>
      </c>
      <c r="I80" s="7">
        <v>23</v>
      </c>
      <c r="J80" s="7" t="s">
        <v>26</v>
      </c>
      <c r="K80" s="7" t="s">
        <v>220</v>
      </c>
      <c r="L80" s="7" t="s">
        <v>221</v>
      </c>
      <c r="M80" s="7">
        <v>4</v>
      </c>
      <c r="N80" s="9">
        <v>111296</v>
      </c>
      <c r="O80" s="7" t="s">
        <v>29</v>
      </c>
      <c r="P80" s="7" t="s">
        <v>30</v>
      </c>
      <c r="Q80" s="7" t="s">
        <v>31</v>
      </c>
      <c r="R80" s="7" t="s">
        <v>32</v>
      </c>
      <c r="S80" s="7" t="s">
        <v>29</v>
      </c>
      <c r="T80" s="10">
        <v>1.0365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>
        <v>47658</v>
      </c>
      <c r="F81" s="7" t="s">
        <v>222</v>
      </c>
      <c r="G81" s="7" t="s">
        <v>223</v>
      </c>
      <c r="H81" s="8">
        <v>44194</v>
      </c>
      <c r="I81" s="7">
        <v>23</v>
      </c>
      <c r="J81" s="7" t="s">
        <v>26</v>
      </c>
      <c r="K81" s="7" t="s">
        <v>224</v>
      </c>
      <c r="L81" s="7" t="s">
        <v>225</v>
      </c>
      <c r="M81" s="7">
        <v>2</v>
      </c>
      <c r="N81" s="9">
        <v>146202</v>
      </c>
      <c r="O81" s="7" t="s">
        <v>29</v>
      </c>
      <c r="P81" s="7" t="s">
        <v>30</v>
      </c>
      <c r="Q81" s="7" t="s">
        <v>31</v>
      </c>
      <c r="R81" s="7" t="s">
        <v>32</v>
      </c>
      <c r="S81" s="7" t="s">
        <v>29</v>
      </c>
      <c r="T81" s="10">
        <v>1.0365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 t="s">
        <v>115</v>
      </c>
      <c r="F82" s="7" t="s">
        <v>116</v>
      </c>
      <c r="G82" s="7" t="s">
        <v>223</v>
      </c>
      <c r="H82" s="8">
        <v>44194</v>
      </c>
      <c r="I82" s="7">
        <v>23</v>
      </c>
      <c r="J82" s="7" t="s">
        <v>26</v>
      </c>
      <c r="K82" s="7" t="s">
        <v>224</v>
      </c>
      <c r="L82" s="7" t="s">
        <v>225</v>
      </c>
      <c r="M82" s="7">
        <v>2</v>
      </c>
      <c r="N82" s="9">
        <v>9748</v>
      </c>
      <c r="O82" s="7" t="s">
        <v>35</v>
      </c>
      <c r="P82" s="7" t="s">
        <v>30</v>
      </c>
      <c r="Q82" s="7" t="s">
        <v>31</v>
      </c>
      <c r="R82" s="7" t="s">
        <v>32</v>
      </c>
      <c r="S82" s="7" t="s">
        <v>35</v>
      </c>
      <c r="T82" s="10">
        <v>1.0365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125</v>
      </c>
      <c r="F83" s="7" t="s">
        <v>126</v>
      </c>
      <c r="G83" s="7" t="s">
        <v>223</v>
      </c>
      <c r="H83" s="8">
        <v>44194</v>
      </c>
      <c r="I83" s="7">
        <v>23</v>
      </c>
      <c r="J83" s="7" t="s">
        <v>26</v>
      </c>
      <c r="K83" s="7" t="s">
        <v>224</v>
      </c>
      <c r="L83" s="7" t="s">
        <v>225</v>
      </c>
      <c r="M83" s="7">
        <v>2</v>
      </c>
      <c r="N83" s="9">
        <v>10252</v>
      </c>
      <c r="O83" s="7" t="s">
        <v>35</v>
      </c>
      <c r="P83" s="7" t="s">
        <v>30</v>
      </c>
      <c r="Q83" s="7" t="s">
        <v>31</v>
      </c>
      <c r="R83" s="7" t="s">
        <v>32</v>
      </c>
      <c r="S83" s="7" t="s">
        <v>35</v>
      </c>
      <c r="T83" s="10">
        <v>1.0365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226</v>
      </c>
      <c r="F84" s="7" t="s">
        <v>227</v>
      </c>
      <c r="G84" s="7" t="s">
        <v>228</v>
      </c>
      <c r="H84" s="8">
        <v>44195</v>
      </c>
      <c r="I84" s="7">
        <v>23</v>
      </c>
      <c r="J84" s="7" t="s">
        <v>26</v>
      </c>
      <c r="K84" s="7" t="s">
        <v>229</v>
      </c>
      <c r="L84" s="7" t="s">
        <v>230</v>
      </c>
      <c r="M84" s="7">
        <v>1</v>
      </c>
      <c r="N84" s="9">
        <v>70176</v>
      </c>
      <c r="O84" s="7" t="s">
        <v>92</v>
      </c>
      <c r="P84" s="7" t="s">
        <v>30</v>
      </c>
      <c r="Q84" s="7" t="s">
        <v>31</v>
      </c>
      <c r="R84" s="7" t="s">
        <v>32</v>
      </c>
      <c r="S84" s="7" t="s">
        <v>29</v>
      </c>
      <c r="T84" s="10">
        <v>1.0365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>
        <v>46774</v>
      </c>
      <c r="F85" s="7" t="s">
        <v>210</v>
      </c>
      <c r="G85" s="7" t="s">
        <v>231</v>
      </c>
      <c r="H85" s="8">
        <v>44195</v>
      </c>
      <c r="I85" s="7">
        <v>23</v>
      </c>
      <c r="J85" s="7" t="s">
        <v>26</v>
      </c>
      <c r="K85" s="7" t="s">
        <v>232</v>
      </c>
      <c r="L85" s="7" t="s">
        <v>233</v>
      </c>
      <c r="M85" s="7">
        <v>2</v>
      </c>
      <c r="N85" s="9">
        <v>62758</v>
      </c>
      <c r="O85" s="7" t="s">
        <v>29</v>
      </c>
      <c r="P85" s="7" t="s">
        <v>30</v>
      </c>
      <c r="Q85" s="7" t="s">
        <v>31</v>
      </c>
      <c r="R85" s="7" t="s">
        <v>32</v>
      </c>
      <c r="S85" s="7" t="s">
        <v>29</v>
      </c>
      <c r="T85" s="10">
        <v>1.0365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33</v>
      </c>
      <c r="F86" s="7" t="s">
        <v>34</v>
      </c>
      <c r="G86" s="7" t="s">
        <v>231</v>
      </c>
      <c r="H86" s="8">
        <v>44195</v>
      </c>
      <c r="I86" s="7">
        <v>23</v>
      </c>
      <c r="J86" s="7" t="s">
        <v>26</v>
      </c>
      <c r="K86" s="7" t="s">
        <v>232</v>
      </c>
      <c r="L86" s="7" t="s">
        <v>233</v>
      </c>
      <c r="M86" s="7">
        <v>2</v>
      </c>
      <c r="N86" s="9">
        <v>6706</v>
      </c>
      <c r="O86" s="7" t="s">
        <v>35</v>
      </c>
      <c r="P86" s="7" t="s">
        <v>30</v>
      </c>
      <c r="Q86" s="7" t="s">
        <v>31</v>
      </c>
      <c r="R86" s="7" t="s">
        <v>32</v>
      </c>
      <c r="S86" s="7" t="s">
        <v>35</v>
      </c>
      <c r="T86" s="10">
        <v>1.0365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 t="s">
        <v>36</v>
      </c>
      <c r="F87" s="7" t="s">
        <v>37</v>
      </c>
      <c r="G87" s="7" t="s">
        <v>231</v>
      </c>
      <c r="H87" s="8">
        <v>44195</v>
      </c>
      <c r="I87" s="7">
        <v>23</v>
      </c>
      <c r="J87" s="7" t="s">
        <v>26</v>
      </c>
      <c r="K87" s="7" t="s">
        <v>232</v>
      </c>
      <c r="L87" s="7" t="s">
        <v>233</v>
      </c>
      <c r="M87" s="7">
        <v>2</v>
      </c>
      <c r="N87" s="9">
        <v>5714</v>
      </c>
      <c r="O87" s="7" t="s">
        <v>35</v>
      </c>
      <c r="P87" s="7" t="s">
        <v>30</v>
      </c>
      <c r="Q87" s="7" t="s">
        <v>31</v>
      </c>
      <c r="R87" s="7" t="s">
        <v>32</v>
      </c>
      <c r="S87" s="7" t="s">
        <v>35</v>
      </c>
      <c r="T87" s="10">
        <v>1.0365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47704</v>
      </c>
      <c r="F88" s="7" t="s">
        <v>234</v>
      </c>
      <c r="G88" s="7" t="s">
        <v>235</v>
      </c>
      <c r="H88" s="8">
        <v>44196</v>
      </c>
      <c r="I88" s="7">
        <v>23</v>
      </c>
      <c r="J88" s="7" t="s">
        <v>26</v>
      </c>
      <c r="K88" s="7" t="s">
        <v>236</v>
      </c>
      <c r="L88" s="7" t="s">
        <v>237</v>
      </c>
      <c r="M88" s="7">
        <v>2</v>
      </c>
      <c r="N88" s="9">
        <v>164690</v>
      </c>
      <c r="O88" s="7" t="s">
        <v>29</v>
      </c>
      <c r="P88" s="7" t="s">
        <v>30</v>
      </c>
      <c r="Q88" s="7" t="s">
        <v>31</v>
      </c>
      <c r="R88" s="7" t="s">
        <v>32</v>
      </c>
      <c r="S88" s="7" t="s">
        <v>29</v>
      </c>
      <c r="T88" s="10">
        <v>1.0365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33</v>
      </c>
      <c r="F89" s="7" t="s">
        <v>34</v>
      </c>
      <c r="G89" s="7" t="s">
        <v>235</v>
      </c>
      <c r="H89" s="8">
        <v>44196</v>
      </c>
      <c r="I89" s="7">
        <v>23</v>
      </c>
      <c r="J89" s="7" t="s">
        <v>26</v>
      </c>
      <c r="K89" s="7" t="s">
        <v>236</v>
      </c>
      <c r="L89" s="7" t="s">
        <v>237</v>
      </c>
      <c r="M89" s="7">
        <v>2</v>
      </c>
      <c r="N89" s="9">
        <v>6706</v>
      </c>
      <c r="O89" s="7" t="s">
        <v>35</v>
      </c>
      <c r="P89" s="7" t="s">
        <v>30</v>
      </c>
      <c r="Q89" s="7" t="s">
        <v>31</v>
      </c>
      <c r="R89" s="7" t="s">
        <v>32</v>
      </c>
      <c r="S89" s="7" t="s">
        <v>35</v>
      </c>
      <c r="T89" s="10">
        <v>1.0365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 t="s">
        <v>36</v>
      </c>
      <c r="F90" s="7" t="s">
        <v>37</v>
      </c>
      <c r="G90" s="7" t="s">
        <v>235</v>
      </c>
      <c r="H90" s="8">
        <v>44196</v>
      </c>
      <c r="I90" s="7">
        <v>23</v>
      </c>
      <c r="J90" s="7" t="s">
        <v>26</v>
      </c>
      <c r="K90" s="7" t="s">
        <v>236</v>
      </c>
      <c r="L90" s="7" t="s">
        <v>237</v>
      </c>
      <c r="M90" s="7">
        <v>2</v>
      </c>
      <c r="N90" s="9">
        <v>5714</v>
      </c>
      <c r="O90" s="7" t="s">
        <v>35</v>
      </c>
      <c r="P90" s="7" t="s">
        <v>30</v>
      </c>
      <c r="Q90" s="7" t="s">
        <v>31</v>
      </c>
      <c r="R90" s="7" t="s">
        <v>32</v>
      </c>
      <c r="S90" s="7" t="s">
        <v>35</v>
      </c>
      <c r="T90" s="10">
        <v>1.0365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>
        <v>46774</v>
      </c>
      <c r="F91" s="7" t="s">
        <v>210</v>
      </c>
      <c r="G91" s="7" t="s">
        <v>238</v>
      </c>
      <c r="H91" s="8">
        <v>44196</v>
      </c>
      <c r="I91" s="7">
        <v>23</v>
      </c>
      <c r="J91" s="7" t="s">
        <v>26</v>
      </c>
      <c r="K91" s="7" t="s">
        <v>239</v>
      </c>
      <c r="L91" s="7" t="s">
        <v>240</v>
      </c>
      <c r="M91" s="7">
        <v>4</v>
      </c>
      <c r="N91" s="9">
        <v>139464</v>
      </c>
      <c r="O91" s="7" t="s">
        <v>29</v>
      </c>
      <c r="P91" s="7" t="s">
        <v>30</v>
      </c>
      <c r="Q91" s="7" t="s">
        <v>31</v>
      </c>
      <c r="R91" s="7" t="s">
        <v>32</v>
      </c>
      <c r="S91" s="7" t="s">
        <v>29</v>
      </c>
      <c r="T91" s="10">
        <v>1.0365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 t="s">
        <v>33</v>
      </c>
      <c r="F92" s="7" t="s">
        <v>34</v>
      </c>
      <c r="G92" s="7" t="s">
        <v>238</v>
      </c>
      <c r="H92" s="8">
        <v>44196</v>
      </c>
      <c r="I92" s="7">
        <v>23</v>
      </c>
      <c r="J92" s="7" t="s">
        <v>26</v>
      </c>
      <c r="K92" s="7" t="s">
        <v>239</v>
      </c>
      <c r="L92" s="7" t="s">
        <v>240</v>
      </c>
      <c r="M92" s="7">
        <v>4</v>
      </c>
      <c r="N92" s="9">
        <v>13412</v>
      </c>
      <c r="O92" s="7" t="s">
        <v>35</v>
      </c>
      <c r="P92" s="7" t="s">
        <v>30</v>
      </c>
      <c r="Q92" s="7" t="s">
        <v>31</v>
      </c>
      <c r="R92" s="7" t="s">
        <v>32</v>
      </c>
      <c r="S92" s="7" t="s">
        <v>35</v>
      </c>
      <c r="T92" s="10">
        <v>1.0365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 t="s">
        <v>36</v>
      </c>
      <c r="F93" s="7" t="s">
        <v>37</v>
      </c>
      <c r="G93" s="7" t="s">
        <v>238</v>
      </c>
      <c r="H93" s="8">
        <v>44196</v>
      </c>
      <c r="I93" s="7">
        <v>23</v>
      </c>
      <c r="J93" s="7" t="s">
        <v>26</v>
      </c>
      <c r="K93" s="7" t="s">
        <v>239</v>
      </c>
      <c r="L93" s="7" t="s">
        <v>240</v>
      </c>
      <c r="M93" s="7">
        <v>4</v>
      </c>
      <c r="N93" s="9">
        <v>11428</v>
      </c>
      <c r="O93" s="7" t="s">
        <v>35</v>
      </c>
      <c r="P93" s="7" t="s">
        <v>30</v>
      </c>
      <c r="Q93" s="7" t="s">
        <v>31</v>
      </c>
      <c r="R93" s="7" t="s">
        <v>32</v>
      </c>
      <c r="S93" s="7" t="s">
        <v>35</v>
      </c>
      <c r="T93" s="10">
        <v>1.0365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40954</v>
      </c>
      <c r="F94" s="7" t="s">
        <v>241</v>
      </c>
      <c r="G94" s="7" t="s">
        <v>242</v>
      </c>
      <c r="H94" s="8">
        <v>44196</v>
      </c>
      <c r="I94" s="7">
        <v>23</v>
      </c>
      <c r="J94" s="7" t="s">
        <v>26</v>
      </c>
      <c r="K94" s="7" t="s">
        <v>243</v>
      </c>
      <c r="L94" s="7" t="s">
        <v>244</v>
      </c>
      <c r="M94" s="7">
        <v>2</v>
      </c>
      <c r="N94" s="9">
        <v>200050</v>
      </c>
      <c r="O94" s="7" t="s">
        <v>29</v>
      </c>
      <c r="P94" s="7" t="s">
        <v>30</v>
      </c>
      <c r="Q94" s="7" t="s">
        <v>31</v>
      </c>
      <c r="R94" s="7" t="s">
        <v>32</v>
      </c>
      <c r="S94" s="7" t="s">
        <v>29</v>
      </c>
      <c r="T94" s="10">
        <v>1.0365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 t="s">
        <v>33</v>
      </c>
      <c r="F95" s="7" t="s">
        <v>34</v>
      </c>
      <c r="G95" s="7" t="s">
        <v>242</v>
      </c>
      <c r="H95" s="8">
        <v>44196</v>
      </c>
      <c r="I95" s="7">
        <v>23</v>
      </c>
      <c r="J95" s="7" t="s">
        <v>26</v>
      </c>
      <c r="K95" s="7" t="s">
        <v>243</v>
      </c>
      <c r="L95" s="7" t="s">
        <v>244</v>
      </c>
      <c r="M95" s="7">
        <v>2</v>
      </c>
      <c r="N95" s="9">
        <v>6706</v>
      </c>
      <c r="O95" s="7" t="s">
        <v>35</v>
      </c>
      <c r="P95" s="7" t="s">
        <v>30</v>
      </c>
      <c r="Q95" s="7" t="s">
        <v>31</v>
      </c>
      <c r="R95" s="7" t="s">
        <v>32</v>
      </c>
      <c r="S95" s="7" t="s">
        <v>35</v>
      </c>
      <c r="T95" s="10">
        <v>1.0365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 t="s">
        <v>36</v>
      </c>
      <c r="F96" s="7" t="s">
        <v>37</v>
      </c>
      <c r="G96" s="7" t="s">
        <v>242</v>
      </c>
      <c r="H96" s="8">
        <v>44196</v>
      </c>
      <c r="I96" s="7">
        <v>23</v>
      </c>
      <c r="J96" s="7" t="s">
        <v>26</v>
      </c>
      <c r="K96" s="7" t="s">
        <v>243</v>
      </c>
      <c r="L96" s="7" t="s">
        <v>244</v>
      </c>
      <c r="M96" s="7">
        <v>2</v>
      </c>
      <c r="N96" s="9">
        <v>5714</v>
      </c>
      <c r="O96" s="7" t="s">
        <v>35</v>
      </c>
      <c r="P96" s="7" t="s">
        <v>30</v>
      </c>
      <c r="Q96" s="7" t="s">
        <v>31</v>
      </c>
      <c r="R96" s="7" t="s">
        <v>32</v>
      </c>
      <c r="S96" s="7" t="s">
        <v>35</v>
      </c>
      <c r="T96" s="10">
        <v>1.0365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>
        <v>45616</v>
      </c>
      <c r="F97" s="7" t="s">
        <v>72</v>
      </c>
      <c r="G97" s="7" t="s">
        <v>245</v>
      </c>
      <c r="H97" s="8">
        <v>44172</v>
      </c>
      <c r="I97" s="7">
        <v>23</v>
      </c>
      <c r="J97" s="7" t="s">
        <v>26</v>
      </c>
      <c r="K97" s="7" t="s">
        <v>74</v>
      </c>
      <c r="L97" s="7" t="s">
        <v>75</v>
      </c>
      <c r="M97" s="7">
        <v>-1</v>
      </c>
      <c r="N97" s="9">
        <v>-67218</v>
      </c>
      <c r="O97" s="7" t="s">
        <v>29</v>
      </c>
      <c r="P97" s="7" t="s">
        <v>30</v>
      </c>
      <c r="Q97" s="7" t="s">
        <v>246</v>
      </c>
      <c r="R97" s="7" t="s">
        <v>32</v>
      </c>
      <c r="S97" s="7" t="s">
        <v>29</v>
      </c>
      <c r="T97" s="10">
        <v>1.0365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45616</v>
      </c>
      <c r="F98" s="7" t="s">
        <v>72</v>
      </c>
      <c r="G98" s="7" t="s">
        <v>245</v>
      </c>
      <c r="H98" s="8">
        <v>44172</v>
      </c>
      <c r="I98" s="7">
        <v>23</v>
      </c>
      <c r="J98" s="7" t="s">
        <v>26</v>
      </c>
      <c r="K98" s="7" t="s">
        <v>74</v>
      </c>
      <c r="L98" s="7" t="s">
        <v>75</v>
      </c>
      <c r="M98" s="7">
        <v>-1</v>
      </c>
      <c r="N98" s="9">
        <v>-67219</v>
      </c>
      <c r="O98" s="7" t="s">
        <v>29</v>
      </c>
      <c r="P98" s="7" t="s">
        <v>30</v>
      </c>
      <c r="Q98" s="7" t="s">
        <v>246</v>
      </c>
      <c r="R98" s="7" t="s">
        <v>32</v>
      </c>
      <c r="S98" s="7" t="s">
        <v>29</v>
      </c>
      <c r="T98" s="10">
        <v>1.0365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>
        <v>77</v>
      </c>
      <c r="F99" s="7" t="s">
        <v>247</v>
      </c>
      <c r="G99" s="7" t="s">
        <v>248</v>
      </c>
      <c r="H99" s="8">
        <v>44174</v>
      </c>
      <c r="I99" s="7">
        <v>23</v>
      </c>
      <c r="J99" s="7" t="s">
        <v>26</v>
      </c>
      <c r="K99" s="7" t="s">
        <v>249</v>
      </c>
      <c r="L99" s="7" t="s">
        <v>250</v>
      </c>
      <c r="M99" s="7">
        <v>-1</v>
      </c>
      <c r="N99" s="9">
        <v>-42008</v>
      </c>
      <c r="O99" s="7" t="s">
        <v>131</v>
      </c>
      <c r="P99" s="7" t="s">
        <v>30</v>
      </c>
      <c r="Q99" s="7" t="s">
        <v>246</v>
      </c>
      <c r="R99" s="7" t="s">
        <v>251</v>
      </c>
      <c r="S99" s="7" t="s">
        <v>29</v>
      </c>
      <c r="T99" s="10">
        <v>1.0365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>
        <v>40221</v>
      </c>
      <c r="F100" s="7" t="s">
        <v>252</v>
      </c>
      <c r="G100" s="7" t="s">
        <v>253</v>
      </c>
      <c r="H100" s="8">
        <v>44166</v>
      </c>
      <c r="I100" s="7">
        <v>23</v>
      </c>
      <c r="J100" s="7" t="s">
        <v>26</v>
      </c>
      <c r="K100" s="7" t="s">
        <v>254</v>
      </c>
      <c r="L100" s="7" t="s">
        <v>255</v>
      </c>
      <c r="M100" s="7">
        <v>2</v>
      </c>
      <c r="N100" s="9">
        <v>63848</v>
      </c>
      <c r="O100" s="7" t="s">
        <v>29</v>
      </c>
      <c r="P100" s="7" t="s">
        <v>30</v>
      </c>
      <c r="Q100" s="7" t="s">
        <v>256</v>
      </c>
      <c r="R100" s="7" t="s">
        <v>32</v>
      </c>
      <c r="S100" s="7" t="s">
        <v>29</v>
      </c>
      <c r="T100" s="10">
        <v>1.0365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>
        <v>50662</v>
      </c>
      <c r="F101" s="7" t="s">
        <v>257</v>
      </c>
      <c r="G101" s="7" t="s">
        <v>258</v>
      </c>
      <c r="H101" s="8">
        <v>44166</v>
      </c>
      <c r="I101" s="7">
        <v>23</v>
      </c>
      <c r="J101" s="7" t="s">
        <v>26</v>
      </c>
      <c r="K101" s="7" t="s">
        <v>259</v>
      </c>
      <c r="L101" s="7" t="s">
        <v>260</v>
      </c>
      <c r="M101" s="7">
        <v>4</v>
      </c>
      <c r="N101" s="9">
        <v>554588</v>
      </c>
      <c r="O101" s="7" t="s">
        <v>29</v>
      </c>
      <c r="P101" s="7" t="s">
        <v>30</v>
      </c>
      <c r="Q101" s="7" t="s">
        <v>256</v>
      </c>
      <c r="R101" s="7" t="s">
        <v>251</v>
      </c>
      <c r="S101" s="7" t="s">
        <v>29</v>
      </c>
      <c r="T101" s="10">
        <v>1.0365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202</v>
      </c>
      <c r="F102" s="7" t="s">
        <v>203</v>
      </c>
      <c r="G102" s="7" t="s">
        <v>258</v>
      </c>
      <c r="H102" s="8">
        <v>44166</v>
      </c>
      <c r="I102" s="7">
        <v>23</v>
      </c>
      <c r="J102" s="7" t="s">
        <v>26</v>
      </c>
      <c r="K102" s="7" t="s">
        <v>259</v>
      </c>
      <c r="L102" s="7" t="s">
        <v>260</v>
      </c>
      <c r="M102" s="7">
        <v>4</v>
      </c>
      <c r="N102" s="9">
        <v>24872</v>
      </c>
      <c r="O102" s="7" t="s">
        <v>35</v>
      </c>
      <c r="P102" s="7" t="s">
        <v>30</v>
      </c>
      <c r="Q102" s="7" t="s">
        <v>256</v>
      </c>
      <c r="R102" s="7" t="s">
        <v>251</v>
      </c>
      <c r="S102" s="7" t="s">
        <v>35</v>
      </c>
      <c r="T102" s="10">
        <v>1.0365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>
        <v>44669</v>
      </c>
      <c r="F103" s="7" t="s">
        <v>261</v>
      </c>
      <c r="G103" s="7" t="s">
        <v>262</v>
      </c>
      <c r="H103" s="8">
        <v>44167</v>
      </c>
      <c r="I103" s="7">
        <v>23</v>
      </c>
      <c r="J103" s="7" t="s">
        <v>26</v>
      </c>
      <c r="K103" s="7" t="s">
        <v>263</v>
      </c>
      <c r="L103" s="7" t="s">
        <v>264</v>
      </c>
      <c r="M103" s="7">
        <v>1</v>
      </c>
      <c r="N103" s="9">
        <v>16303</v>
      </c>
      <c r="O103" s="7" t="s">
        <v>29</v>
      </c>
      <c r="P103" s="7" t="s">
        <v>30</v>
      </c>
      <c r="Q103" s="7" t="s">
        <v>256</v>
      </c>
      <c r="R103" s="7" t="s">
        <v>32</v>
      </c>
      <c r="S103" s="7" t="s">
        <v>29</v>
      </c>
      <c r="T103" s="10">
        <v>1.0365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40074</v>
      </c>
      <c r="F104" s="7" t="s">
        <v>133</v>
      </c>
      <c r="G104" s="7" t="s">
        <v>265</v>
      </c>
      <c r="H104" s="8">
        <v>44167</v>
      </c>
      <c r="I104" s="7">
        <v>23</v>
      </c>
      <c r="J104" s="7" t="s">
        <v>26</v>
      </c>
      <c r="K104" s="7" t="s">
        <v>266</v>
      </c>
      <c r="L104" s="7" t="s">
        <v>267</v>
      </c>
      <c r="M104" s="7">
        <v>2</v>
      </c>
      <c r="N104" s="9">
        <v>179312</v>
      </c>
      <c r="O104" s="7" t="s">
        <v>29</v>
      </c>
      <c r="P104" s="7" t="s">
        <v>30</v>
      </c>
      <c r="Q104" s="7" t="s">
        <v>256</v>
      </c>
      <c r="R104" s="7" t="s">
        <v>32</v>
      </c>
      <c r="S104" s="7" t="s">
        <v>29</v>
      </c>
      <c r="T104" s="10">
        <v>1.0365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 t="s">
        <v>115</v>
      </c>
      <c r="F105" s="7" t="s">
        <v>116</v>
      </c>
      <c r="G105" s="7" t="s">
        <v>265</v>
      </c>
      <c r="H105" s="8">
        <v>44167</v>
      </c>
      <c r="I105" s="7">
        <v>23</v>
      </c>
      <c r="J105" s="7" t="s">
        <v>26</v>
      </c>
      <c r="K105" s="7" t="s">
        <v>266</v>
      </c>
      <c r="L105" s="7" t="s">
        <v>267</v>
      </c>
      <c r="M105" s="7">
        <v>2</v>
      </c>
      <c r="N105" s="9">
        <v>9748</v>
      </c>
      <c r="O105" s="7" t="s">
        <v>35</v>
      </c>
      <c r="P105" s="7" t="s">
        <v>30</v>
      </c>
      <c r="Q105" s="7" t="s">
        <v>256</v>
      </c>
      <c r="R105" s="7" t="s">
        <v>32</v>
      </c>
      <c r="S105" s="7" t="s">
        <v>35</v>
      </c>
      <c r="T105" s="10">
        <v>1.0365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 t="s">
        <v>125</v>
      </c>
      <c r="F106" s="7" t="s">
        <v>126</v>
      </c>
      <c r="G106" s="7" t="s">
        <v>265</v>
      </c>
      <c r="H106" s="8">
        <v>44167</v>
      </c>
      <c r="I106" s="7">
        <v>23</v>
      </c>
      <c r="J106" s="7" t="s">
        <v>26</v>
      </c>
      <c r="K106" s="7" t="s">
        <v>266</v>
      </c>
      <c r="L106" s="7" t="s">
        <v>267</v>
      </c>
      <c r="M106" s="7">
        <v>2</v>
      </c>
      <c r="N106" s="9">
        <v>10252</v>
      </c>
      <c r="O106" s="7" t="s">
        <v>35</v>
      </c>
      <c r="P106" s="7" t="s">
        <v>30</v>
      </c>
      <c r="Q106" s="7" t="s">
        <v>256</v>
      </c>
      <c r="R106" s="7" t="s">
        <v>32</v>
      </c>
      <c r="S106" s="7" t="s">
        <v>35</v>
      </c>
      <c r="T106" s="10">
        <v>1.0365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40036</v>
      </c>
      <c r="F107" s="7" t="s">
        <v>198</v>
      </c>
      <c r="G107" s="7" t="s">
        <v>268</v>
      </c>
      <c r="H107" s="8">
        <v>44167</v>
      </c>
      <c r="I107" s="7">
        <v>23</v>
      </c>
      <c r="J107" s="7" t="s">
        <v>26</v>
      </c>
      <c r="K107" s="7" t="s">
        <v>269</v>
      </c>
      <c r="L107" s="7" t="s">
        <v>270</v>
      </c>
      <c r="M107" s="7">
        <v>1</v>
      </c>
      <c r="N107" s="9">
        <v>138647</v>
      </c>
      <c r="O107" s="7" t="s">
        <v>29</v>
      </c>
      <c r="P107" s="7" t="s">
        <v>30</v>
      </c>
      <c r="Q107" s="7" t="s">
        <v>256</v>
      </c>
      <c r="R107" s="7" t="s">
        <v>32</v>
      </c>
      <c r="S107" s="7" t="s">
        <v>29</v>
      </c>
      <c r="T107" s="10">
        <v>1.0365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>
        <v>40074</v>
      </c>
      <c r="F108" s="7" t="s">
        <v>133</v>
      </c>
      <c r="G108" s="7" t="s">
        <v>271</v>
      </c>
      <c r="H108" s="8">
        <v>44168</v>
      </c>
      <c r="I108" s="7">
        <v>23</v>
      </c>
      <c r="J108" s="7" t="s">
        <v>26</v>
      </c>
      <c r="K108" s="7" t="s">
        <v>272</v>
      </c>
      <c r="L108" s="7" t="s">
        <v>273</v>
      </c>
      <c r="M108" s="7">
        <v>2</v>
      </c>
      <c r="N108" s="9">
        <v>184858</v>
      </c>
      <c r="O108" s="7" t="s">
        <v>29</v>
      </c>
      <c r="P108" s="7" t="s">
        <v>30</v>
      </c>
      <c r="Q108" s="7" t="s">
        <v>256</v>
      </c>
      <c r="R108" s="7" t="s">
        <v>32</v>
      </c>
      <c r="S108" s="7" t="s">
        <v>29</v>
      </c>
      <c r="T108" s="10">
        <v>1.0365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115</v>
      </c>
      <c r="F109" s="7" t="s">
        <v>116</v>
      </c>
      <c r="G109" s="7" t="s">
        <v>271</v>
      </c>
      <c r="H109" s="8">
        <v>44168</v>
      </c>
      <c r="I109" s="7">
        <v>23</v>
      </c>
      <c r="J109" s="7" t="s">
        <v>26</v>
      </c>
      <c r="K109" s="7" t="s">
        <v>272</v>
      </c>
      <c r="L109" s="7" t="s">
        <v>273</v>
      </c>
      <c r="M109" s="7">
        <v>2</v>
      </c>
      <c r="N109" s="9">
        <v>9748</v>
      </c>
      <c r="O109" s="7" t="s">
        <v>35</v>
      </c>
      <c r="P109" s="7" t="s">
        <v>30</v>
      </c>
      <c r="Q109" s="7" t="s">
        <v>256</v>
      </c>
      <c r="R109" s="7" t="s">
        <v>32</v>
      </c>
      <c r="S109" s="7" t="s">
        <v>35</v>
      </c>
      <c r="T109" s="10">
        <v>1.0365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>
        <v>47614</v>
      </c>
      <c r="F110" s="7" t="s">
        <v>274</v>
      </c>
      <c r="G110" s="7" t="s">
        <v>275</v>
      </c>
      <c r="H110" s="8">
        <v>44168</v>
      </c>
      <c r="I110" s="7">
        <v>23</v>
      </c>
      <c r="J110" s="7" t="s">
        <v>26</v>
      </c>
      <c r="K110" s="7" t="s">
        <v>276</v>
      </c>
      <c r="L110" s="7" t="s">
        <v>277</v>
      </c>
      <c r="M110" s="7">
        <v>4</v>
      </c>
      <c r="N110" s="9">
        <v>361884</v>
      </c>
      <c r="O110" s="7" t="s">
        <v>29</v>
      </c>
      <c r="P110" s="7" t="s">
        <v>30</v>
      </c>
      <c r="Q110" s="7" t="s">
        <v>256</v>
      </c>
      <c r="R110" s="7" t="s">
        <v>32</v>
      </c>
      <c r="S110" s="7" t="s">
        <v>29</v>
      </c>
      <c r="T110" s="10">
        <v>1.0365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33</v>
      </c>
      <c r="F111" s="7" t="s">
        <v>34</v>
      </c>
      <c r="G111" s="7" t="s">
        <v>278</v>
      </c>
      <c r="H111" s="8">
        <v>44168</v>
      </c>
      <c r="I111" s="7">
        <v>23</v>
      </c>
      <c r="J111" s="7" t="s">
        <v>26</v>
      </c>
      <c r="K111" s="7" t="s">
        <v>276</v>
      </c>
      <c r="L111" s="7" t="s">
        <v>277</v>
      </c>
      <c r="M111" s="7">
        <v>4</v>
      </c>
      <c r="N111" s="9">
        <v>13412</v>
      </c>
      <c r="O111" s="7" t="s">
        <v>35</v>
      </c>
      <c r="P111" s="7" t="s">
        <v>30</v>
      </c>
      <c r="Q111" s="7" t="s">
        <v>256</v>
      </c>
      <c r="R111" s="7" t="s">
        <v>32</v>
      </c>
      <c r="S111" s="7" t="s">
        <v>35</v>
      </c>
      <c r="T111" s="10">
        <v>1.0365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 t="s">
        <v>36</v>
      </c>
      <c r="F112" s="7" t="s">
        <v>37</v>
      </c>
      <c r="G112" s="7" t="s">
        <v>278</v>
      </c>
      <c r="H112" s="8">
        <v>44168</v>
      </c>
      <c r="I112" s="7">
        <v>23</v>
      </c>
      <c r="J112" s="7" t="s">
        <v>26</v>
      </c>
      <c r="K112" s="7" t="s">
        <v>276</v>
      </c>
      <c r="L112" s="7" t="s">
        <v>277</v>
      </c>
      <c r="M112" s="7">
        <v>4</v>
      </c>
      <c r="N112" s="9">
        <v>11428</v>
      </c>
      <c r="O112" s="7" t="s">
        <v>35</v>
      </c>
      <c r="P112" s="7" t="s">
        <v>30</v>
      </c>
      <c r="Q112" s="7" t="s">
        <v>256</v>
      </c>
      <c r="R112" s="7" t="s">
        <v>32</v>
      </c>
      <c r="S112" s="7" t="s">
        <v>35</v>
      </c>
      <c r="T112" s="10">
        <v>1.0365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279</v>
      </c>
      <c r="F113" s="7" t="s">
        <v>280</v>
      </c>
      <c r="G113" s="7" t="s">
        <v>278</v>
      </c>
      <c r="H113" s="8">
        <v>44168</v>
      </c>
      <c r="I113" s="7">
        <v>23</v>
      </c>
      <c r="J113" s="7" t="s">
        <v>26</v>
      </c>
      <c r="K113" s="7" t="s">
        <v>276</v>
      </c>
      <c r="L113" s="7" t="s">
        <v>277</v>
      </c>
      <c r="M113" s="7">
        <v>1</v>
      </c>
      <c r="N113" s="9">
        <v>12353</v>
      </c>
      <c r="O113" s="7" t="s">
        <v>35</v>
      </c>
      <c r="P113" s="7" t="s">
        <v>30</v>
      </c>
      <c r="Q113" s="7" t="s">
        <v>256</v>
      </c>
      <c r="R113" s="7" t="s">
        <v>32</v>
      </c>
      <c r="S113" s="7" t="s">
        <v>35</v>
      </c>
      <c r="T113" s="10">
        <v>1.0365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>
        <v>47560</v>
      </c>
      <c r="F114" s="7" t="s">
        <v>281</v>
      </c>
      <c r="G114" s="7" t="s">
        <v>282</v>
      </c>
      <c r="H114" s="8">
        <v>44168</v>
      </c>
      <c r="I114" s="7">
        <v>23</v>
      </c>
      <c r="J114" s="7" t="s">
        <v>26</v>
      </c>
      <c r="K114" s="7" t="s">
        <v>283</v>
      </c>
      <c r="L114" s="7" t="s">
        <v>284</v>
      </c>
      <c r="M114" s="7">
        <v>2</v>
      </c>
      <c r="N114" s="9">
        <v>182572</v>
      </c>
      <c r="O114" s="7" t="s">
        <v>29</v>
      </c>
      <c r="P114" s="7" t="s">
        <v>30</v>
      </c>
      <c r="Q114" s="7" t="s">
        <v>256</v>
      </c>
      <c r="R114" s="7" t="s">
        <v>32</v>
      </c>
      <c r="S114" s="7" t="s">
        <v>29</v>
      </c>
      <c r="T114" s="10">
        <v>1.0365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115</v>
      </c>
      <c r="F115" s="7" t="s">
        <v>116</v>
      </c>
      <c r="G115" s="7" t="s">
        <v>282</v>
      </c>
      <c r="H115" s="8">
        <v>44168</v>
      </c>
      <c r="I115" s="7">
        <v>23</v>
      </c>
      <c r="J115" s="7" t="s">
        <v>26</v>
      </c>
      <c r="K115" s="7" t="s">
        <v>283</v>
      </c>
      <c r="L115" s="7" t="s">
        <v>284</v>
      </c>
      <c r="M115" s="7">
        <v>2</v>
      </c>
      <c r="N115" s="9">
        <v>9748</v>
      </c>
      <c r="O115" s="7" t="s">
        <v>35</v>
      </c>
      <c r="P115" s="7" t="s">
        <v>30</v>
      </c>
      <c r="Q115" s="7" t="s">
        <v>256</v>
      </c>
      <c r="R115" s="7" t="s">
        <v>32</v>
      </c>
      <c r="S115" s="7" t="s">
        <v>35</v>
      </c>
      <c r="T115" s="10">
        <v>1.0365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 t="s">
        <v>125</v>
      </c>
      <c r="F116" s="7" t="s">
        <v>126</v>
      </c>
      <c r="G116" s="7" t="s">
        <v>282</v>
      </c>
      <c r="H116" s="8">
        <v>44168</v>
      </c>
      <c r="I116" s="7">
        <v>23</v>
      </c>
      <c r="J116" s="7" t="s">
        <v>26</v>
      </c>
      <c r="K116" s="7" t="s">
        <v>283</v>
      </c>
      <c r="L116" s="7" t="s">
        <v>284</v>
      </c>
      <c r="M116" s="7">
        <v>2</v>
      </c>
      <c r="N116" s="9">
        <v>10252</v>
      </c>
      <c r="O116" s="7" t="s">
        <v>35</v>
      </c>
      <c r="P116" s="7" t="s">
        <v>30</v>
      </c>
      <c r="Q116" s="7" t="s">
        <v>256</v>
      </c>
      <c r="R116" s="7" t="s">
        <v>32</v>
      </c>
      <c r="S116" s="7" t="s">
        <v>35</v>
      </c>
      <c r="T116" s="10">
        <v>1.0365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40211</v>
      </c>
      <c r="F117" s="7" t="s">
        <v>100</v>
      </c>
      <c r="G117" s="7" t="s">
        <v>285</v>
      </c>
      <c r="H117" s="8">
        <v>44169</v>
      </c>
      <c r="I117" s="7">
        <v>23</v>
      </c>
      <c r="J117" s="7" t="s">
        <v>26</v>
      </c>
      <c r="K117" s="7" t="s">
        <v>286</v>
      </c>
      <c r="L117" s="7" t="s">
        <v>287</v>
      </c>
      <c r="M117" s="7">
        <v>4</v>
      </c>
      <c r="N117" s="9">
        <v>397752</v>
      </c>
      <c r="O117" s="7" t="s">
        <v>29</v>
      </c>
      <c r="P117" s="7" t="s">
        <v>30</v>
      </c>
      <c r="Q117" s="7" t="s">
        <v>256</v>
      </c>
      <c r="R117" s="7" t="s">
        <v>32</v>
      </c>
      <c r="S117" s="7" t="s">
        <v>29</v>
      </c>
      <c r="T117" s="10">
        <v>1.0365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33</v>
      </c>
      <c r="F118" s="7" t="s">
        <v>34</v>
      </c>
      <c r="G118" s="7" t="s">
        <v>285</v>
      </c>
      <c r="H118" s="8">
        <v>44169</v>
      </c>
      <c r="I118" s="7">
        <v>23</v>
      </c>
      <c r="J118" s="7" t="s">
        <v>26</v>
      </c>
      <c r="K118" s="7" t="s">
        <v>286</v>
      </c>
      <c r="L118" s="7" t="s">
        <v>287</v>
      </c>
      <c r="M118" s="7">
        <v>4</v>
      </c>
      <c r="N118" s="9">
        <v>13412</v>
      </c>
      <c r="O118" s="7" t="s">
        <v>35</v>
      </c>
      <c r="P118" s="7" t="s">
        <v>30</v>
      </c>
      <c r="Q118" s="7" t="s">
        <v>256</v>
      </c>
      <c r="R118" s="7" t="s">
        <v>32</v>
      </c>
      <c r="S118" s="7" t="s">
        <v>35</v>
      </c>
      <c r="T118" s="10">
        <v>1.0365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36</v>
      </c>
      <c r="F119" s="7" t="s">
        <v>37</v>
      </c>
      <c r="G119" s="7" t="s">
        <v>285</v>
      </c>
      <c r="H119" s="8">
        <v>44169</v>
      </c>
      <c r="I119" s="7">
        <v>23</v>
      </c>
      <c r="J119" s="7" t="s">
        <v>26</v>
      </c>
      <c r="K119" s="7" t="s">
        <v>286</v>
      </c>
      <c r="L119" s="7" t="s">
        <v>287</v>
      </c>
      <c r="M119" s="7">
        <v>4</v>
      </c>
      <c r="N119" s="9">
        <v>11428</v>
      </c>
      <c r="O119" s="7" t="s">
        <v>35</v>
      </c>
      <c r="P119" s="7" t="s">
        <v>30</v>
      </c>
      <c r="Q119" s="7" t="s">
        <v>256</v>
      </c>
      <c r="R119" s="7" t="s">
        <v>32</v>
      </c>
      <c r="S119" s="7" t="s">
        <v>35</v>
      </c>
      <c r="T119" s="10">
        <v>1.0365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279</v>
      </c>
      <c r="F120" s="7" t="s">
        <v>280</v>
      </c>
      <c r="G120" s="7" t="s">
        <v>285</v>
      </c>
      <c r="H120" s="8">
        <v>44169</v>
      </c>
      <c r="I120" s="7">
        <v>23</v>
      </c>
      <c r="J120" s="7" t="s">
        <v>26</v>
      </c>
      <c r="K120" s="7" t="s">
        <v>286</v>
      </c>
      <c r="L120" s="7" t="s">
        <v>287</v>
      </c>
      <c r="M120" s="7">
        <v>1</v>
      </c>
      <c r="N120" s="9">
        <v>12353</v>
      </c>
      <c r="O120" s="7" t="s">
        <v>35</v>
      </c>
      <c r="P120" s="7" t="s">
        <v>30</v>
      </c>
      <c r="Q120" s="7" t="s">
        <v>256</v>
      </c>
      <c r="R120" s="7" t="s">
        <v>32</v>
      </c>
      <c r="S120" s="7" t="s">
        <v>35</v>
      </c>
      <c r="T120" s="10">
        <v>1.0365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 t="s">
        <v>39</v>
      </c>
      <c r="F121" s="7" t="s">
        <v>40</v>
      </c>
      <c r="G121" s="7" t="s">
        <v>285</v>
      </c>
      <c r="H121" s="8">
        <v>44169</v>
      </c>
      <c r="I121" s="7">
        <v>23</v>
      </c>
      <c r="J121" s="7" t="s">
        <v>26</v>
      </c>
      <c r="K121" s="7" t="s">
        <v>286</v>
      </c>
      <c r="L121" s="7" t="s">
        <v>287</v>
      </c>
      <c r="M121" s="7">
        <v>4</v>
      </c>
      <c r="N121" s="9">
        <v>2016</v>
      </c>
      <c r="O121" s="7" t="s">
        <v>35</v>
      </c>
      <c r="P121" s="7" t="s">
        <v>30</v>
      </c>
      <c r="Q121" s="7" t="s">
        <v>256</v>
      </c>
      <c r="R121" s="7" t="s">
        <v>32</v>
      </c>
      <c r="S121" s="7" t="s">
        <v>35</v>
      </c>
      <c r="T121" s="10">
        <v>1.0365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45616</v>
      </c>
      <c r="F122" s="7" t="s">
        <v>72</v>
      </c>
      <c r="G122" s="7" t="s">
        <v>288</v>
      </c>
      <c r="H122" s="8">
        <v>44169</v>
      </c>
      <c r="I122" s="7">
        <v>23</v>
      </c>
      <c r="J122" s="7" t="s">
        <v>26</v>
      </c>
      <c r="K122" s="7" t="s">
        <v>289</v>
      </c>
      <c r="L122" s="7" t="s">
        <v>290</v>
      </c>
      <c r="M122" s="7">
        <v>2</v>
      </c>
      <c r="N122" s="9">
        <v>134436</v>
      </c>
      <c r="O122" s="7" t="s">
        <v>29</v>
      </c>
      <c r="P122" s="7" t="s">
        <v>30</v>
      </c>
      <c r="Q122" s="7" t="s">
        <v>256</v>
      </c>
      <c r="R122" s="7" t="s">
        <v>32</v>
      </c>
      <c r="S122" s="7" t="s">
        <v>29</v>
      </c>
      <c r="T122" s="10">
        <v>1.0365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115</v>
      </c>
      <c r="F123" s="7" t="s">
        <v>116</v>
      </c>
      <c r="G123" s="7" t="s">
        <v>288</v>
      </c>
      <c r="H123" s="8">
        <v>44169</v>
      </c>
      <c r="I123" s="7">
        <v>23</v>
      </c>
      <c r="J123" s="7" t="s">
        <v>26</v>
      </c>
      <c r="K123" s="7" t="s">
        <v>289</v>
      </c>
      <c r="L123" s="7" t="s">
        <v>290</v>
      </c>
      <c r="M123" s="7">
        <v>2</v>
      </c>
      <c r="N123" s="9">
        <v>9748</v>
      </c>
      <c r="O123" s="7" t="s">
        <v>35</v>
      </c>
      <c r="P123" s="7" t="s">
        <v>30</v>
      </c>
      <c r="Q123" s="7" t="s">
        <v>256</v>
      </c>
      <c r="R123" s="7" t="s">
        <v>32</v>
      </c>
      <c r="S123" s="7" t="s">
        <v>35</v>
      </c>
      <c r="T123" s="10">
        <v>1.0365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47590</v>
      </c>
      <c r="F124" s="7" t="s">
        <v>291</v>
      </c>
      <c r="G124" s="7" t="s">
        <v>292</v>
      </c>
      <c r="H124" s="8">
        <v>44170</v>
      </c>
      <c r="I124" s="7">
        <v>23</v>
      </c>
      <c r="J124" s="7" t="s">
        <v>26</v>
      </c>
      <c r="K124" s="7" t="s">
        <v>293</v>
      </c>
      <c r="L124" s="7" t="s">
        <v>294</v>
      </c>
      <c r="M124" s="7">
        <v>5</v>
      </c>
      <c r="N124" s="9">
        <v>423490</v>
      </c>
      <c r="O124" s="7" t="s">
        <v>29</v>
      </c>
      <c r="P124" s="7" t="s">
        <v>30</v>
      </c>
      <c r="Q124" s="7" t="s">
        <v>256</v>
      </c>
      <c r="R124" s="7" t="s">
        <v>32</v>
      </c>
      <c r="S124" s="7" t="s">
        <v>29</v>
      </c>
      <c r="T124" s="10">
        <v>1.0365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 t="s">
        <v>115</v>
      </c>
      <c r="F125" s="7" t="s">
        <v>116</v>
      </c>
      <c r="G125" s="7" t="s">
        <v>292</v>
      </c>
      <c r="H125" s="8">
        <v>44170</v>
      </c>
      <c r="I125" s="7">
        <v>23</v>
      </c>
      <c r="J125" s="7" t="s">
        <v>26</v>
      </c>
      <c r="K125" s="7" t="s">
        <v>293</v>
      </c>
      <c r="L125" s="7" t="s">
        <v>294</v>
      </c>
      <c r="M125" s="7">
        <v>5</v>
      </c>
      <c r="N125" s="9">
        <v>24370</v>
      </c>
      <c r="O125" s="7" t="s">
        <v>35</v>
      </c>
      <c r="P125" s="7" t="s">
        <v>30</v>
      </c>
      <c r="Q125" s="7" t="s">
        <v>256</v>
      </c>
      <c r="R125" s="7" t="s">
        <v>32</v>
      </c>
      <c r="S125" s="7" t="s">
        <v>35</v>
      </c>
      <c r="T125" s="10">
        <v>1.0365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>
        <v>47560</v>
      </c>
      <c r="F126" s="7" t="s">
        <v>281</v>
      </c>
      <c r="G126" s="7" t="s">
        <v>295</v>
      </c>
      <c r="H126" s="8">
        <v>44172</v>
      </c>
      <c r="I126" s="7">
        <v>23</v>
      </c>
      <c r="J126" s="7" t="s">
        <v>26</v>
      </c>
      <c r="K126" s="7" t="s">
        <v>296</v>
      </c>
      <c r="L126" s="7" t="s">
        <v>297</v>
      </c>
      <c r="M126" s="7">
        <v>2</v>
      </c>
      <c r="N126" s="9">
        <v>182572</v>
      </c>
      <c r="O126" s="7" t="s">
        <v>29</v>
      </c>
      <c r="P126" s="7" t="s">
        <v>30</v>
      </c>
      <c r="Q126" s="7" t="s">
        <v>256</v>
      </c>
      <c r="R126" s="7" t="s">
        <v>32</v>
      </c>
      <c r="S126" s="7" t="s">
        <v>29</v>
      </c>
      <c r="T126" s="10">
        <v>1.0365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115</v>
      </c>
      <c r="F127" s="7" t="s">
        <v>116</v>
      </c>
      <c r="G127" s="7" t="s">
        <v>295</v>
      </c>
      <c r="H127" s="8">
        <v>44172</v>
      </c>
      <c r="I127" s="7">
        <v>23</v>
      </c>
      <c r="J127" s="7" t="s">
        <v>26</v>
      </c>
      <c r="K127" s="7" t="s">
        <v>296</v>
      </c>
      <c r="L127" s="7" t="s">
        <v>297</v>
      </c>
      <c r="M127" s="7">
        <v>2</v>
      </c>
      <c r="N127" s="9">
        <v>9748</v>
      </c>
      <c r="O127" s="7" t="s">
        <v>35</v>
      </c>
      <c r="P127" s="7" t="s">
        <v>30</v>
      </c>
      <c r="Q127" s="7" t="s">
        <v>256</v>
      </c>
      <c r="R127" s="7" t="s">
        <v>32</v>
      </c>
      <c r="S127" s="7" t="s">
        <v>35</v>
      </c>
      <c r="T127" s="10">
        <v>1.0365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 t="s">
        <v>204</v>
      </c>
      <c r="F128" s="7" t="s">
        <v>205</v>
      </c>
      <c r="G128" s="7" t="s">
        <v>295</v>
      </c>
      <c r="H128" s="8">
        <v>44172</v>
      </c>
      <c r="I128" s="7">
        <v>23</v>
      </c>
      <c r="J128" s="7" t="s">
        <v>26</v>
      </c>
      <c r="K128" s="7" t="s">
        <v>296</v>
      </c>
      <c r="L128" s="7" t="s">
        <v>297</v>
      </c>
      <c r="M128" s="7">
        <v>2</v>
      </c>
      <c r="N128" s="9">
        <v>11428</v>
      </c>
      <c r="O128" s="7" t="s">
        <v>35</v>
      </c>
      <c r="P128" s="7" t="s">
        <v>30</v>
      </c>
      <c r="Q128" s="7" t="s">
        <v>256</v>
      </c>
      <c r="R128" s="7" t="s">
        <v>32</v>
      </c>
      <c r="S128" s="7" t="s">
        <v>35</v>
      </c>
      <c r="T128" s="10">
        <v>1.0365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47542</v>
      </c>
      <c r="F129" s="7" t="s">
        <v>298</v>
      </c>
      <c r="G129" s="7" t="s">
        <v>299</v>
      </c>
      <c r="H129" s="8">
        <v>44172</v>
      </c>
      <c r="I129" s="7">
        <v>23</v>
      </c>
      <c r="J129" s="7" t="s">
        <v>26</v>
      </c>
      <c r="K129" s="7" t="s">
        <v>300</v>
      </c>
      <c r="L129" s="7" t="s">
        <v>301</v>
      </c>
      <c r="M129" s="7">
        <v>2</v>
      </c>
      <c r="N129" s="9">
        <v>484016</v>
      </c>
      <c r="O129" s="7" t="s">
        <v>29</v>
      </c>
      <c r="P129" s="7" t="s">
        <v>30</v>
      </c>
      <c r="Q129" s="7" t="s">
        <v>256</v>
      </c>
      <c r="R129" s="7" t="s">
        <v>32</v>
      </c>
      <c r="S129" s="7" t="s">
        <v>29</v>
      </c>
      <c r="T129" s="10">
        <v>1.0365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46702</v>
      </c>
      <c r="F130" s="7" t="s">
        <v>302</v>
      </c>
      <c r="G130" s="7" t="s">
        <v>299</v>
      </c>
      <c r="H130" s="8">
        <v>44172</v>
      </c>
      <c r="I130" s="7">
        <v>23</v>
      </c>
      <c r="J130" s="7" t="s">
        <v>26</v>
      </c>
      <c r="K130" s="7" t="s">
        <v>300</v>
      </c>
      <c r="L130" s="7" t="s">
        <v>301</v>
      </c>
      <c r="M130" s="7">
        <v>4</v>
      </c>
      <c r="N130" s="9">
        <v>588200</v>
      </c>
      <c r="O130" s="7" t="s">
        <v>29</v>
      </c>
      <c r="P130" s="7" t="s">
        <v>30</v>
      </c>
      <c r="Q130" s="7" t="s">
        <v>256</v>
      </c>
      <c r="R130" s="7" t="s">
        <v>32</v>
      </c>
      <c r="S130" s="7" t="s">
        <v>29</v>
      </c>
      <c r="T130" s="10">
        <v>1.0365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 t="s">
        <v>202</v>
      </c>
      <c r="F131" s="7" t="s">
        <v>203</v>
      </c>
      <c r="G131" s="7" t="s">
        <v>299</v>
      </c>
      <c r="H131" s="8">
        <v>44172</v>
      </c>
      <c r="I131" s="7">
        <v>23</v>
      </c>
      <c r="J131" s="7" t="s">
        <v>26</v>
      </c>
      <c r="K131" s="7" t="s">
        <v>300</v>
      </c>
      <c r="L131" s="7" t="s">
        <v>301</v>
      </c>
      <c r="M131" s="7">
        <v>6</v>
      </c>
      <c r="N131" s="9">
        <v>37308</v>
      </c>
      <c r="O131" s="7" t="s">
        <v>35</v>
      </c>
      <c r="P131" s="7" t="s">
        <v>30</v>
      </c>
      <c r="Q131" s="7" t="s">
        <v>256</v>
      </c>
      <c r="R131" s="7" t="s">
        <v>32</v>
      </c>
      <c r="S131" s="7" t="s">
        <v>35</v>
      </c>
      <c r="T131" s="10">
        <v>1.0365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204</v>
      </c>
      <c r="F132" s="7" t="s">
        <v>205</v>
      </c>
      <c r="G132" s="7" t="s">
        <v>299</v>
      </c>
      <c r="H132" s="8">
        <v>44172</v>
      </c>
      <c r="I132" s="7">
        <v>23</v>
      </c>
      <c r="J132" s="7" t="s">
        <v>26</v>
      </c>
      <c r="K132" s="7" t="s">
        <v>300</v>
      </c>
      <c r="L132" s="7" t="s">
        <v>301</v>
      </c>
      <c r="M132" s="7">
        <v>2</v>
      </c>
      <c r="N132" s="9">
        <v>11428</v>
      </c>
      <c r="O132" s="7" t="s">
        <v>35</v>
      </c>
      <c r="P132" s="7" t="s">
        <v>30</v>
      </c>
      <c r="Q132" s="7" t="s">
        <v>256</v>
      </c>
      <c r="R132" s="7" t="s">
        <v>32</v>
      </c>
      <c r="S132" s="7" t="s">
        <v>35</v>
      </c>
      <c r="T132" s="10">
        <v>1.0365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>
        <v>44979</v>
      </c>
      <c r="F133" s="7" t="s">
        <v>303</v>
      </c>
      <c r="G133" s="7" t="s">
        <v>304</v>
      </c>
      <c r="H133" s="8">
        <v>44172</v>
      </c>
      <c r="I133" s="7">
        <v>23</v>
      </c>
      <c r="J133" s="7" t="s">
        <v>26</v>
      </c>
      <c r="K133" s="7" t="s">
        <v>305</v>
      </c>
      <c r="L133" s="7" t="s">
        <v>306</v>
      </c>
      <c r="M133" s="7">
        <v>1</v>
      </c>
      <c r="N133" s="9">
        <v>47311</v>
      </c>
      <c r="O133" s="7" t="s">
        <v>29</v>
      </c>
      <c r="P133" s="7" t="s">
        <v>30</v>
      </c>
      <c r="Q133" s="7" t="s">
        <v>256</v>
      </c>
      <c r="R133" s="7" t="s">
        <v>32</v>
      </c>
      <c r="S133" s="7" t="s">
        <v>29</v>
      </c>
      <c r="T133" s="10">
        <v>1.0365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226</v>
      </c>
      <c r="F134" s="7" t="s">
        <v>227</v>
      </c>
      <c r="G134" s="7" t="s">
        <v>307</v>
      </c>
      <c r="H134" s="8">
        <v>44172</v>
      </c>
      <c r="I134" s="7">
        <v>23</v>
      </c>
      <c r="J134" s="7" t="s">
        <v>26</v>
      </c>
      <c r="K134" s="7" t="s">
        <v>308</v>
      </c>
      <c r="L134" s="7" t="s">
        <v>309</v>
      </c>
      <c r="M134" s="7">
        <v>1</v>
      </c>
      <c r="N134" s="9">
        <v>73101</v>
      </c>
      <c r="O134" s="7" t="s">
        <v>92</v>
      </c>
      <c r="P134" s="7" t="s">
        <v>30</v>
      </c>
      <c r="Q134" s="7" t="s">
        <v>256</v>
      </c>
      <c r="R134" s="7" t="s">
        <v>32</v>
      </c>
      <c r="S134" s="7" t="s">
        <v>29</v>
      </c>
      <c r="T134" s="10">
        <v>1.0365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60</v>
      </c>
      <c r="F135" s="7" t="s">
        <v>310</v>
      </c>
      <c r="G135" s="7" t="s">
        <v>311</v>
      </c>
      <c r="H135" s="8">
        <v>44174</v>
      </c>
      <c r="I135" s="7">
        <v>23</v>
      </c>
      <c r="J135" s="7" t="s">
        <v>26</v>
      </c>
      <c r="K135" s="7" t="s">
        <v>249</v>
      </c>
      <c r="L135" s="7" t="s">
        <v>250</v>
      </c>
      <c r="M135" s="7">
        <v>1</v>
      </c>
      <c r="N135" s="9">
        <v>42849</v>
      </c>
      <c r="O135" s="7" t="s">
        <v>131</v>
      </c>
      <c r="P135" s="7" t="s">
        <v>30</v>
      </c>
      <c r="Q135" s="7" t="s">
        <v>256</v>
      </c>
      <c r="R135" s="7" t="s">
        <v>32</v>
      </c>
      <c r="S135" s="7" t="s">
        <v>29</v>
      </c>
      <c r="T135" s="10">
        <v>1.0365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40036</v>
      </c>
      <c r="F136" s="7" t="s">
        <v>198</v>
      </c>
      <c r="G136" s="7" t="s">
        <v>312</v>
      </c>
      <c r="H136" s="8">
        <v>44174</v>
      </c>
      <c r="I136" s="7">
        <v>23</v>
      </c>
      <c r="J136" s="7" t="s">
        <v>26</v>
      </c>
      <c r="K136" s="7" t="s">
        <v>313</v>
      </c>
      <c r="L136" s="7" t="s">
        <v>314</v>
      </c>
      <c r="M136" s="7">
        <v>2</v>
      </c>
      <c r="N136" s="9">
        <v>285698</v>
      </c>
      <c r="O136" s="7" t="s">
        <v>29</v>
      </c>
      <c r="P136" s="7" t="s">
        <v>30</v>
      </c>
      <c r="Q136" s="7" t="s">
        <v>256</v>
      </c>
      <c r="R136" s="7" t="s">
        <v>32</v>
      </c>
      <c r="S136" s="7" t="s">
        <v>29</v>
      </c>
      <c r="T136" s="10">
        <v>1.0365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 t="s">
        <v>202</v>
      </c>
      <c r="F137" s="7" t="s">
        <v>203</v>
      </c>
      <c r="G137" s="7" t="s">
        <v>312</v>
      </c>
      <c r="H137" s="8">
        <v>44174</v>
      </c>
      <c r="I137" s="7">
        <v>23</v>
      </c>
      <c r="J137" s="7" t="s">
        <v>26</v>
      </c>
      <c r="K137" s="7" t="s">
        <v>313</v>
      </c>
      <c r="L137" s="7" t="s">
        <v>314</v>
      </c>
      <c r="M137" s="7">
        <v>2</v>
      </c>
      <c r="N137" s="9">
        <v>12436</v>
      </c>
      <c r="O137" s="7" t="s">
        <v>35</v>
      </c>
      <c r="P137" s="7" t="s">
        <v>30</v>
      </c>
      <c r="Q137" s="7" t="s">
        <v>256</v>
      </c>
      <c r="R137" s="7" t="s">
        <v>32</v>
      </c>
      <c r="S137" s="7" t="s">
        <v>35</v>
      </c>
      <c r="T137" s="10">
        <v>1.0365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204</v>
      </c>
      <c r="F138" s="7" t="s">
        <v>205</v>
      </c>
      <c r="G138" s="7" t="s">
        <v>312</v>
      </c>
      <c r="H138" s="8">
        <v>44174</v>
      </c>
      <c r="I138" s="7">
        <v>23</v>
      </c>
      <c r="J138" s="7" t="s">
        <v>26</v>
      </c>
      <c r="K138" s="7" t="s">
        <v>313</v>
      </c>
      <c r="L138" s="7" t="s">
        <v>314</v>
      </c>
      <c r="M138" s="7">
        <v>2</v>
      </c>
      <c r="N138" s="9">
        <v>11428</v>
      </c>
      <c r="O138" s="7" t="s">
        <v>35</v>
      </c>
      <c r="P138" s="7" t="s">
        <v>30</v>
      </c>
      <c r="Q138" s="7" t="s">
        <v>256</v>
      </c>
      <c r="R138" s="7" t="s">
        <v>32</v>
      </c>
      <c r="S138" s="7" t="s">
        <v>35</v>
      </c>
      <c r="T138" s="10">
        <v>1.0365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>
        <v>36021</v>
      </c>
      <c r="F139" s="7" t="s">
        <v>315</v>
      </c>
      <c r="G139" s="7" t="s">
        <v>316</v>
      </c>
      <c r="H139" s="8">
        <v>44174</v>
      </c>
      <c r="I139" s="7">
        <v>23</v>
      </c>
      <c r="J139" s="7" t="s">
        <v>26</v>
      </c>
      <c r="K139" s="7" t="s">
        <v>313</v>
      </c>
      <c r="L139" s="7" t="s">
        <v>314</v>
      </c>
      <c r="M139" s="7">
        <v>2</v>
      </c>
      <c r="N139" s="9">
        <v>77294</v>
      </c>
      <c r="O139" s="7" t="s">
        <v>29</v>
      </c>
      <c r="P139" s="7" t="s">
        <v>30</v>
      </c>
      <c r="Q139" s="7" t="s">
        <v>256</v>
      </c>
      <c r="R139" s="7" t="s">
        <v>32</v>
      </c>
      <c r="S139" s="7" t="s">
        <v>29</v>
      </c>
      <c r="T139" s="10">
        <v>1.0365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44979</v>
      </c>
      <c r="F140" s="7" t="s">
        <v>303</v>
      </c>
      <c r="G140" s="7" t="s">
        <v>317</v>
      </c>
      <c r="H140" s="8">
        <v>44174</v>
      </c>
      <c r="I140" s="7">
        <v>23</v>
      </c>
      <c r="J140" s="7" t="s">
        <v>26</v>
      </c>
      <c r="K140" s="7" t="s">
        <v>305</v>
      </c>
      <c r="L140" s="7" t="s">
        <v>306</v>
      </c>
      <c r="M140" s="7">
        <v>1</v>
      </c>
      <c r="N140" s="9">
        <v>47311</v>
      </c>
      <c r="O140" s="7" t="s">
        <v>29</v>
      </c>
      <c r="P140" s="7" t="s">
        <v>30</v>
      </c>
      <c r="Q140" s="7" t="s">
        <v>256</v>
      </c>
      <c r="R140" s="7" t="s">
        <v>32</v>
      </c>
      <c r="S140" s="7" t="s">
        <v>29</v>
      </c>
      <c r="T140" s="10">
        <v>1.0365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44345</v>
      </c>
      <c r="F141" s="7" t="s">
        <v>318</v>
      </c>
      <c r="G141" s="7" t="s">
        <v>319</v>
      </c>
      <c r="H141" s="8">
        <v>44174</v>
      </c>
      <c r="I141" s="7">
        <v>23</v>
      </c>
      <c r="J141" s="7" t="s">
        <v>26</v>
      </c>
      <c r="K141" s="7" t="s">
        <v>320</v>
      </c>
      <c r="L141" s="7" t="s">
        <v>321</v>
      </c>
      <c r="M141" s="7">
        <v>1</v>
      </c>
      <c r="N141" s="9">
        <v>35294</v>
      </c>
      <c r="O141" s="7" t="s">
        <v>29</v>
      </c>
      <c r="P141" s="7" t="s">
        <v>30</v>
      </c>
      <c r="Q141" s="7" t="s">
        <v>256</v>
      </c>
      <c r="R141" s="7" t="s">
        <v>32</v>
      </c>
      <c r="S141" s="7" t="s">
        <v>29</v>
      </c>
      <c r="T141" s="10">
        <v>1.0365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40074</v>
      </c>
      <c r="F142" s="7" t="s">
        <v>133</v>
      </c>
      <c r="G142" s="7" t="s">
        <v>322</v>
      </c>
      <c r="H142" s="8">
        <v>44175</v>
      </c>
      <c r="I142" s="7">
        <v>23</v>
      </c>
      <c r="J142" s="7" t="s">
        <v>26</v>
      </c>
      <c r="K142" s="7" t="s">
        <v>323</v>
      </c>
      <c r="L142" s="7" t="s">
        <v>324</v>
      </c>
      <c r="M142" s="7">
        <v>2</v>
      </c>
      <c r="N142" s="9">
        <v>183916</v>
      </c>
      <c r="O142" s="7" t="s">
        <v>29</v>
      </c>
      <c r="P142" s="7" t="s">
        <v>30</v>
      </c>
      <c r="Q142" s="7" t="s">
        <v>256</v>
      </c>
      <c r="R142" s="7" t="s">
        <v>32</v>
      </c>
      <c r="S142" s="7" t="s">
        <v>29</v>
      </c>
      <c r="T142" s="10">
        <v>1.0365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115</v>
      </c>
      <c r="F143" s="7" t="s">
        <v>116</v>
      </c>
      <c r="G143" s="7" t="s">
        <v>322</v>
      </c>
      <c r="H143" s="8">
        <v>44175</v>
      </c>
      <c r="I143" s="7">
        <v>23</v>
      </c>
      <c r="J143" s="7" t="s">
        <v>26</v>
      </c>
      <c r="K143" s="7" t="s">
        <v>323</v>
      </c>
      <c r="L143" s="7" t="s">
        <v>324</v>
      </c>
      <c r="M143" s="7">
        <v>2</v>
      </c>
      <c r="N143" s="9">
        <v>9748</v>
      </c>
      <c r="O143" s="7" t="s">
        <v>35</v>
      </c>
      <c r="P143" s="7" t="s">
        <v>30</v>
      </c>
      <c r="Q143" s="7" t="s">
        <v>256</v>
      </c>
      <c r="R143" s="7" t="s">
        <v>32</v>
      </c>
      <c r="S143" s="7" t="s">
        <v>35</v>
      </c>
      <c r="T143" s="10">
        <v>1.0365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125</v>
      </c>
      <c r="F144" s="7" t="s">
        <v>126</v>
      </c>
      <c r="G144" s="7" t="s">
        <v>322</v>
      </c>
      <c r="H144" s="8">
        <v>44175</v>
      </c>
      <c r="I144" s="7">
        <v>23</v>
      </c>
      <c r="J144" s="7" t="s">
        <v>26</v>
      </c>
      <c r="K144" s="7" t="s">
        <v>323</v>
      </c>
      <c r="L144" s="7" t="s">
        <v>324</v>
      </c>
      <c r="M144" s="7">
        <v>2</v>
      </c>
      <c r="N144" s="9">
        <v>10252</v>
      </c>
      <c r="O144" s="7" t="s">
        <v>35</v>
      </c>
      <c r="P144" s="7" t="s">
        <v>30</v>
      </c>
      <c r="Q144" s="7" t="s">
        <v>256</v>
      </c>
      <c r="R144" s="7" t="s">
        <v>32</v>
      </c>
      <c r="S144" s="7" t="s">
        <v>35</v>
      </c>
      <c r="T144" s="10">
        <v>1.0365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>
        <v>50656</v>
      </c>
      <c r="F145" s="7" t="s">
        <v>325</v>
      </c>
      <c r="G145" s="7" t="s">
        <v>326</v>
      </c>
      <c r="H145" s="8">
        <v>44175</v>
      </c>
      <c r="I145" s="7">
        <v>23</v>
      </c>
      <c r="J145" s="7" t="s">
        <v>26</v>
      </c>
      <c r="K145" s="7" t="s">
        <v>327</v>
      </c>
      <c r="L145" s="7" t="s">
        <v>328</v>
      </c>
      <c r="M145" s="7">
        <v>2</v>
      </c>
      <c r="N145" s="9">
        <v>373092</v>
      </c>
      <c r="O145" s="7" t="s">
        <v>29</v>
      </c>
      <c r="P145" s="7" t="s">
        <v>30</v>
      </c>
      <c r="Q145" s="7" t="s">
        <v>256</v>
      </c>
      <c r="R145" s="7" t="s">
        <v>32</v>
      </c>
      <c r="S145" s="7" t="s">
        <v>29</v>
      </c>
      <c r="T145" s="10">
        <v>1.0365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40271</v>
      </c>
      <c r="F146" s="7" t="s">
        <v>329</v>
      </c>
      <c r="G146" s="7" t="s">
        <v>326</v>
      </c>
      <c r="H146" s="8">
        <v>44175</v>
      </c>
      <c r="I146" s="7">
        <v>23</v>
      </c>
      <c r="J146" s="7" t="s">
        <v>26</v>
      </c>
      <c r="K146" s="7" t="s">
        <v>327</v>
      </c>
      <c r="L146" s="7" t="s">
        <v>328</v>
      </c>
      <c r="M146" s="7">
        <v>2</v>
      </c>
      <c r="N146" s="9">
        <v>650404</v>
      </c>
      <c r="O146" s="7" t="s">
        <v>29</v>
      </c>
      <c r="P146" s="7" t="s">
        <v>30</v>
      </c>
      <c r="Q146" s="7" t="s">
        <v>256</v>
      </c>
      <c r="R146" s="7" t="s">
        <v>32</v>
      </c>
      <c r="S146" s="7" t="s">
        <v>29</v>
      </c>
      <c r="T146" s="10">
        <v>1.0365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 t="s">
        <v>138</v>
      </c>
      <c r="F147" s="7" t="s">
        <v>139</v>
      </c>
      <c r="G147" s="7" t="s">
        <v>326</v>
      </c>
      <c r="H147" s="8">
        <v>44175</v>
      </c>
      <c r="I147" s="7">
        <v>23</v>
      </c>
      <c r="J147" s="7" t="s">
        <v>26</v>
      </c>
      <c r="K147" s="7" t="s">
        <v>327</v>
      </c>
      <c r="L147" s="7" t="s">
        <v>328</v>
      </c>
      <c r="M147" s="7">
        <v>4</v>
      </c>
      <c r="N147" s="9">
        <v>13444</v>
      </c>
      <c r="O147" s="7" t="s">
        <v>35</v>
      </c>
      <c r="P147" s="7" t="s">
        <v>30</v>
      </c>
      <c r="Q147" s="7" t="s">
        <v>256</v>
      </c>
      <c r="R147" s="7" t="s">
        <v>32</v>
      </c>
      <c r="S147" s="7" t="s">
        <v>35</v>
      </c>
      <c r="T147" s="10">
        <v>1.0365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>
        <v>47289</v>
      </c>
      <c r="F148" s="7" t="s">
        <v>330</v>
      </c>
      <c r="G148" s="7" t="s">
        <v>331</v>
      </c>
      <c r="H148" s="8">
        <v>44176</v>
      </c>
      <c r="I148" s="7">
        <v>23</v>
      </c>
      <c r="J148" s="7" t="s">
        <v>26</v>
      </c>
      <c r="K148" s="7" t="s">
        <v>332</v>
      </c>
      <c r="L148" s="7" t="s">
        <v>333</v>
      </c>
      <c r="M148" s="7">
        <v>2</v>
      </c>
      <c r="N148" s="9">
        <v>303210</v>
      </c>
      <c r="O148" s="7" t="s">
        <v>29</v>
      </c>
      <c r="P148" s="7" t="s">
        <v>30</v>
      </c>
      <c r="Q148" s="7" t="s">
        <v>256</v>
      </c>
      <c r="R148" s="7" t="s">
        <v>32</v>
      </c>
      <c r="S148" s="7" t="s">
        <v>29</v>
      </c>
      <c r="T148" s="10">
        <v>1.0365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 t="s">
        <v>202</v>
      </c>
      <c r="F149" s="7" t="s">
        <v>203</v>
      </c>
      <c r="G149" s="7" t="s">
        <v>331</v>
      </c>
      <c r="H149" s="8">
        <v>44176</v>
      </c>
      <c r="I149" s="7">
        <v>23</v>
      </c>
      <c r="J149" s="7" t="s">
        <v>26</v>
      </c>
      <c r="K149" s="7" t="s">
        <v>332</v>
      </c>
      <c r="L149" s="7" t="s">
        <v>333</v>
      </c>
      <c r="M149" s="7">
        <v>2</v>
      </c>
      <c r="N149" s="9">
        <v>12436</v>
      </c>
      <c r="O149" s="7" t="s">
        <v>35</v>
      </c>
      <c r="P149" s="7" t="s">
        <v>30</v>
      </c>
      <c r="Q149" s="7" t="s">
        <v>256</v>
      </c>
      <c r="R149" s="7" t="s">
        <v>32</v>
      </c>
      <c r="S149" s="7" t="s">
        <v>35</v>
      </c>
      <c r="T149" s="10">
        <v>1.0365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 t="s">
        <v>204</v>
      </c>
      <c r="F150" s="7" t="s">
        <v>205</v>
      </c>
      <c r="G150" s="7" t="s">
        <v>331</v>
      </c>
      <c r="H150" s="8">
        <v>44176</v>
      </c>
      <c r="I150" s="7">
        <v>23</v>
      </c>
      <c r="J150" s="7" t="s">
        <v>26</v>
      </c>
      <c r="K150" s="7" t="s">
        <v>332</v>
      </c>
      <c r="L150" s="7" t="s">
        <v>333</v>
      </c>
      <c r="M150" s="7">
        <v>2</v>
      </c>
      <c r="N150" s="9">
        <v>11428</v>
      </c>
      <c r="O150" s="7" t="s">
        <v>35</v>
      </c>
      <c r="P150" s="7" t="s">
        <v>30</v>
      </c>
      <c r="Q150" s="7" t="s">
        <v>256</v>
      </c>
      <c r="R150" s="7" t="s">
        <v>32</v>
      </c>
      <c r="S150" s="7" t="s">
        <v>35</v>
      </c>
      <c r="T150" s="10">
        <v>1.0365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>
        <v>40622</v>
      </c>
      <c r="F151" s="7" t="s">
        <v>334</v>
      </c>
      <c r="G151" s="7" t="s">
        <v>335</v>
      </c>
      <c r="H151" s="8">
        <v>44176</v>
      </c>
      <c r="I151" s="7">
        <v>23</v>
      </c>
      <c r="J151" s="7" t="s">
        <v>26</v>
      </c>
      <c r="K151" s="7" t="s">
        <v>336</v>
      </c>
      <c r="L151" s="7" t="s">
        <v>337</v>
      </c>
      <c r="M151" s="7">
        <v>2</v>
      </c>
      <c r="N151" s="9">
        <v>300084</v>
      </c>
      <c r="O151" s="7" t="s">
        <v>29</v>
      </c>
      <c r="P151" s="7" t="s">
        <v>30</v>
      </c>
      <c r="Q151" s="7" t="s">
        <v>256</v>
      </c>
      <c r="R151" s="7" t="s">
        <v>32</v>
      </c>
      <c r="S151" s="7" t="s">
        <v>29</v>
      </c>
      <c r="T151" s="10">
        <v>1.0365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 t="s">
        <v>202</v>
      </c>
      <c r="F152" s="7" t="s">
        <v>203</v>
      </c>
      <c r="G152" s="7" t="s">
        <v>335</v>
      </c>
      <c r="H152" s="8">
        <v>44176</v>
      </c>
      <c r="I152" s="7">
        <v>23</v>
      </c>
      <c r="J152" s="7" t="s">
        <v>26</v>
      </c>
      <c r="K152" s="7" t="s">
        <v>336</v>
      </c>
      <c r="L152" s="7" t="s">
        <v>337</v>
      </c>
      <c r="M152" s="7">
        <v>2</v>
      </c>
      <c r="N152" s="9">
        <v>12436</v>
      </c>
      <c r="O152" s="7" t="s">
        <v>35</v>
      </c>
      <c r="P152" s="7" t="s">
        <v>30</v>
      </c>
      <c r="Q152" s="7" t="s">
        <v>256</v>
      </c>
      <c r="R152" s="7" t="s">
        <v>32</v>
      </c>
      <c r="S152" s="7" t="s">
        <v>35</v>
      </c>
      <c r="T152" s="10">
        <v>1.0365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204</v>
      </c>
      <c r="F153" s="7" t="s">
        <v>205</v>
      </c>
      <c r="G153" s="7" t="s">
        <v>335</v>
      </c>
      <c r="H153" s="8">
        <v>44176</v>
      </c>
      <c r="I153" s="7">
        <v>23</v>
      </c>
      <c r="J153" s="7" t="s">
        <v>26</v>
      </c>
      <c r="K153" s="7" t="s">
        <v>336</v>
      </c>
      <c r="L153" s="7" t="s">
        <v>337</v>
      </c>
      <c r="M153" s="7">
        <v>2</v>
      </c>
      <c r="N153" s="9">
        <v>11428</v>
      </c>
      <c r="O153" s="7" t="s">
        <v>35</v>
      </c>
      <c r="P153" s="7" t="s">
        <v>30</v>
      </c>
      <c r="Q153" s="7" t="s">
        <v>256</v>
      </c>
      <c r="R153" s="7" t="s">
        <v>32</v>
      </c>
      <c r="S153" s="7" t="s">
        <v>35</v>
      </c>
      <c r="T153" s="10">
        <v>1.0365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>
        <v>40063</v>
      </c>
      <c r="F154" s="7" t="s">
        <v>164</v>
      </c>
      <c r="G154" s="7" t="s">
        <v>338</v>
      </c>
      <c r="H154" s="8">
        <v>44179</v>
      </c>
      <c r="I154" s="7">
        <v>23</v>
      </c>
      <c r="J154" s="7" t="s">
        <v>26</v>
      </c>
      <c r="K154" s="7" t="s">
        <v>339</v>
      </c>
      <c r="L154" s="7" t="s">
        <v>340</v>
      </c>
      <c r="M154" s="7">
        <v>4</v>
      </c>
      <c r="N154" s="9">
        <v>376556</v>
      </c>
      <c r="O154" s="7" t="s">
        <v>29</v>
      </c>
      <c r="P154" s="7" t="s">
        <v>30</v>
      </c>
      <c r="Q154" s="7" t="s">
        <v>256</v>
      </c>
      <c r="R154" s="7" t="s">
        <v>32</v>
      </c>
      <c r="S154" s="7" t="s">
        <v>29</v>
      </c>
      <c r="T154" s="10">
        <v>1.0365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 t="s">
        <v>33</v>
      </c>
      <c r="F155" s="7" t="s">
        <v>34</v>
      </c>
      <c r="G155" s="7" t="s">
        <v>338</v>
      </c>
      <c r="H155" s="8">
        <v>44179</v>
      </c>
      <c r="I155" s="7">
        <v>23</v>
      </c>
      <c r="J155" s="7" t="s">
        <v>26</v>
      </c>
      <c r="K155" s="7" t="s">
        <v>339</v>
      </c>
      <c r="L155" s="7" t="s">
        <v>340</v>
      </c>
      <c r="M155" s="7">
        <v>4</v>
      </c>
      <c r="N155" s="9">
        <v>13412</v>
      </c>
      <c r="O155" s="7" t="s">
        <v>35</v>
      </c>
      <c r="P155" s="7" t="s">
        <v>30</v>
      </c>
      <c r="Q155" s="7" t="s">
        <v>256</v>
      </c>
      <c r="R155" s="7" t="s">
        <v>32</v>
      </c>
      <c r="S155" s="7" t="s">
        <v>35</v>
      </c>
      <c r="T155" s="10">
        <v>1.0365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 t="s">
        <v>36</v>
      </c>
      <c r="F156" s="7" t="s">
        <v>37</v>
      </c>
      <c r="G156" s="7" t="s">
        <v>338</v>
      </c>
      <c r="H156" s="8">
        <v>44179</v>
      </c>
      <c r="I156" s="7">
        <v>23</v>
      </c>
      <c r="J156" s="7" t="s">
        <v>26</v>
      </c>
      <c r="K156" s="7" t="s">
        <v>339</v>
      </c>
      <c r="L156" s="7" t="s">
        <v>340</v>
      </c>
      <c r="M156" s="7">
        <v>4</v>
      </c>
      <c r="N156" s="9">
        <v>11428</v>
      </c>
      <c r="O156" s="7" t="s">
        <v>35</v>
      </c>
      <c r="P156" s="7" t="s">
        <v>30</v>
      </c>
      <c r="Q156" s="7" t="s">
        <v>256</v>
      </c>
      <c r="R156" s="7" t="s">
        <v>32</v>
      </c>
      <c r="S156" s="7" t="s">
        <v>35</v>
      </c>
      <c r="T156" s="10">
        <v>1.0365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98</v>
      </c>
      <c r="F157" s="7" t="s">
        <v>99</v>
      </c>
      <c r="G157" s="7" t="s">
        <v>338</v>
      </c>
      <c r="H157" s="8">
        <v>44179</v>
      </c>
      <c r="I157" s="7">
        <v>23</v>
      </c>
      <c r="J157" s="7" t="s">
        <v>26</v>
      </c>
      <c r="K157" s="7" t="s">
        <v>339</v>
      </c>
      <c r="L157" s="7" t="s">
        <v>340</v>
      </c>
      <c r="M157" s="7">
        <v>1</v>
      </c>
      <c r="N157" s="9">
        <v>9664</v>
      </c>
      <c r="O157" s="7" t="s">
        <v>35</v>
      </c>
      <c r="P157" s="7" t="s">
        <v>30</v>
      </c>
      <c r="Q157" s="7" t="s">
        <v>256</v>
      </c>
      <c r="R157" s="7" t="s">
        <v>32</v>
      </c>
      <c r="S157" s="7" t="s">
        <v>35</v>
      </c>
      <c r="T157" s="10">
        <v>1.0365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51267</v>
      </c>
      <c r="F158" s="7" t="s">
        <v>341</v>
      </c>
      <c r="G158" s="7" t="s">
        <v>342</v>
      </c>
      <c r="H158" s="8">
        <v>44179</v>
      </c>
      <c r="I158" s="7">
        <v>23</v>
      </c>
      <c r="J158" s="7" t="s">
        <v>26</v>
      </c>
      <c r="K158" s="7" t="s">
        <v>343</v>
      </c>
      <c r="L158" s="7" t="s">
        <v>344</v>
      </c>
      <c r="M158" s="7">
        <v>4</v>
      </c>
      <c r="N158" s="9">
        <v>266184</v>
      </c>
      <c r="O158" s="7" t="s">
        <v>29</v>
      </c>
      <c r="P158" s="7" t="s">
        <v>30</v>
      </c>
      <c r="Q158" s="7" t="s">
        <v>256</v>
      </c>
      <c r="R158" s="7" t="s">
        <v>32</v>
      </c>
      <c r="S158" s="7" t="s">
        <v>29</v>
      </c>
      <c r="T158" s="10">
        <v>1.0365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47534</v>
      </c>
      <c r="F159" s="7" t="s">
        <v>345</v>
      </c>
      <c r="G159" s="7" t="s">
        <v>346</v>
      </c>
      <c r="H159" s="8">
        <v>44179</v>
      </c>
      <c r="I159" s="7">
        <v>23</v>
      </c>
      <c r="J159" s="7" t="s">
        <v>26</v>
      </c>
      <c r="K159" s="7" t="s">
        <v>347</v>
      </c>
      <c r="L159" s="7" t="s">
        <v>348</v>
      </c>
      <c r="M159" s="7">
        <v>1</v>
      </c>
      <c r="N159" s="9">
        <v>258143</v>
      </c>
      <c r="O159" s="7" t="s">
        <v>29</v>
      </c>
      <c r="P159" s="7" t="s">
        <v>30</v>
      </c>
      <c r="Q159" s="7" t="s">
        <v>256</v>
      </c>
      <c r="R159" s="7" t="s">
        <v>32</v>
      </c>
      <c r="S159" s="7" t="s">
        <v>29</v>
      </c>
      <c r="T159" s="10">
        <v>1.0365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 t="s">
        <v>202</v>
      </c>
      <c r="F160" s="7" t="s">
        <v>203</v>
      </c>
      <c r="G160" s="7" t="s">
        <v>346</v>
      </c>
      <c r="H160" s="8">
        <v>44179</v>
      </c>
      <c r="I160" s="7">
        <v>23</v>
      </c>
      <c r="J160" s="7" t="s">
        <v>26</v>
      </c>
      <c r="K160" s="7" t="s">
        <v>347</v>
      </c>
      <c r="L160" s="7" t="s">
        <v>348</v>
      </c>
      <c r="M160" s="7">
        <v>1</v>
      </c>
      <c r="N160" s="9">
        <v>6218</v>
      </c>
      <c r="O160" s="7" t="s">
        <v>35</v>
      </c>
      <c r="P160" s="7" t="s">
        <v>30</v>
      </c>
      <c r="Q160" s="7" t="s">
        <v>256</v>
      </c>
      <c r="R160" s="7" t="s">
        <v>32</v>
      </c>
      <c r="S160" s="7" t="s">
        <v>35</v>
      </c>
      <c r="T160" s="10">
        <v>1.0365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204</v>
      </c>
      <c r="F161" s="7" t="s">
        <v>205</v>
      </c>
      <c r="G161" s="7" t="s">
        <v>346</v>
      </c>
      <c r="H161" s="8">
        <v>44179</v>
      </c>
      <c r="I161" s="7">
        <v>23</v>
      </c>
      <c r="J161" s="7" t="s">
        <v>26</v>
      </c>
      <c r="K161" s="7" t="s">
        <v>347</v>
      </c>
      <c r="L161" s="7" t="s">
        <v>348</v>
      </c>
      <c r="M161" s="7">
        <v>1</v>
      </c>
      <c r="N161" s="9">
        <v>5714</v>
      </c>
      <c r="O161" s="7" t="s">
        <v>35</v>
      </c>
      <c r="P161" s="7" t="s">
        <v>30</v>
      </c>
      <c r="Q161" s="7" t="s">
        <v>256</v>
      </c>
      <c r="R161" s="7" t="s">
        <v>32</v>
      </c>
      <c r="S161" s="7" t="s">
        <v>35</v>
      </c>
      <c r="T161" s="10">
        <v>1.0365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>
        <v>40074</v>
      </c>
      <c r="F162" s="7" t="s">
        <v>133</v>
      </c>
      <c r="G162" s="7" t="s">
        <v>349</v>
      </c>
      <c r="H162" s="8">
        <v>44180</v>
      </c>
      <c r="I162" s="7">
        <v>23</v>
      </c>
      <c r="J162" s="7" t="s">
        <v>26</v>
      </c>
      <c r="K162" s="7" t="s">
        <v>350</v>
      </c>
      <c r="L162" s="7" t="s">
        <v>351</v>
      </c>
      <c r="M162" s="7">
        <v>2</v>
      </c>
      <c r="N162" s="9">
        <v>191580</v>
      </c>
      <c r="O162" s="7" t="s">
        <v>29</v>
      </c>
      <c r="P162" s="7" t="s">
        <v>30</v>
      </c>
      <c r="Q162" s="7" t="s">
        <v>256</v>
      </c>
      <c r="R162" s="7" t="s">
        <v>32</v>
      </c>
      <c r="S162" s="7" t="s">
        <v>29</v>
      </c>
      <c r="T162" s="10">
        <v>1.0365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115</v>
      </c>
      <c r="F163" s="7" t="s">
        <v>116</v>
      </c>
      <c r="G163" s="7" t="s">
        <v>349</v>
      </c>
      <c r="H163" s="8">
        <v>44180</v>
      </c>
      <c r="I163" s="7">
        <v>23</v>
      </c>
      <c r="J163" s="7" t="s">
        <v>26</v>
      </c>
      <c r="K163" s="7" t="s">
        <v>350</v>
      </c>
      <c r="L163" s="7" t="s">
        <v>351</v>
      </c>
      <c r="M163" s="7">
        <v>2</v>
      </c>
      <c r="N163" s="9">
        <v>9748</v>
      </c>
      <c r="O163" s="7" t="s">
        <v>35</v>
      </c>
      <c r="P163" s="7" t="s">
        <v>30</v>
      </c>
      <c r="Q163" s="7" t="s">
        <v>256</v>
      </c>
      <c r="R163" s="7" t="s">
        <v>32</v>
      </c>
      <c r="S163" s="7" t="s">
        <v>35</v>
      </c>
      <c r="T163" s="10">
        <v>1.0365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125</v>
      </c>
      <c r="F164" s="7" t="s">
        <v>126</v>
      </c>
      <c r="G164" s="7" t="s">
        <v>349</v>
      </c>
      <c r="H164" s="8">
        <v>44180</v>
      </c>
      <c r="I164" s="7">
        <v>23</v>
      </c>
      <c r="J164" s="7" t="s">
        <v>26</v>
      </c>
      <c r="K164" s="7" t="s">
        <v>350</v>
      </c>
      <c r="L164" s="7" t="s">
        <v>351</v>
      </c>
      <c r="M164" s="7">
        <v>2</v>
      </c>
      <c r="N164" s="9">
        <v>10252</v>
      </c>
      <c r="O164" s="7" t="s">
        <v>35</v>
      </c>
      <c r="P164" s="7" t="s">
        <v>30</v>
      </c>
      <c r="Q164" s="7" t="s">
        <v>256</v>
      </c>
      <c r="R164" s="7" t="s">
        <v>32</v>
      </c>
      <c r="S164" s="7" t="s">
        <v>35</v>
      </c>
      <c r="T164" s="10">
        <v>1.0365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 t="s">
        <v>352</v>
      </c>
      <c r="F165" s="7" t="s">
        <v>353</v>
      </c>
      <c r="G165" s="7" t="s">
        <v>349</v>
      </c>
      <c r="H165" s="8">
        <v>44180</v>
      </c>
      <c r="I165" s="7">
        <v>23</v>
      </c>
      <c r="J165" s="7" t="s">
        <v>26</v>
      </c>
      <c r="K165" s="7" t="s">
        <v>350</v>
      </c>
      <c r="L165" s="7" t="s">
        <v>351</v>
      </c>
      <c r="M165" s="7">
        <v>1</v>
      </c>
      <c r="N165" s="9">
        <v>16303</v>
      </c>
      <c r="O165" s="7" t="s">
        <v>35</v>
      </c>
      <c r="P165" s="7" t="s">
        <v>30</v>
      </c>
      <c r="Q165" s="7" t="s">
        <v>256</v>
      </c>
      <c r="R165" s="7" t="s">
        <v>32</v>
      </c>
      <c r="S165" s="7" t="s">
        <v>35</v>
      </c>
      <c r="T165" s="10">
        <v>1.0365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4289</v>
      </c>
      <c r="F166" s="7" t="s">
        <v>354</v>
      </c>
      <c r="G166" s="7" t="s">
        <v>355</v>
      </c>
      <c r="H166" s="8">
        <v>44180</v>
      </c>
      <c r="I166" s="7">
        <v>23</v>
      </c>
      <c r="J166" s="7" t="s">
        <v>26</v>
      </c>
      <c r="K166" s="7" t="s">
        <v>356</v>
      </c>
      <c r="L166" s="7" t="s">
        <v>357</v>
      </c>
      <c r="M166" s="7">
        <v>1</v>
      </c>
      <c r="N166" s="9">
        <v>38647</v>
      </c>
      <c r="O166" s="7" t="s">
        <v>131</v>
      </c>
      <c r="P166" s="7" t="s">
        <v>30</v>
      </c>
      <c r="Q166" s="7" t="s">
        <v>256</v>
      </c>
      <c r="R166" s="7" t="s">
        <v>32</v>
      </c>
      <c r="S166" s="7" t="s">
        <v>29</v>
      </c>
      <c r="T166" s="10">
        <v>1.0365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 t="s">
        <v>138</v>
      </c>
      <c r="F167" s="7" t="s">
        <v>139</v>
      </c>
      <c r="G167" s="7" t="s">
        <v>358</v>
      </c>
      <c r="H167" s="8">
        <v>44181</v>
      </c>
      <c r="I167" s="7">
        <v>23</v>
      </c>
      <c r="J167" s="7" t="s">
        <v>26</v>
      </c>
      <c r="K167" s="7" t="s">
        <v>359</v>
      </c>
      <c r="L167" s="7" t="s">
        <v>360</v>
      </c>
      <c r="M167" s="7">
        <v>2</v>
      </c>
      <c r="N167" s="9">
        <v>6722</v>
      </c>
      <c r="O167" s="7" t="s">
        <v>35</v>
      </c>
      <c r="P167" s="7" t="s">
        <v>30</v>
      </c>
      <c r="Q167" s="7" t="s">
        <v>256</v>
      </c>
      <c r="R167" s="7" t="s">
        <v>32</v>
      </c>
      <c r="S167" s="7" t="s">
        <v>35</v>
      </c>
      <c r="T167" s="10">
        <v>1.0365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47418</v>
      </c>
      <c r="F168" s="7" t="s">
        <v>361</v>
      </c>
      <c r="G168" s="7" t="s">
        <v>358</v>
      </c>
      <c r="H168" s="8">
        <v>44181</v>
      </c>
      <c r="I168" s="7">
        <v>23</v>
      </c>
      <c r="J168" s="7" t="s">
        <v>26</v>
      </c>
      <c r="K168" s="7" t="s">
        <v>359</v>
      </c>
      <c r="L168" s="7" t="s">
        <v>360</v>
      </c>
      <c r="M168" s="7">
        <v>2</v>
      </c>
      <c r="N168" s="9">
        <v>471110</v>
      </c>
      <c r="O168" s="7" t="s">
        <v>29</v>
      </c>
      <c r="P168" s="7" t="s">
        <v>30</v>
      </c>
      <c r="Q168" s="7" t="s">
        <v>256</v>
      </c>
      <c r="R168" s="7" t="s">
        <v>32</v>
      </c>
      <c r="S168" s="7" t="s">
        <v>29</v>
      </c>
      <c r="T168" s="10">
        <v>1.0365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 t="s">
        <v>202</v>
      </c>
      <c r="F169" s="7" t="s">
        <v>203</v>
      </c>
      <c r="G169" s="7" t="s">
        <v>358</v>
      </c>
      <c r="H169" s="8">
        <v>44181</v>
      </c>
      <c r="I169" s="7">
        <v>23</v>
      </c>
      <c r="J169" s="7" t="s">
        <v>26</v>
      </c>
      <c r="K169" s="7" t="s">
        <v>359</v>
      </c>
      <c r="L169" s="7" t="s">
        <v>360</v>
      </c>
      <c r="M169" s="7">
        <v>1</v>
      </c>
      <c r="N169" s="9">
        <v>6218</v>
      </c>
      <c r="O169" s="7" t="s">
        <v>35</v>
      </c>
      <c r="P169" s="7" t="s">
        <v>30</v>
      </c>
      <c r="Q169" s="7" t="s">
        <v>256</v>
      </c>
      <c r="R169" s="7" t="s">
        <v>32</v>
      </c>
      <c r="S169" s="7" t="s">
        <v>35</v>
      </c>
      <c r="T169" s="10">
        <v>1.0365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>
        <v>47653</v>
      </c>
      <c r="F170" s="7" t="s">
        <v>362</v>
      </c>
      <c r="G170" s="7" t="s">
        <v>363</v>
      </c>
      <c r="H170" s="8">
        <v>44181</v>
      </c>
      <c r="I170" s="7">
        <v>23</v>
      </c>
      <c r="J170" s="7" t="s">
        <v>26</v>
      </c>
      <c r="K170" s="7" t="s">
        <v>364</v>
      </c>
      <c r="L170" s="7" t="s">
        <v>365</v>
      </c>
      <c r="M170" s="7">
        <v>4</v>
      </c>
      <c r="N170" s="9">
        <v>274252</v>
      </c>
      <c r="O170" s="7" t="s">
        <v>29</v>
      </c>
      <c r="P170" s="7" t="s">
        <v>30</v>
      </c>
      <c r="Q170" s="7" t="s">
        <v>256</v>
      </c>
      <c r="R170" s="7" t="s">
        <v>32</v>
      </c>
      <c r="S170" s="7" t="s">
        <v>29</v>
      </c>
      <c r="T170" s="10">
        <v>1.0365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46665</v>
      </c>
      <c r="F171" s="7" t="s">
        <v>366</v>
      </c>
      <c r="G171" s="7" t="s">
        <v>367</v>
      </c>
      <c r="H171" s="8">
        <v>44181</v>
      </c>
      <c r="I171" s="7">
        <v>23</v>
      </c>
      <c r="J171" s="7" t="s">
        <v>26</v>
      </c>
      <c r="K171" s="7" t="s">
        <v>368</v>
      </c>
      <c r="L171" s="7" t="s">
        <v>369</v>
      </c>
      <c r="M171" s="7">
        <v>7</v>
      </c>
      <c r="N171" s="9">
        <v>1281826</v>
      </c>
      <c r="O171" s="7" t="s">
        <v>29</v>
      </c>
      <c r="P171" s="7" t="s">
        <v>30</v>
      </c>
      <c r="Q171" s="7" t="s">
        <v>256</v>
      </c>
      <c r="R171" s="7" t="s">
        <v>32</v>
      </c>
      <c r="S171" s="7" t="s">
        <v>29</v>
      </c>
      <c r="T171" s="10">
        <v>1.0365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202</v>
      </c>
      <c r="F172" s="7" t="s">
        <v>203</v>
      </c>
      <c r="G172" s="7" t="s">
        <v>367</v>
      </c>
      <c r="H172" s="8">
        <v>44181</v>
      </c>
      <c r="I172" s="7">
        <v>23</v>
      </c>
      <c r="J172" s="7" t="s">
        <v>26</v>
      </c>
      <c r="K172" s="7" t="s">
        <v>368</v>
      </c>
      <c r="L172" s="7" t="s">
        <v>369</v>
      </c>
      <c r="M172" s="7">
        <v>16</v>
      </c>
      <c r="N172" s="9">
        <v>99488</v>
      </c>
      <c r="O172" s="7" t="s">
        <v>35</v>
      </c>
      <c r="P172" s="7" t="s">
        <v>30</v>
      </c>
      <c r="Q172" s="7" t="s">
        <v>256</v>
      </c>
      <c r="R172" s="7" t="s">
        <v>32</v>
      </c>
      <c r="S172" s="7" t="s">
        <v>35</v>
      </c>
      <c r="T172" s="10">
        <v>1.0365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46665</v>
      </c>
      <c r="F173" s="7" t="s">
        <v>366</v>
      </c>
      <c r="G173" s="7" t="s">
        <v>370</v>
      </c>
      <c r="H173" s="8">
        <v>44181</v>
      </c>
      <c r="I173" s="7">
        <v>23</v>
      </c>
      <c r="J173" s="7" t="s">
        <v>26</v>
      </c>
      <c r="K173" s="7" t="s">
        <v>368</v>
      </c>
      <c r="L173" s="7" t="s">
        <v>369</v>
      </c>
      <c r="M173" s="7">
        <v>1</v>
      </c>
      <c r="N173" s="9">
        <v>183118</v>
      </c>
      <c r="O173" s="7" t="s">
        <v>29</v>
      </c>
      <c r="P173" s="7" t="s">
        <v>30</v>
      </c>
      <c r="Q173" s="7" t="s">
        <v>256</v>
      </c>
      <c r="R173" s="7" t="s">
        <v>32</v>
      </c>
      <c r="S173" s="7" t="s">
        <v>29</v>
      </c>
      <c r="T173" s="10">
        <v>1.0365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 t="s">
        <v>33</v>
      </c>
      <c r="F174" s="7" t="s">
        <v>34</v>
      </c>
      <c r="G174" s="7" t="s">
        <v>371</v>
      </c>
      <c r="H174" s="8">
        <v>44182</v>
      </c>
      <c r="I174" s="7">
        <v>23</v>
      </c>
      <c r="J174" s="7" t="s">
        <v>26</v>
      </c>
      <c r="K174" s="7" t="s">
        <v>343</v>
      </c>
      <c r="L174" s="7" t="s">
        <v>344</v>
      </c>
      <c r="M174" s="7">
        <v>4</v>
      </c>
      <c r="N174" s="9">
        <v>13412</v>
      </c>
      <c r="O174" s="7" t="s">
        <v>35</v>
      </c>
      <c r="P174" s="7" t="s">
        <v>30</v>
      </c>
      <c r="Q174" s="7" t="s">
        <v>256</v>
      </c>
      <c r="R174" s="7" t="s">
        <v>32</v>
      </c>
      <c r="S174" s="7" t="s">
        <v>35</v>
      </c>
      <c r="T174" s="10">
        <v>1.0365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 t="s">
        <v>36</v>
      </c>
      <c r="F175" s="7" t="s">
        <v>37</v>
      </c>
      <c r="G175" s="7" t="s">
        <v>371</v>
      </c>
      <c r="H175" s="8">
        <v>44182</v>
      </c>
      <c r="I175" s="7">
        <v>23</v>
      </c>
      <c r="J175" s="7" t="s">
        <v>26</v>
      </c>
      <c r="K175" s="7" t="s">
        <v>343</v>
      </c>
      <c r="L175" s="7" t="s">
        <v>344</v>
      </c>
      <c r="M175" s="7">
        <v>4</v>
      </c>
      <c r="N175" s="9">
        <v>11428</v>
      </c>
      <c r="O175" s="7" t="s">
        <v>35</v>
      </c>
      <c r="P175" s="7" t="s">
        <v>30</v>
      </c>
      <c r="Q175" s="7" t="s">
        <v>256</v>
      </c>
      <c r="R175" s="7" t="s">
        <v>32</v>
      </c>
      <c r="S175" s="7" t="s">
        <v>35</v>
      </c>
      <c r="T175" s="10">
        <v>1.0365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 t="s">
        <v>372</v>
      </c>
      <c r="F176" s="7" t="s">
        <v>373</v>
      </c>
      <c r="G176" s="7" t="s">
        <v>374</v>
      </c>
      <c r="H176" s="8">
        <v>44182</v>
      </c>
      <c r="I176" s="7">
        <v>23</v>
      </c>
      <c r="J176" s="7" t="s">
        <v>26</v>
      </c>
      <c r="K176" s="7" t="s">
        <v>368</v>
      </c>
      <c r="L176" s="7" t="s">
        <v>369</v>
      </c>
      <c r="M176" s="7">
        <v>1</v>
      </c>
      <c r="N176" s="9">
        <v>139487</v>
      </c>
      <c r="O176" s="7" t="s">
        <v>29</v>
      </c>
      <c r="P176" s="7" t="s">
        <v>30</v>
      </c>
      <c r="Q176" s="7" t="s">
        <v>256</v>
      </c>
      <c r="R176" s="7" t="s">
        <v>32</v>
      </c>
      <c r="S176" s="7" t="s">
        <v>29</v>
      </c>
      <c r="T176" s="10">
        <v>1.0365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 t="s">
        <v>204</v>
      </c>
      <c r="F177" s="7" t="s">
        <v>205</v>
      </c>
      <c r="G177" s="7" t="s">
        <v>374</v>
      </c>
      <c r="H177" s="8">
        <v>44182</v>
      </c>
      <c r="I177" s="7">
        <v>23</v>
      </c>
      <c r="J177" s="7" t="s">
        <v>26</v>
      </c>
      <c r="K177" s="7" t="s">
        <v>368</v>
      </c>
      <c r="L177" s="7" t="s">
        <v>369</v>
      </c>
      <c r="M177" s="7">
        <v>2</v>
      </c>
      <c r="N177" s="9">
        <v>11428</v>
      </c>
      <c r="O177" s="7" t="s">
        <v>35</v>
      </c>
      <c r="P177" s="7" t="s">
        <v>30</v>
      </c>
      <c r="Q177" s="7" t="s">
        <v>256</v>
      </c>
      <c r="R177" s="7" t="s">
        <v>32</v>
      </c>
      <c r="S177" s="7" t="s">
        <v>35</v>
      </c>
      <c r="T177" s="10">
        <v>1.0365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47653</v>
      </c>
      <c r="F178" s="7" t="s">
        <v>362</v>
      </c>
      <c r="G178" s="7" t="s">
        <v>375</v>
      </c>
      <c r="H178" s="8">
        <v>44182</v>
      </c>
      <c r="I178" s="7">
        <v>23</v>
      </c>
      <c r="J178" s="7" t="s">
        <v>26</v>
      </c>
      <c r="K178" s="7" t="s">
        <v>364</v>
      </c>
      <c r="L178" s="7" t="s">
        <v>365</v>
      </c>
      <c r="M178" s="7">
        <v>2</v>
      </c>
      <c r="N178" s="9">
        <v>137126</v>
      </c>
      <c r="O178" s="7" t="s">
        <v>29</v>
      </c>
      <c r="P178" s="7" t="s">
        <v>30</v>
      </c>
      <c r="Q178" s="7" t="s">
        <v>256</v>
      </c>
      <c r="R178" s="7" t="s">
        <v>32</v>
      </c>
      <c r="S178" s="7" t="s">
        <v>29</v>
      </c>
      <c r="T178" s="10">
        <v>1.0365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47212</v>
      </c>
      <c r="F179" s="7" t="s">
        <v>376</v>
      </c>
      <c r="G179" s="7" t="s">
        <v>377</v>
      </c>
      <c r="H179" s="8">
        <v>44183</v>
      </c>
      <c r="I179" s="7">
        <v>23</v>
      </c>
      <c r="J179" s="7" t="s">
        <v>26</v>
      </c>
      <c r="K179" s="7" t="s">
        <v>378</v>
      </c>
      <c r="L179" s="7" t="s">
        <v>379</v>
      </c>
      <c r="M179" s="7">
        <v>2</v>
      </c>
      <c r="N179" s="9">
        <v>140186</v>
      </c>
      <c r="O179" s="7" t="s">
        <v>29</v>
      </c>
      <c r="P179" s="7" t="s">
        <v>30</v>
      </c>
      <c r="Q179" s="7" t="s">
        <v>256</v>
      </c>
      <c r="R179" s="7" t="s">
        <v>32</v>
      </c>
      <c r="S179" s="7" t="s">
        <v>29</v>
      </c>
      <c r="T179" s="10">
        <v>1.0365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 t="s">
        <v>33</v>
      </c>
      <c r="F180" s="7" t="s">
        <v>34</v>
      </c>
      <c r="G180" s="7" t="s">
        <v>377</v>
      </c>
      <c r="H180" s="8">
        <v>44183</v>
      </c>
      <c r="I180" s="7">
        <v>23</v>
      </c>
      <c r="J180" s="7" t="s">
        <v>26</v>
      </c>
      <c r="K180" s="7" t="s">
        <v>378</v>
      </c>
      <c r="L180" s="7" t="s">
        <v>379</v>
      </c>
      <c r="M180" s="7">
        <v>2</v>
      </c>
      <c r="N180" s="9">
        <v>6706</v>
      </c>
      <c r="O180" s="7" t="s">
        <v>35</v>
      </c>
      <c r="P180" s="7" t="s">
        <v>30</v>
      </c>
      <c r="Q180" s="7" t="s">
        <v>256</v>
      </c>
      <c r="R180" s="7" t="s">
        <v>32</v>
      </c>
      <c r="S180" s="7" t="s">
        <v>35</v>
      </c>
      <c r="T180" s="10">
        <v>1.0365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 t="s">
        <v>36</v>
      </c>
      <c r="F181" s="7" t="s">
        <v>37</v>
      </c>
      <c r="G181" s="7" t="s">
        <v>377</v>
      </c>
      <c r="H181" s="8">
        <v>44183</v>
      </c>
      <c r="I181" s="7">
        <v>23</v>
      </c>
      <c r="J181" s="7" t="s">
        <v>26</v>
      </c>
      <c r="K181" s="7" t="s">
        <v>378</v>
      </c>
      <c r="L181" s="7" t="s">
        <v>379</v>
      </c>
      <c r="M181" s="7">
        <v>2</v>
      </c>
      <c r="N181" s="9">
        <v>5714</v>
      </c>
      <c r="O181" s="7" t="s">
        <v>35</v>
      </c>
      <c r="P181" s="7" t="s">
        <v>30</v>
      </c>
      <c r="Q181" s="7" t="s">
        <v>256</v>
      </c>
      <c r="R181" s="7" t="s">
        <v>32</v>
      </c>
      <c r="S181" s="7" t="s">
        <v>35</v>
      </c>
      <c r="T181" s="10">
        <v>1.0365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>
        <v>47614</v>
      </c>
      <c r="F182" s="7" t="s">
        <v>274</v>
      </c>
      <c r="G182" s="7" t="s">
        <v>380</v>
      </c>
      <c r="H182" s="8">
        <v>44183</v>
      </c>
      <c r="I182" s="7">
        <v>23</v>
      </c>
      <c r="J182" s="7" t="s">
        <v>26</v>
      </c>
      <c r="K182" s="7" t="s">
        <v>381</v>
      </c>
      <c r="L182" s="7" t="s">
        <v>382</v>
      </c>
      <c r="M182" s="7">
        <v>4</v>
      </c>
      <c r="N182" s="9">
        <v>371060</v>
      </c>
      <c r="O182" s="7" t="s">
        <v>29</v>
      </c>
      <c r="P182" s="7" t="s">
        <v>30</v>
      </c>
      <c r="Q182" s="7" t="s">
        <v>256</v>
      </c>
      <c r="R182" s="7" t="s">
        <v>32</v>
      </c>
      <c r="S182" s="7" t="s">
        <v>29</v>
      </c>
      <c r="T182" s="10">
        <v>1.0365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46774</v>
      </c>
      <c r="F183" s="7" t="s">
        <v>210</v>
      </c>
      <c r="G183" s="7" t="s">
        <v>383</v>
      </c>
      <c r="H183" s="8">
        <v>44184</v>
      </c>
      <c r="I183" s="7">
        <v>23</v>
      </c>
      <c r="J183" s="7" t="s">
        <v>26</v>
      </c>
      <c r="K183" s="7" t="s">
        <v>384</v>
      </c>
      <c r="L183" s="7" t="s">
        <v>385</v>
      </c>
      <c r="M183" s="7">
        <v>4</v>
      </c>
      <c r="N183" s="9">
        <v>139464</v>
      </c>
      <c r="O183" s="7" t="s">
        <v>29</v>
      </c>
      <c r="P183" s="7" t="s">
        <v>30</v>
      </c>
      <c r="Q183" s="7" t="s">
        <v>256</v>
      </c>
      <c r="R183" s="7" t="s">
        <v>32</v>
      </c>
      <c r="S183" s="7" t="s">
        <v>29</v>
      </c>
      <c r="T183" s="10">
        <v>1.0365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51329</v>
      </c>
      <c r="F184" s="7" t="s">
        <v>386</v>
      </c>
      <c r="G184" s="7" t="s">
        <v>387</v>
      </c>
      <c r="H184" s="8">
        <v>44186</v>
      </c>
      <c r="I184" s="7">
        <v>23</v>
      </c>
      <c r="J184" s="7" t="s">
        <v>26</v>
      </c>
      <c r="K184" s="7" t="s">
        <v>388</v>
      </c>
      <c r="L184" s="7" t="s">
        <v>389</v>
      </c>
      <c r="M184" s="7">
        <v>2</v>
      </c>
      <c r="N184" s="9">
        <v>156286</v>
      </c>
      <c r="O184" s="7" t="s">
        <v>29</v>
      </c>
      <c r="P184" s="7" t="s">
        <v>30</v>
      </c>
      <c r="Q184" s="7" t="s">
        <v>256</v>
      </c>
      <c r="R184" s="7" t="s">
        <v>32</v>
      </c>
      <c r="S184" s="7" t="s">
        <v>29</v>
      </c>
      <c r="T184" s="10">
        <v>1.0365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 t="s">
        <v>33</v>
      </c>
      <c r="F185" s="7" t="s">
        <v>34</v>
      </c>
      <c r="G185" s="7" t="s">
        <v>387</v>
      </c>
      <c r="H185" s="8">
        <v>44186</v>
      </c>
      <c r="I185" s="7">
        <v>23</v>
      </c>
      <c r="J185" s="7" t="s">
        <v>26</v>
      </c>
      <c r="K185" s="7" t="s">
        <v>388</v>
      </c>
      <c r="L185" s="7" t="s">
        <v>389</v>
      </c>
      <c r="M185" s="7">
        <v>2</v>
      </c>
      <c r="N185" s="9">
        <v>6706</v>
      </c>
      <c r="O185" s="7" t="s">
        <v>35</v>
      </c>
      <c r="P185" s="7" t="s">
        <v>30</v>
      </c>
      <c r="Q185" s="7" t="s">
        <v>256</v>
      </c>
      <c r="R185" s="7" t="s">
        <v>32</v>
      </c>
      <c r="S185" s="7" t="s">
        <v>35</v>
      </c>
      <c r="T185" s="10">
        <v>1.0365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 t="s">
        <v>36</v>
      </c>
      <c r="F186" s="7" t="s">
        <v>37</v>
      </c>
      <c r="G186" s="7" t="s">
        <v>387</v>
      </c>
      <c r="H186" s="8">
        <v>44186</v>
      </c>
      <c r="I186" s="7">
        <v>23</v>
      </c>
      <c r="J186" s="7" t="s">
        <v>26</v>
      </c>
      <c r="K186" s="7" t="s">
        <v>388</v>
      </c>
      <c r="L186" s="7" t="s">
        <v>389</v>
      </c>
      <c r="M186" s="7">
        <v>2</v>
      </c>
      <c r="N186" s="9">
        <v>5714</v>
      </c>
      <c r="O186" s="7" t="s">
        <v>35</v>
      </c>
      <c r="P186" s="7" t="s">
        <v>30</v>
      </c>
      <c r="Q186" s="7" t="s">
        <v>256</v>
      </c>
      <c r="R186" s="7" t="s">
        <v>32</v>
      </c>
      <c r="S186" s="7" t="s">
        <v>35</v>
      </c>
      <c r="T186" s="10">
        <v>1.0365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>
        <v>50662</v>
      </c>
      <c r="F187" s="7" t="s">
        <v>257</v>
      </c>
      <c r="G187" s="7" t="s">
        <v>390</v>
      </c>
      <c r="H187" s="8">
        <v>44186</v>
      </c>
      <c r="I187" s="7">
        <v>23</v>
      </c>
      <c r="J187" s="7" t="s">
        <v>26</v>
      </c>
      <c r="K187" s="7" t="s">
        <v>391</v>
      </c>
      <c r="L187" s="7" t="s">
        <v>392</v>
      </c>
      <c r="M187" s="7">
        <v>1</v>
      </c>
      <c r="N187" s="9">
        <v>139378</v>
      </c>
      <c r="O187" s="7" t="s">
        <v>29</v>
      </c>
      <c r="P187" s="7" t="s">
        <v>30</v>
      </c>
      <c r="Q187" s="7" t="s">
        <v>256</v>
      </c>
      <c r="R187" s="7" t="s">
        <v>32</v>
      </c>
      <c r="S187" s="7" t="s">
        <v>29</v>
      </c>
      <c r="T187" s="10">
        <v>1.0365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36021</v>
      </c>
      <c r="F188" s="7" t="s">
        <v>315</v>
      </c>
      <c r="G188" s="7" t="s">
        <v>390</v>
      </c>
      <c r="H188" s="8">
        <v>44186</v>
      </c>
      <c r="I188" s="7">
        <v>23</v>
      </c>
      <c r="J188" s="7" t="s">
        <v>26</v>
      </c>
      <c r="K188" s="7" t="s">
        <v>391</v>
      </c>
      <c r="L188" s="7" t="s">
        <v>392</v>
      </c>
      <c r="M188" s="7">
        <v>2</v>
      </c>
      <c r="N188" s="9">
        <v>77294</v>
      </c>
      <c r="O188" s="7" t="s">
        <v>29</v>
      </c>
      <c r="P188" s="7" t="s">
        <v>30</v>
      </c>
      <c r="Q188" s="7" t="s">
        <v>256</v>
      </c>
      <c r="R188" s="7" t="s">
        <v>32</v>
      </c>
      <c r="S188" s="7" t="s">
        <v>29</v>
      </c>
      <c r="T188" s="10">
        <v>1.0365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40074</v>
      </c>
      <c r="F189" s="7" t="s">
        <v>133</v>
      </c>
      <c r="G189" s="7" t="s">
        <v>393</v>
      </c>
      <c r="H189" s="8">
        <v>44186</v>
      </c>
      <c r="I189" s="7">
        <v>23</v>
      </c>
      <c r="J189" s="7" t="s">
        <v>26</v>
      </c>
      <c r="K189" s="7" t="s">
        <v>394</v>
      </c>
      <c r="L189" s="7" t="s">
        <v>395</v>
      </c>
      <c r="M189" s="7">
        <v>2</v>
      </c>
      <c r="N189" s="9">
        <v>183916</v>
      </c>
      <c r="O189" s="7" t="s">
        <v>29</v>
      </c>
      <c r="P189" s="7" t="s">
        <v>30</v>
      </c>
      <c r="Q189" s="7" t="s">
        <v>256</v>
      </c>
      <c r="R189" s="7" t="s">
        <v>32</v>
      </c>
      <c r="S189" s="7" t="s">
        <v>29</v>
      </c>
      <c r="T189" s="10">
        <v>1.0365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 t="s">
        <v>115</v>
      </c>
      <c r="F190" s="7" t="s">
        <v>116</v>
      </c>
      <c r="G190" s="7" t="s">
        <v>393</v>
      </c>
      <c r="H190" s="8">
        <v>44186</v>
      </c>
      <c r="I190" s="7">
        <v>23</v>
      </c>
      <c r="J190" s="7" t="s">
        <v>26</v>
      </c>
      <c r="K190" s="7" t="s">
        <v>394</v>
      </c>
      <c r="L190" s="7" t="s">
        <v>395</v>
      </c>
      <c r="M190" s="7">
        <v>2</v>
      </c>
      <c r="N190" s="9">
        <v>9748</v>
      </c>
      <c r="O190" s="7" t="s">
        <v>35</v>
      </c>
      <c r="P190" s="7" t="s">
        <v>30</v>
      </c>
      <c r="Q190" s="7" t="s">
        <v>256</v>
      </c>
      <c r="R190" s="7" t="s">
        <v>32</v>
      </c>
      <c r="S190" s="7" t="s">
        <v>35</v>
      </c>
      <c r="T190" s="10">
        <v>1.0365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 t="s">
        <v>125</v>
      </c>
      <c r="F191" s="7" t="s">
        <v>126</v>
      </c>
      <c r="G191" s="7" t="s">
        <v>393</v>
      </c>
      <c r="H191" s="8">
        <v>44186</v>
      </c>
      <c r="I191" s="7">
        <v>23</v>
      </c>
      <c r="J191" s="7" t="s">
        <v>26</v>
      </c>
      <c r="K191" s="7" t="s">
        <v>394</v>
      </c>
      <c r="L191" s="7" t="s">
        <v>395</v>
      </c>
      <c r="M191" s="7">
        <v>2</v>
      </c>
      <c r="N191" s="9">
        <v>10252</v>
      </c>
      <c r="O191" s="7" t="s">
        <v>35</v>
      </c>
      <c r="P191" s="7" t="s">
        <v>30</v>
      </c>
      <c r="Q191" s="7" t="s">
        <v>256</v>
      </c>
      <c r="R191" s="7" t="s">
        <v>32</v>
      </c>
      <c r="S191" s="7" t="s">
        <v>35</v>
      </c>
      <c r="T191" s="10">
        <v>1.0365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51349</v>
      </c>
      <c r="F192" s="7" t="s">
        <v>396</v>
      </c>
      <c r="G192" s="7" t="s">
        <v>397</v>
      </c>
      <c r="H192" s="8">
        <v>44187</v>
      </c>
      <c r="I192" s="7">
        <v>23</v>
      </c>
      <c r="J192" s="7" t="s">
        <v>26</v>
      </c>
      <c r="K192" s="7" t="s">
        <v>398</v>
      </c>
      <c r="L192" s="7" t="s">
        <v>399</v>
      </c>
      <c r="M192" s="7">
        <v>4</v>
      </c>
      <c r="N192" s="9">
        <v>101808</v>
      </c>
      <c r="O192" s="7" t="s">
        <v>29</v>
      </c>
      <c r="P192" s="7" t="s">
        <v>30</v>
      </c>
      <c r="Q192" s="7" t="s">
        <v>256</v>
      </c>
      <c r="R192" s="7" t="s">
        <v>32</v>
      </c>
      <c r="S192" s="7" t="s">
        <v>29</v>
      </c>
      <c r="T192" s="10">
        <v>1.0365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>
        <v>47222</v>
      </c>
      <c r="F193" s="7" t="s">
        <v>187</v>
      </c>
      <c r="G193" s="7" t="s">
        <v>397</v>
      </c>
      <c r="H193" s="8">
        <v>44187</v>
      </c>
      <c r="I193" s="7">
        <v>23</v>
      </c>
      <c r="J193" s="7" t="s">
        <v>26</v>
      </c>
      <c r="K193" s="7" t="s">
        <v>398</v>
      </c>
      <c r="L193" s="7" t="s">
        <v>399</v>
      </c>
      <c r="M193" s="7">
        <v>4</v>
      </c>
      <c r="N193" s="9">
        <v>96900</v>
      </c>
      <c r="O193" s="7" t="s">
        <v>29</v>
      </c>
      <c r="P193" s="7" t="s">
        <v>30</v>
      </c>
      <c r="Q193" s="7" t="s">
        <v>256</v>
      </c>
      <c r="R193" s="7" t="s">
        <v>32</v>
      </c>
      <c r="S193" s="7" t="s">
        <v>29</v>
      </c>
      <c r="T193" s="10">
        <v>1.0365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47333</v>
      </c>
      <c r="F194" s="7" t="s">
        <v>400</v>
      </c>
      <c r="G194" s="7" t="s">
        <v>397</v>
      </c>
      <c r="H194" s="8">
        <v>44187</v>
      </c>
      <c r="I194" s="7">
        <v>23</v>
      </c>
      <c r="J194" s="7" t="s">
        <v>26</v>
      </c>
      <c r="K194" s="7" t="s">
        <v>398</v>
      </c>
      <c r="L194" s="7" t="s">
        <v>399</v>
      </c>
      <c r="M194" s="7">
        <v>4</v>
      </c>
      <c r="N194" s="9">
        <v>89540</v>
      </c>
      <c r="O194" s="7" t="s">
        <v>29</v>
      </c>
      <c r="P194" s="7" t="s">
        <v>30</v>
      </c>
      <c r="Q194" s="7" t="s">
        <v>256</v>
      </c>
      <c r="R194" s="7" t="s">
        <v>32</v>
      </c>
      <c r="S194" s="7" t="s">
        <v>29</v>
      </c>
      <c r="T194" s="10">
        <v>1.0365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40914</v>
      </c>
      <c r="F195" s="7" t="s">
        <v>180</v>
      </c>
      <c r="G195" s="7" t="s">
        <v>397</v>
      </c>
      <c r="H195" s="8">
        <v>44187</v>
      </c>
      <c r="I195" s="7">
        <v>23</v>
      </c>
      <c r="J195" s="7" t="s">
        <v>26</v>
      </c>
      <c r="K195" s="7" t="s">
        <v>398</v>
      </c>
      <c r="L195" s="7" t="s">
        <v>399</v>
      </c>
      <c r="M195" s="7">
        <v>4</v>
      </c>
      <c r="N195" s="9">
        <v>109172</v>
      </c>
      <c r="O195" s="7" t="s">
        <v>29</v>
      </c>
      <c r="P195" s="7" t="s">
        <v>30</v>
      </c>
      <c r="Q195" s="7" t="s">
        <v>256</v>
      </c>
      <c r="R195" s="7" t="s">
        <v>32</v>
      </c>
      <c r="S195" s="7" t="s">
        <v>29</v>
      </c>
      <c r="T195" s="10">
        <v>1.0365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>
        <v>51193</v>
      </c>
      <c r="F196" s="7" t="s">
        <v>401</v>
      </c>
      <c r="G196" s="7" t="s">
        <v>397</v>
      </c>
      <c r="H196" s="8">
        <v>44187</v>
      </c>
      <c r="I196" s="7">
        <v>23</v>
      </c>
      <c r="J196" s="7" t="s">
        <v>26</v>
      </c>
      <c r="K196" s="7" t="s">
        <v>398</v>
      </c>
      <c r="L196" s="7" t="s">
        <v>399</v>
      </c>
      <c r="M196" s="7">
        <v>4</v>
      </c>
      <c r="N196" s="9">
        <v>121436</v>
      </c>
      <c r="O196" s="7" t="s">
        <v>29</v>
      </c>
      <c r="P196" s="7" t="s">
        <v>30</v>
      </c>
      <c r="Q196" s="7" t="s">
        <v>256</v>
      </c>
      <c r="R196" s="7" t="s">
        <v>32</v>
      </c>
      <c r="S196" s="7" t="s">
        <v>29</v>
      </c>
      <c r="T196" s="10">
        <v>1.0365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40919</v>
      </c>
      <c r="F197" s="7" t="s">
        <v>402</v>
      </c>
      <c r="G197" s="7" t="s">
        <v>403</v>
      </c>
      <c r="H197" s="8">
        <v>44188</v>
      </c>
      <c r="I197" s="7">
        <v>23</v>
      </c>
      <c r="J197" s="7" t="s">
        <v>26</v>
      </c>
      <c r="K197" s="7" t="s">
        <v>404</v>
      </c>
      <c r="L197" s="7" t="s">
        <v>405</v>
      </c>
      <c r="M197" s="7">
        <v>2</v>
      </c>
      <c r="N197" s="9">
        <v>97800</v>
      </c>
      <c r="O197" s="7" t="s">
        <v>29</v>
      </c>
      <c r="P197" s="7" t="s">
        <v>30</v>
      </c>
      <c r="Q197" s="7" t="s">
        <v>256</v>
      </c>
      <c r="R197" s="7" t="s">
        <v>32</v>
      </c>
      <c r="S197" s="7" t="s">
        <v>29</v>
      </c>
      <c r="T197" s="10">
        <v>1.0365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>
        <v>50968</v>
      </c>
      <c r="F198" s="7" t="s">
        <v>406</v>
      </c>
      <c r="G198" s="7" t="s">
        <v>407</v>
      </c>
      <c r="H198" s="8">
        <v>44188</v>
      </c>
      <c r="I198" s="7">
        <v>23</v>
      </c>
      <c r="J198" s="7" t="s">
        <v>26</v>
      </c>
      <c r="K198" s="7" t="s">
        <v>408</v>
      </c>
      <c r="L198" s="7" t="s">
        <v>409</v>
      </c>
      <c r="M198" s="7">
        <v>1</v>
      </c>
      <c r="N198" s="9">
        <v>27723</v>
      </c>
      <c r="O198" s="7" t="s">
        <v>29</v>
      </c>
      <c r="P198" s="7" t="s">
        <v>30</v>
      </c>
      <c r="Q198" s="7" t="s">
        <v>256</v>
      </c>
      <c r="R198" s="7" t="s">
        <v>32</v>
      </c>
      <c r="S198" s="7" t="s">
        <v>29</v>
      </c>
      <c r="T198" s="10">
        <v>1.0365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33</v>
      </c>
      <c r="F199" s="7" t="s">
        <v>34</v>
      </c>
      <c r="G199" s="7" t="s">
        <v>407</v>
      </c>
      <c r="H199" s="8">
        <v>44188</v>
      </c>
      <c r="I199" s="7">
        <v>23</v>
      </c>
      <c r="J199" s="7" t="s">
        <v>26</v>
      </c>
      <c r="K199" s="7" t="s">
        <v>408</v>
      </c>
      <c r="L199" s="7" t="s">
        <v>409</v>
      </c>
      <c r="M199" s="7">
        <v>1</v>
      </c>
      <c r="N199" s="9">
        <v>3353</v>
      </c>
      <c r="O199" s="7" t="s">
        <v>35</v>
      </c>
      <c r="P199" s="7" t="s">
        <v>30</v>
      </c>
      <c r="Q199" s="7" t="s">
        <v>256</v>
      </c>
      <c r="R199" s="7" t="s">
        <v>32</v>
      </c>
      <c r="S199" s="7" t="s">
        <v>35</v>
      </c>
      <c r="T199" s="10">
        <v>1.0365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36</v>
      </c>
      <c r="F200" s="7" t="s">
        <v>37</v>
      </c>
      <c r="G200" s="7" t="s">
        <v>407</v>
      </c>
      <c r="H200" s="8">
        <v>44188</v>
      </c>
      <c r="I200" s="7">
        <v>23</v>
      </c>
      <c r="J200" s="7" t="s">
        <v>26</v>
      </c>
      <c r="K200" s="7" t="s">
        <v>408</v>
      </c>
      <c r="L200" s="7" t="s">
        <v>409</v>
      </c>
      <c r="M200" s="7">
        <v>1</v>
      </c>
      <c r="N200" s="9">
        <v>2857</v>
      </c>
      <c r="O200" s="7" t="s">
        <v>35</v>
      </c>
      <c r="P200" s="7" t="s">
        <v>30</v>
      </c>
      <c r="Q200" s="7" t="s">
        <v>256</v>
      </c>
      <c r="R200" s="7" t="s">
        <v>32</v>
      </c>
      <c r="S200" s="7" t="s">
        <v>35</v>
      </c>
      <c r="T200" s="10">
        <v>1.0365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50665</v>
      </c>
      <c r="F201" s="7" t="s">
        <v>410</v>
      </c>
      <c r="G201" s="7" t="s">
        <v>411</v>
      </c>
      <c r="H201" s="8">
        <v>44191</v>
      </c>
      <c r="I201" s="7">
        <v>23</v>
      </c>
      <c r="J201" s="7" t="s">
        <v>26</v>
      </c>
      <c r="K201" s="7" t="s">
        <v>412</v>
      </c>
      <c r="L201" s="7" t="s">
        <v>413</v>
      </c>
      <c r="M201" s="7">
        <v>4</v>
      </c>
      <c r="N201" s="9">
        <v>616304</v>
      </c>
      <c r="O201" s="7" t="s">
        <v>29</v>
      </c>
      <c r="P201" s="7" t="s">
        <v>30</v>
      </c>
      <c r="Q201" s="7" t="s">
        <v>256</v>
      </c>
      <c r="R201" s="7" t="s">
        <v>32</v>
      </c>
      <c r="S201" s="7" t="s">
        <v>29</v>
      </c>
      <c r="T201" s="10">
        <v>1.0365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 t="s">
        <v>202</v>
      </c>
      <c r="F202" s="7" t="s">
        <v>203</v>
      </c>
      <c r="G202" s="7" t="s">
        <v>411</v>
      </c>
      <c r="H202" s="8">
        <v>44191</v>
      </c>
      <c r="I202" s="7">
        <v>23</v>
      </c>
      <c r="J202" s="7" t="s">
        <v>26</v>
      </c>
      <c r="K202" s="7" t="s">
        <v>412</v>
      </c>
      <c r="L202" s="7" t="s">
        <v>413</v>
      </c>
      <c r="M202" s="7">
        <v>4</v>
      </c>
      <c r="N202" s="9">
        <v>24872</v>
      </c>
      <c r="O202" s="7" t="s">
        <v>35</v>
      </c>
      <c r="P202" s="7" t="s">
        <v>30</v>
      </c>
      <c r="Q202" s="7" t="s">
        <v>256</v>
      </c>
      <c r="R202" s="7" t="s">
        <v>32</v>
      </c>
      <c r="S202" s="7" t="s">
        <v>35</v>
      </c>
      <c r="T202" s="10">
        <v>1.0365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>
        <v>47143</v>
      </c>
      <c r="F203" s="7" t="s">
        <v>414</v>
      </c>
      <c r="G203" s="7" t="s">
        <v>415</v>
      </c>
      <c r="H203" s="8">
        <v>44191</v>
      </c>
      <c r="I203" s="7">
        <v>23</v>
      </c>
      <c r="J203" s="7" t="s">
        <v>26</v>
      </c>
      <c r="K203" s="7" t="s">
        <v>416</v>
      </c>
      <c r="L203" s="7" t="s">
        <v>417</v>
      </c>
      <c r="M203" s="7">
        <v>2</v>
      </c>
      <c r="N203" s="9">
        <v>159750</v>
      </c>
      <c r="O203" s="7" t="s">
        <v>29</v>
      </c>
      <c r="P203" s="7" t="s">
        <v>30</v>
      </c>
      <c r="Q203" s="7" t="s">
        <v>256</v>
      </c>
      <c r="R203" s="7" t="s">
        <v>32</v>
      </c>
      <c r="S203" s="7" t="s">
        <v>29</v>
      </c>
      <c r="T203" s="10">
        <v>1.0365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50911</v>
      </c>
      <c r="F204" s="7" t="s">
        <v>418</v>
      </c>
      <c r="G204" s="7" t="s">
        <v>419</v>
      </c>
      <c r="H204" s="8">
        <v>44191</v>
      </c>
      <c r="I204" s="7">
        <v>23</v>
      </c>
      <c r="J204" s="7" t="s">
        <v>26</v>
      </c>
      <c r="K204" s="7" t="s">
        <v>420</v>
      </c>
      <c r="L204" s="7" t="s">
        <v>421</v>
      </c>
      <c r="M204" s="7">
        <v>2</v>
      </c>
      <c r="N204" s="9">
        <v>364690</v>
      </c>
      <c r="O204" s="7" t="s">
        <v>29</v>
      </c>
      <c r="P204" s="7" t="s">
        <v>30</v>
      </c>
      <c r="Q204" s="7" t="s">
        <v>256</v>
      </c>
      <c r="R204" s="7" t="s">
        <v>32</v>
      </c>
      <c r="S204" s="7" t="s">
        <v>29</v>
      </c>
      <c r="T204" s="10">
        <v>1.0365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 t="s">
        <v>202</v>
      </c>
      <c r="F205" s="7" t="s">
        <v>203</v>
      </c>
      <c r="G205" s="7" t="s">
        <v>419</v>
      </c>
      <c r="H205" s="8">
        <v>44191</v>
      </c>
      <c r="I205" s="7">
        <v>23</v>
      </c>
      <c r="J205" s="7" t="s">
        <v>26</v>
      </c>
      <c r="K205" s="7" t="s">
        <v>420</v>
      </c>
      <c r="L205" s="7" t="s">
        <v>421</v>
      </c>
      <c r="M205" s="7">
        <v>2</v>
      </c>
      <c r="N205" s="9">
        <v>12436</v>
      </c>
      <c r="O205" s="7" t="s">
        <v>35</v>
      </c>
      <c r="P205" s="7" t="s">
        <v>30</v>
      </c>
      <c r="Q205" s="7" t="s">
        <v>256</v>
      </c>
      <c r="R205" s="7" t="s">
        <v>32</v>
      </c>
      <c r="S205" s="7" t="s">
        <v>35</v>
      </c>
      <c r="T205" s="10">
        <v>1.0365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 t="s">
        <v>204</v>
      </c>
      <c r="F206" s="7" t="s">
        <v>205</v>
      </c>
      <c r="G206" s="7" t="s">
        <v>419</v>
      </c>
      <c r="H206" s="8">
        <v>44191</v>
      </c>
      <c r="I206" s="7">
        <v>23</v>
      </c>
      <c r="J206" s="7" t="s">
        <v>26</v>
      </c>
      <c r="K206" s="7" t="s">
        <v>420</v>
      </c>
      <c r="L206" s="7" t="s">
        <v>421</v>
      </c>
      <c r="M206" s="7">
        <v>2</v>
      </c>
      <c r="N206" s="9">
        <v>11428</v>
      </c>
      <c r="O206" s="7" t="s">
        <v>35</v>
      </c>
      <c r="P206" s="7" t="s">
        <v>30</v>
      </c>
      <c r="Q206" s="7" t="s">
        <v>256</v>
      </c>
      <c r="R206" s="7" t="s">
        <v>32</v>
      </c>
      <c r="S206" s="7" t="s">
        <v>35</v>
      </c>
      <c r="T206" s="10">
        <v>1.0365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>
        <v>47399</v>
      </c>
      <c r="F207" s="7" t="s">
        <v>422</v>
      </c>
      <c r="G207" s="7" t="s">
        <v>423</v>
      </c>
      <c r="H207" s="8">
        <v>44193</v>
      </c>
      <c r="I207" s="7">
        <v>23</v>
      </c>
      <c r="J207" s="7" t="s">
        <v>26</v>
      </c>
      <c r="K207" s="7" t="s">
        <v>424</v>
      </c>
      <c r="L207" s="7" t="s">
        <v>425</v>
      </c>
      <c r="M207" s="7">
        <v>4</v>
      </c>
      <c r="N207" s="9">
        <v>383968</v>
      </c>
      <c r="O207" s="7" t="s">
        <v>29</v>
      </c>
      <c r="P207" s="7" t="s">
        <v>30</v>
      </c>
      <c r="Q207" s="7" t="s">
        <v>256</v>
      </c>
      <c r="R207" s="7" t="s">
        <v>32</v>
      </c>
      <c r="S207" s="7" t="s">
        <v>29</v>
      </c>
      <c r="T207" s="10">
        <v>1.0365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 t="s">
        <v>115</v>
      </c>
      <c r="F208" s="7" t="s">
        <v>116</v>
      </c>
      <c r="G208" s="7" t="s">
        <v>423</v>
      </c>
      <c r="H208" s="8">
        <v>44193</v>
      </c>
      <c r="I208" s="7">
        <v>23</v>
      </c>
      <c r="J208" s="7" t="s">
        <v>26</v>
      </c>
      <c r="K208" s="7" t="s">
        <v>424</v>
      </c>
      <c r="L208" s="7" t="s">
        <v>425</v>
      </c>
      <c r="M208" s="7">
        <v>4</v>
      </c>
      <c r="N208" s="9">
        <v>19496</v>
      </c>
      <c r="O208" s="7" t="s">
        <v>35</v>
      </c>
      <c r="P208" s="7" t="s">
        <v>30</v>
      </c>
      <c r="Q208" s="7" t="s">
        <v>256</v>
      </c>
      <c r="R208" s="7" t="s">
        <v>32</v>
      </c>
      <c r="S208" s="7" t="s">
        <v>35</v>
      </c>
      <c r="T208" s="10">
        <v>1.0365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 t="s">
        <v>426</v>
      </c>
      <c r="F209" s="7" t="s">
        <v>427</v>
      </c>
      <c r="G209" s="7" t="s">
        <v>423</v>
      </c>
      <c r="H209" s="8">
        <v>44193</v>
      </c>
      <c r="I209" s="7">
        <v>23</v>
      </c>
      <c r="J209" s="7" t="s">
        <v>26</v>
      </c>
      <c r="K209" s="7" t="s">
        <v>424</v>
      </c>
      <c r="L209" s="7" t="s">
        <v>425</v>
      </c>
      <c r="M209" s="7">
        <v>1</v>
      </c>
      <c r="N209" s="9">
        <v>126042</v>
      </c>
      <c r="O209" s="7" t="s">
        <v>92</v>
      </c>
      <c r="P209" s="7" t="s">
        <v>30</v>
      </c>
      <c r="Q209" s="7" t="s">
        <v>256</v>
      </c>
      <c r="R209" s="7" t="s">
        <v>32</v>
      </c>
      <c r="S209" s="7" t="s">
        <v>29</v>
      </c>
      <c r="T209" s="10">
        <v>1.0365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>
        <v>51169</v>
      </c>
      <c r="F210" s="7" t="s">
        <v>147</v>
      </c>
      <c r="G210" s="7" t="s">
        <v>428</v>
      </c>
      <c r="H210" s="8">
        <v>44193</v>
      </c>
      <c r="I210" s="7">
        <v>23</v>
      </c>
      <c r="J210" s="7" t="s">
        <v>26</v>
      </c>
      <c r="K210" s="7" t="s">
        <v>429</v>
      </c>
      <c r="L210" s="7" t="s">
        <v>430</v>
      </c>
      <c r="M210" s="7">
        <v>1</v>
      </c>
      <c r="N210" s="9">
        <v>92429</v>
      </c>
      <c r="O210" s="7" t="s">
        <v>29</v>
      </c>
      <c r="P210" s="7" t="s">
        <v>30</v>
      </c>
      <c r="Q210" s="7" t="s">
        <v>256</v>
      </c>
      <c r="R210" s="7" t="s">
        <v>32</v>
      </c>
      <c r="S210" s="7" t="s">
        <v>29</v>
      </c>
      <c r="T210" s="10">
        <v>1.0365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50877</v>
      </c>
      <c r="F211" s="7" t="s">
        <v>431</v>
      </c>
      <c r="G211" s="7" t="s">
        <v>432</v>
      </c>
      <c r="H211" s="8">
        <v>44193</v>
      </c>
      <c r="I211" s="7">
        <v>23</v>
      </c>
      <c r="J211" s="7" t="s">
        <v>26</v>
      </c>
      <c r="K211" s="7" t="s">
        <v>433</v>
      </c>
      <c r="L211" s="7" t="s">
        <v>434</v>
      </c>
      <c r="M211" s="7">
        <v>4</v>
      </c>
      <c r="N211" s="9">
        <v>162992</v>
      </c>
      <c r="O211" s="7" t="s">
        <v>29</v>
      </c>
      <c r="P211" s="7" t="s">
        <v>30</v>
      </c>
      <c r="Q211" s="7" t="s">
        <v>256</v>
      </c>
      <c r="R211" s="7" t="s">
        <v>32</v>
      </c>
      <c r="S211" s="7" t="s">
        <v>29</v>
      </c>
      <c r="T211" s="10">
        <v>1.0365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 t="s">
        <v>33</v>
      </c>
      <c r="F212" s="7" t="s">
        <v>34</v>
      </c>
      <c r="G212" s="7" t="s">
        <v>432</v>
      </c>
      <c r="H212" s="8">
        <v>44193</v>
      </c>
      <c r="I212" s="7">
        <v>23</v>
      </c>
      <c r="J212" s="7" t="s">
        <v>26</v>
      </c>
      <c r="K212" s="7" t="s">
        <v>433</v>
      </c>
      <c r="L212" s="7" t="s">
        <v>434</v>
      </c>
      <c r="M212" s="7">
        <v>4</v>
      </c>
      <c r="N212" s="9">
        <v>13412</v>
      </c>
      <c r="O212" s="7" t="s">
        <v>35</v>
      </c>
      <c r="P212" s="7" t="s">
        <v>30</v>
      </c>
      <c r="Q212" s="7" t="s">
        <v>256</v>
      </c>
      <c r="R212" s="7" t="s">
        <v>32</v>
      </c>
      <c r="S212" s="7" t="s">
        <v>35</v>
      </c>
      <c r="T212" s="10">
        <v>1.0365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36</v>
      </c>
      <c r="F213" s="7" t="s">
        <v>37</v>
      </c>
      <c r="G213" s="7" t="s">
        <v>432</v>
      </c>
      <c r="H213" s="8">
        <v>44193</v>
      </c>
      <c r="I213" s="7">
        <v>23</v>
      </c>
      <c r="J213" s="7" t="s">
        <v>26</v>
      </c>
      <c r="K213" s="7" t="s">
        <v>433</v>
      </c>
      <c r="L213" s="7" t="s">
        <v>434</v>
      </c>
      <c r="M213" s="7">
        <v>4</v>
      </c>
      <c r="N213" s="9">
        <v>11428</v>
      </c>
      <c r="O213" s="7" t="s">
        <v>35</v>
      </c>
      <c r="P213" s="7" t="s">
        <v>30</v>
      </c>
      <c r="Q213" s="7" t="s">
        <v>256</v>
      </c>
      <c r="R213" s="7" t="s">
        <v>32</v>
      </c>
      <c r="S213" s="7" t="s">
        <v>35</v>
      </c>
      <c r="T213" s="10">
        <v>1.0365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40074</v>
      </c>
      <c r="F214" s="7" t="s">
        <v>133</v>
      </c>
      <c r="G214" s="7" t="s">
        <v>435</v>
      </c>
      <c r="H214" s="8">
        <v>44194</v>
      </c>
      <c r="I214" s="7">
        <v>23</v>
      </c>
      <c r="J214" s="7" t="s">
        <v>26</v>
      </c>
      <c r="K214" s="7" t="s">
        <v>436</v>
      </c>
      <c r="L214" s="7" t="s">
        <v>437</v>
      </c>
      <c r="M214" s="7">
        <v>2</v>
      </c>
      <c r="N214" s="9">
        <v>183916</v>
      </c>
      <c r="O214" s="7" t="s">
        <v>29</v>
      </c>
      <c r="P214" s="7" t="s">
        <v>30</v>
      </c>
      <c r="Q214" s="7" t="s">
        <v>256</v>
      </c>
      <c r="R214" s="7" t="s">
        <v>32</v>
      </c>
      <c r="S214" s="7" t="s">
        <v>29</v>
      </c>
      <c r="T214" s="10">
        <v>1.0365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115</v>
      </c>
      <c r="F215" s="7" t="s">
        <v>116</v>
      </c>
      <c r="G215" s="7" t="s">
        <v>435</v>
      </c>
      <c r="H215" s="8">
        <v>44194</v>
      </c>
      <c r="I215" s="7">
        <v>23</v>
      </c>
      <c r="J215" s="7" t="s">
        <v>26</v>
      </c>
      <c r="K215" s="7" t="s">
        <v>436</v>
      </c>
      <c r="L215" s="7" t="s">
        <v>437</v>
      </c>
      <c r="M215" s="7">
        <v>2</v>
      </c>
      <c r="N215" s="9">
        <v>9748</v>
      </c>
      <c r="O215" s="7" t="s">
        <v>35</v>
      </c>
      <c r="P215" s="7" t="s">
        <v>30</v>
      </c>
      <c r="Q215" s="7" t="s">
        <v>256</v>
      </c>
      <c r="R215" s="7" t="s">
        <v>32</v>
      </c>
      <c r="S215" s="7" t="s">
        <v>35</v>
      </c>
      <c r="T215" s="10">
        <v>1.0365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125</v>
      </c>
      <c r="F216" s="7" t="s">
        <v>126</v>
      </c>
      <c r="G216" s="7" t="s">
        <v>435</v>
      </c>
      <c r="H216" s="8">
        <v>44194</v>
      </c>
      <c r="I216" s="7">
        <v>23</v>
      </c>
      <c r="J216" s="7" t="s">
        <v>26</v>
      </c>
      <c r="K216" s="7" t="s">
        <v>436</v>
      </c>
      <c r="L216" s="7" t="s">
        <v>437</v>
      </c>
      <c r="M216" s="7">
        <v>2</v>
      </c>
      <c r="N216" s="9">
        <v>10252</v>
      </c>
      <c r="O216" s="7" t="s">
        <v>35</v>
      </c>
      <c r="P216" s="7" t="s">
        <v>30</v>
      </c>
      <c r="Q216" s="7" t="s">
        <v>256</v>
      </c>
      <c r="R216" s="7" t="s">
        <v>32</v>
      </c>
      <c r="S216" s="7" t="s">
        <v>35</v>
      </c>
      <c r="T216" s="10">
        <v>1.0365</v>
      </c>
    </row>
    <row r="217" spans="1:20" x14ac:dyDescent="0.3">
      <c r="A217" s="6" t="s">
        <v>20</v>
      </c>
      <c r="B217" s="7" t="s">
        <v>21</v>
      </c>
      <c r="C217" s="7" t="s">
        <v>22</v>
      </c>
      <c r="D217" s="7" t="s">
        <v>23</v>
      </c>
      <c r="E217" s="7">
        <v>40211</v>
      </c>
      <c r="F217" s="7" t="s">
        <v>100</v>
      </c>
      <c r="G217" s="7" t="s">
        <v>438</v>
      </c>
      <c r="H217" s="8">
        <v>44194</v>
      </c>
      <c r="I217" s="7">
        <v>23</v>
      </c>
      <c r="J217" s="7" t="s">
        <v>26</v>
      </c>
      <c r="K217" s="7" t="s">
        <v>439</v>
      </c>
      <c r="L217" s="7" t="s">
        <v>440</v>
      </c>
      <c r="M217" s="7">
        <v>4</v>
      </c>
      <c r="N217" s="9">
        <v>423496</v>
      </c>
      <c r="O217" s="7" t="s">
        <v>29</v>
      </c>
      <c r="P217" s="7" t="s">
        <v>30</v>
      </c>
      <c r="Q217" s="7" t="s">
        <v>256</v>
      </c>
      <c r="R217" s="7" t="s">
        <v>32</v>
      </c>
      <c r="S217" s="7" t="s">
        <v>29</v>
      </c>
      <c r="T217" s="10">
        <v>1.0365</v>
      </c>
    </row>
    <row r="218" spans="1:20" x14ac:dyDescent="0.3">
      <c r="A218" s="6" t="s">
        <v>20</v>
      </c>
      <c r="B218" s="7" t="s">
        <v>21</v>
      </c>
      <c r="C218" s="7" t="s">
        <v>22</v>
      </c>
      <c r="D218" s="7" t="s">
        <v>23</v>
      </c>
      <c r="E218" s="7" t="s">
        <v>33</v>
      </c>
      <c r="F218" s="7" t="s">
        <v>34</v>
      </c>
      <c r="G218" s="7" t="s">
        <v>438</v>
      </c>
      <c r="H218" s="8">
        <v>44194</v>
      </c>
      <c r="I218" s="7">
        <v>23</v>
      </c>
      <c r="J218" s="7" t="s">
        <v>26</v>
      </c>
      <c r="K218" s="7" t="s">
        <v>439</v>
      </c>
      <c r="L218" s="7" t="s">
        <v>440</v>
      </c>
      <c r="M218" s="7">
        <v>4</v>
      </c>
      <c r="N218" s="9">
        <v>13412</v>
      </c>
      <c r="O218" s="7" t="s">
        <v>35</v>
      </c>
      <c r="P218" s="7" t="s">
        <v>30</v>
      </c>
      <c r="Q218" s="7" t="s">
        <v>256</v>
      </c>
      <c r="R218" s="7" t="s">
        <v>32</v>
      </c>
      <c r="S218" s="7" t="s">
        <v>35</v>
      </c>
      <c r="T218" s="10">
        <v>1.0365</v>
      </c>
    </row>
    <row r="219" spans="1:20" x14ac:dyDescent="0.3">
      <c r="A219" s="6" t="s">
        <v>20</v>
      </c>
      <c r="B219" s="7" t="s">
        <v>21</v>
      </c>
      <c r="C219" s="7" t="s">
        <v>22</v>
      </c>
      <c r="D219" s="7" t="s">
        <v>23</v>
      </c>
      <c r="E219" s="7" t="s">
        <v>36</v>
      </c>
      <c r="F219" s="7" t="s">
        <v>37</v>
      </c>
      <c r="G219" s="7" t="s">
        <v>438</v>
      </c>
      <c r="H219" s="8">
        <v>44194</v>
      </c>
      <c r="I219" s="7">
        <v>23</v>
      </c>
      <c r="J219" s="7" t="s">
        <v>26</v>
      </c>
      <c r="K219" s="7" t="s">
        <v>439</v>
      </c>
      <c r="L219" s="7" t="s">
        <v>440</v>
      </c>
      <c r="M219" s="7">
        <v>4</v>
      </c>
      <c r="N219" s="9">
        <v>11428</v>
      </c>
      <c r="O219" s="7" t="s">
        <v>35</v>
      </c>
      <c r="P219" s="7" t="s">
        <v>30</v>
      </c>
      <c r="Q219" s="7" t="s">
        <v>256</v>
      </c>
      <c r="R219" s="7" t="s">
        <v>32</v>
      </c>
      <c r="S219" s="7" t="s">
        <v>35</v>
      </c>
      <c r="T219" s="10">
        <v>1.0365</v>
      </c>
    </row>
    <row r="220" spans="1:20" x14ac:dyDescent="0.3">
      <c r="A220" s="6" t="s">
        <v>20</v>
      </c>
      <c r="B220" s="7" t="s">
        <v>21</v>
      </c>
      <c r="C220" s="7" t="s">
        <v>22</v>
      </c>
      <c r="D220" s="7" t="s">
        <v>23</v>
      </c>
      <c r="E220" s="7" t="s">
        <v>98</v>
      </c>
      <c r="F220" s="7" t="s">
        <v>99</v>
      </c>
      <c r="G220" s="7" t="s">
        <v>438</v>
      </c>
      <c r="H220" s="8">
        <v>44194</v>
      </c>
      <c r="I220" s="7">
        <v>23</v>
      </c>
      <c r="J220" s="7" t="s">
        <v>26</v>
      </c>
      <c r="K220" s="7" t="s">
        <v>439</v>
      </c>
      <c r="L220" s="7" t="s">
        <v>440</v>
      </c>
      <c r="M220" s="7">
        <v>1</v>
      </c>
      <c r="N220" s="9">
        <v>9664</v>
      </c>
      <c r="O220" s="7" t="s">
        <v>35</v>
      </c>
      <c r="P220" s="7" t="s">
        <v>30</v>
      </c>
      <c r="Q220" s="7" t="s">
        <v>256</v>
      </c>
      <c r="R220" s="7" t="s">
        <v>32</v>
      </c>
      <c r="S220" s="7" t="s">
        <v>35</v>
      </c>
      <c r="T220" s="10">
        <v>1.0365</v>
      </c>
    </row>
    <row r="221" spans="1:20" x14ac:dyDescent="0.3">
      <c r="A221" s="6" t="s">
        <v>20</v>
      </c>
      <c r="B221" s="7" t="s">
        <v>21</v>
      </c>
      <c r="C221" s="7" t="s">
        <v>22</v>
      </c>
      <c r="D221" s="7" t="s">
        <v>23</v>
      </c>
      <c r="E221" s="7">
        <v>40074</v>
      </c>
      <c r="F221" s="7" t="s">
        <v>133</v>
      </c>
      <c r="G221" s="7" t="s">
        <v>441</v>
      </c>
      <c r="H221" s="8">
        <v>44194</v>
      </c>
      <c r="I221" s="7">
        <v>23</v>
      </c>
      <c r="J221" s="7" t="s">
        <v>26</v>
      </c>
      <c r="K221" s="7" t="s">
        <v>442</v>
      </c>
      <c r="L221" s="7" t="s">
        <v>443</v>
      </c>
      <c r="M221" s="7">
        <v>2</v>
      </c>
      <c r="N221" s="9">
        <v>183916</v>
      </c>
      <c r="O221" s="7" t="s">
        <v>29</v>
      </c>
      <c r="P221" s="7" t="s">
        <v>30</v>
      </c>
      <c r="Q221" s="7" t="s">
        <v>256</v>
      </c>
      <c r="R221" s="7" t="s">
        <v>32</v>
      </c>
      <c r="S221" s="7" t="s">
        <v>29</v>
      </c>
      <c r="T221" s="10">
        <v>1.0365</v>
      </c>
    </row>
    <row r="222" spans="1:20" x14ac:dyDescent="0.3">
      <c r="A222" s="6" t="s">
        <v>20</v>
      </c>
      <c r="B222" s="7" t="s">
        <v>21</v>
      </c>
      <c r="C222" s="7" t="s">
        <v>22</v>
      </c>
      <c r="D222" s="7" t="s">
        <v>23</v>
      </c>
      <c r="E222" s="7" t="s">
        <v>115</v>
      </c>
      <c r="F222" s="7" t="s">
        <v>116</v>
      </c>
      <c r="G222" s="7" t="s">
        <v>441</v>
      </c>
      <c r="H222" s="8">
        <v>44194</v>
      </c>
      <c r="I222" s="7">
        <v>23</v>
      </c>
      <c r="J222" s="7" t="s">
        <v>26</v>
      </c>
      <c r="K222" s="7" t="s">
        <v>442</v>
      </c>
      <c r="L222" s="7" t="s">
        <v>443</v>
      </c>
      <c r="M222" s="7">
        <v>2</v>
      </c>
      <c r="N222" s="9">
        <v>9748</v>
      </c>
      <c r="O222" s="7" t="s">
        <v>35</v>
      </c>
      <c r="P222" s="7" t="s">
        <v>30</v>
      </c>
      <c r="Q222" s="7" t="s">
        <v>256</v>
      </c>
      <c r="R222" s="7" t="s">
        <v>32</v>
      </c>
      <c r="S222" s="7" t="s">
        <v>35</v>
      </c>
      <c r="T222" s="10">
        <v>1.0365</v>
      </c>
    </row>
    <row r="223" spans="1:20" x14ac:dyDescent="0.3">
      <c r="A223" s="6" t="s">
        <v>20</v>
      </c>
      <c r="B223" s="7" t="s">
        <v>21</v>
      </c>
      <c r="C223" s="7" t="s">
        <v>22</v>
      </c>
      <c r="D223" s="7" t="s">
        <v>23</v>
      </c>
      <c r="E223" s="7" t="s">
        <v>125</v>
      </c>
      <c r="F223" s="7" t="s">
        <v>126</v>
      </c>
      <c r="G223" s="7" t="s">
        <v>441</v>
      </c>
      <c r="H223" s="8">
        <v>44194</v>
      </c>
      <c r="I223" s="7">
        <v>23</v>
      </c>
      <c r="J223" s="7" t="s">
        <v>26</v>
      </c>
      <c r="K223" s="7" t="s">
        <v>442</v>
      </c>
      <c r="L223" s="7" t="s">
        <v>443</v>
      </c>
      <c r="M223" s="7">
        <v>2</v>
      </c>
      <c r="N223" s="9">
        <v>10252</v>
      </c>
      <c r="O223" s="7" t="s">
        <v>35</v>
      </c>
      <c r="P223" s="7" t="s">
        <v>30</v>
      </c>
      <c r="Q223" s="7" t="s">
        <v>256</v>
      </c>
      <c r="R223" s="7" t="s">
        <v>32</v>
      </c>
      <c r="S223" s="7" t="s">
        <v>35</v>
      </c>
      <c r="T223" s="10">
        <v>1.0365</v>
      </c>
    </row>
    <row r="224" spans="1:20" x14ac:dyDescent="0.3">
      <c r="A224" s="6" t="s">
        <v>20</v>
      </c>
      <c r="B224" s="7" t="s">
        <v>21</v>
      </c>
      <c r="C224" s="7" t="s">
        <v>22</v>
      </c>
      <c r="D224" s="7" t="s">
        <v>23</v>
      </c>
      <c r="E224" s="7">
        <v>40211</v>
      </c>
      <c r="F224" s="7" t="s">
        <v>100</v>
      </c>
      <c r="G224" s="7" t="s">
        <v>444</v>
      </c>
      <c r="H224" s="8">
        <v>44195</v>
      </c>
      <c r="I224" s="7">
        <v>23</v>
      </c>
      <c r="J224" s="7" t="s">
        <v>26</v>
      </c>
      <c r="K224" s="7" t="s">
        <v>445</v>
      </c>
      <c r="L224" s="7" t="s">
        <v>446</v>
      </c>
      <c r="M224" s="7">
        <v>2</v>
      </c>
      <c r="N224" s="9">
        <v>203278</v>
      </c>
      <c r="O224" s="7" t="s">
        <v>29</v>
      </c>
      <c r="P224" s="7" t="s">
        <v>30</v>
      </c>
      <c r="Q224" s="7" t="s">
        <v>256</v>
      </c>
      <c r="R224" s="7" t="s">
        <v>32</v>
      </c>
      <c r="S224" s="7" t="s">
        <v>29</v>
      </c>
      <c r="T224" s="10">
        <v>1.0365</v>
      </c>
    </row>
    <row r="225" spans="1:20" x14ac:dyDescent="0.3">
      <c r="A225" s="6" t="s">
        <v>20</v>
      </c>
      <c r="B225" s="7" t="s">
        <v>21</v>
      </c>
      <c r="C225" s="7" t="s">
        <v>22</v>
      </c>
      <c r="D225" s="7" t="s">
        <v>23</v>
      </c>
      <c r="E225" s="7">
        <v>40211</v>
      </c>
      <c r="F225" s="7" t="s">
        <v>100</v>
      </c>
      <c r="G225" s="7" t="s">
        <v>447</v>
      </c>
      <c r="H225" s="8">
        <v>44195</v>
      </c>
      <c r="I225" s="7">
        <v>23</v>
      </c>
      <c r="J225" s="7" t="s">
        <v>26</v>
      </c>
      <c r="K225" s="7" t="s">
        <v>445</v>
      </c>
      <c r="L225" s="7" t="s">
        <v>446</v>
      </c>
      <c r="M225" s="7">
        <v>2</v>
      </c>
      <c r="N225" s="9">
        <v>203278</v>
      </c>
      <c r="O225" s="7" t="s">
        <v>29</v>
      </c>
      <c r="P225" s="7" t="s">
        <v>30</v>
      </c>
      <c r="Q225" s="7" t="s">
        <v>256</v>
      </c>
      <c r="R225" s="7" t="s">
        <v>32</v>
      </c>
      <c r="S225" s="7" t="s">
        <v>29</v>
      </c>
      <c r="T225" s="10">
        <v>1.0365</v>
      </c>
    </row>
    <row r="226" spans="1:20" x14ac:dyDescent="0.3">
      <c r="A226" s="6" t="s">
        <v>20</v>
      </c>
      <c r="B226" s="7" t="s">
        <v>21</v>
      </c>
      <c r="C226" s="7" t="s">
        <v>22</v>
      </c>
      <c r="D226" s="7" t="s">
        <v>23</v>
      </c>
      <c r="E226" s="7">
        <v>40077</v>
      </c>
      <c r="F226" s="7" t="s">
        <v>109</v>
      </c>
      <c r="G226" s="7" t="s">
        <v>448</v>
      </c>
      <c r="H226" s="8">
        <v>44195</v>
      </c>
      <c r="I226" s="7">
        <v>23</v>
      </c>
      <c r="J226" s="7" t="s">
        <v>26</v>
      </c>
      <c r="K226" s="7" t="s">
        <v>449</v>
      </c>
      <c r="L226" s="7" t="s">
        <v>450</v>
      </c>
      <c r="M226" s="7">
        <v>2</v>
      </c>
      <c r="N226" s="9">
        <v>208386</v>
      </c>
      <c r="O226" s="7" t="s">
        <v>29</v>
      </c>
      <c r="P226" s="7" t="s">
        <v>30</v>
      </c>
      <c r="Q226" s="7" t="s">
        <v>256</v>
      </c>
      <c r="R226" s="7" t="s">
        <v>32</v>
      </c>
      <c r="S226" s="7" t="s">
        <v>29</v>
      </c>
      <c r="T226" s="10">
        <v>1.0365</v>
      </c>
    </row>
    <row r="227" spans="1:20" x14ac:dyDescent="0.3">
      <c r="A227" s="6" t="s">
        <v>20</v>
      </c>
      <c r="B227" s="7" t="s">
        <v>21</v>
      </c>
      <c r="C227" s="7" t="s">
        <v>22</v>
      </c>
      <c r="D227" s="7" t="s">
        <v>23</v>
      </c>
      <c r="E227" s="7">
        <v>40211</v>
      </c>
      <c r="F227" s="7" t="s">
        <v>100</v>
      </c>
      <c r="G227" s="7" t="s">
        <v>451</v>
      </c>
      <c r="H227" s="8">
        <v>44195</v>
      </c>
      <c r="I227" s="7">
        <v>23</v>
      </c>
      <c r="J227" s="7" t="s">
        <v>26</v>
      </c>
      <c r="K227" s="7" t="s">
        <v>452</v>
      </c>
      <c r="L227" s="7" t="s">
        <v>453</v>
      </c>
      <c r="M227" s="7">
        <v>4</v>
      </c>
      <c r="N227" s="9">
        <v>406556</v>
      </c>
      <c r="O227" s="7" t="s">
        <v>29</v>
      </c>
      <c r="P227" s="7" t="s">
        <v>30</v>
      </c>
      <c r="Q227" s="7" t="s">
        <v>256</v>
      </c>
      <c r="R227" s="7" t="s">
        <v>32</v>
      </c>
      <c r="S227" s="7" t="s">
        <v>29</v>
      </c>
      <c r="T227" s="10">
        <v>1.0365</v>
      </c>
    </row>
    <row r="228" spans="1:20" x14ac:dyDescent="0.3">
      <c r="A228" s="6" t="s">
        <v>20</v>
      </c>
      <c r="B228" s="7" t="s">
        <v>21</v>
      </c>
      <c r="C228" s="7" t="s">
        <v>22</v>
      </c>
      <c r="D228" s="7" t="s">
        <v>23</v>
      </c>
      <c r="E228" s="7" t="s">
        <v>33</v>
      </c>
      <c r="F228" s="7" t="s">
        <v>34</v>
      </c>
      <c r="G228" s="7" t="s">
        <v>451</v>
      </c>
      <c r="H228" s="8">
        <v>44195</v>
      </c>
      <c r="I228" s="7">
        <v>23</v>
      </c>
      <c r="J228" s="7" t="s">
        <v>26</v>
      </c>
      <c r="K228" s="7" t="s">
        <v>452</v>
      </c>
      <c r="L228" s="7" t="s">
        <v>453</v>
      </c>
      <c r="M228" s="7">
        <v>4</v>
      </c>
      <c r="N228" s="9">
        <v>13412</v>
      </c>
      <c r="O228" s="7" t="s">
        <v>35</v>
      </c>
      <c r="P228" s="7" t="s">
        <v>30</v>
      </c>
      <c r="Q228" s="7" t="s">
        <v>256</v>
      </c>
      <c r="R228" s="7" t="s">
        <v>32</v>
      </c>
      <c r="S228" s="7" t="s">
        <v>35</v>
      </c>
      <c r="T228" s="10">
        <v>1.0365</v>
      </c>
    </row>
    <row r="229" spans="1:20" x14ac:dyDescent="0.3">
      <c r="A229" s="6" t="s">
        <v>20</v>
      </c>
      <c r="B229" s="7" t="s">
        <v>21</v>
      </c>
      <c r="C229" s="7" t="s">
        <v>22</v>
      </c>
      <c r="D229" s="7" t="s">
        <v>23</v>
      </c>
      <c r="E229" s="7" t="s">
        <v>36</v>
      </c>
      <c r="F229" s="7" t="s">
        <v>37</v>
      </c>
      <c r="G229" s="7" t="s">
        <v>451</v>
      </c>
      <c r="H229" s="8">
        <v>44195</v>
      </c>
      <c r="I229" s="7">
        <v>23</v>
      </c>
      <c r="J229" s="7" t="s">
        <v>26</v>
      </c>
      <c r="K229" s="7" t="s">
        <v>452</v>
      </c>
      <c r="L229" s="7" t="s">
        <v>453</v>
      </c>
      <c r="M229" s="7">
        <v>4</v>
      </c>
      <c r="N229" s="9">
        <v>11428</v>
      </c>
      <c r="O229" s="7" t="s">
        <v>35</v>
      </c>
      <c r="P229" s="7" t="s">
        <v>30</v>
      </c>
      <c r="Q229" s="7" t="s">
        <v>256</v>
      </c>
      <c r="R229" s="7" t="s">
        <v>32</v>
      </c>
      <c r="S229" s="7" t="s">
        <v>35</v>
      </c>
      <c r="T229" s="10">
        <v>1.0365</v>
      </c>
    </row>
    <row r="230" spans="1:20" x14ac:dyDescent="0.3">
      <c r="A230" s="6" t="s">
        <v>20</v>
      </c>
      <c r="B230" s="7" t="s">
        <v>21</v>
      </c>
      <c r="C230" s="7" t="s">
        <v>22</v>
      </c>
      <c r="D230" s="7" t="s">
        <v>23</v>
      </c>
      <c r="E230" s="7">
        <v>45616</v>
      </c>
      <c r="F230" s="7" t="s">
        <v>72</v>
      </c>
      <c r="G230" s="7" t="s">
        <v>454</v>
      </c>
      <c r="H230" s="8">
        <v>44195</v>
      </c>
      <c r="I230" s="7">
        <v>23</v>
      </c>
      <c r="J230" s="7" t="s">
        <v>26</v>
      </c>
      <c r="K230" s="7" t="s">
        <v>455</v>
      </c>
      <c r="L230" s="7" t="s">
        <v>456</v>
      </c>
      <c r="M230" s="7">
        <v>1</v>
      </c>
      <c r="N230" s="9">
        <v>73941</v>
      </c>
      <c r="O230" s="7" t="s">
        <v>29</v>
      </c>
      <c r="P230" s="7" t="s">
        <v>30</v>
      </c>
      <c r="Q230" s="7" t="s">
        <v>256</v>
      </c>
      <c r="R230" s="7" t="s">
        <v>32</v>
      </c>
      <c r="S230" s="7" t="s">
        <v>29</v>
      </c>
      <c r="T230" s="10">
        <v>1.0365</v>
      </c>
    </row>
    <row r="231" spans="1:20" x14ac:dyDescent="0.3">
      <c r="A231" s="6" t="s">
        <v>20</v>
      </c>
      <c r="B231" s="7" t="s">
        <v>21</v>
      </c>
      <c r="C231" s="7" t="s">
        <v>22</v>
      </c>
      <c r="D231" s="7" t="s">
        <v>23</v>
      </c>
      <c r="E231" s="7">
        <v>46774</v>
      </c>
      <c r="F231" s="7" t="s">
        <v>210</v>
      </c>
      <c r="G231" s="7" t="s">
        <v>457</v>
      </c>
      <c r="H231" s="8">
        <v>44195</v>
      </c>
      <c r="I231" s="7">
        <v>23</v>
      </c>
      <c r="J231" s="7" t="s">
        <v>26</v>
      </c>
      <c r="K231" s="7" t="s">
        <v>458</v>
      </c>
      <c r="L231" s="7" t="s">
        <v>459</v>
      </c>
      <c r="M231" s="7">
        <v>4</v>
      </c>
      <c r="N231" s="9">
        <v>139464</v>
      </c>
      <c r="O231" s="7" t="s">
        <v>29</v>
      </c>
      <c r="P231" s="7" t="s">
        <v>30</v>
      </c>
      <c r="Q231" s="7" t="s">
        <v>256</v>
      </c>
      <c r="R231" s="7" t="s">
        <v>32</v>
      </c>
      <c r="S231" s="7" t="s">
        <v>29</v>
      </c>
      <c r="T231" s="10">
        <v>1.0365</v>
      </c>
    </row>
    <row r="232" spans="1:20" x14ac:dyDescent="0.3">
      <c r="A232" s="6" t="s">
        <v>20</v>
      </c>
      <c r="B232" s="7" t="s">
        <v>21</v>
      </c>
      <c r="C232" s="7" t="s">
        <v>22</v>
      </c>
      <c r="D232" s="7" t="s">
        <v>23</v>
      </c>
      <c r="E232" s="7" t="s">
        <v>33</v>
      </c>
      <c r="F232" s="7" t="s">
        <v>34</v>
      </c>
      <c r="G232" s="7" t="s">
        <v>457</v>
      </c>
      <c r="H232" s="8">
        <v>44195</v>
      </c>
      <c r="I232" s="7">
        <v>23</v>
      </c>
      <c r="J232" s="7" t="s">
        <v>26</v>
      </c>
      <c r="K232" s="7" t="s">
        <v>458</v>
      </c>
      <c r="L232" s="7" t="s">
        <v>459</v>
      </c>
      <c r="M232" s="7">
        <v>4</v>
      </c>
      <c r="N232" s="9">
        <v>13412</v>
      </c>
      <c r="O232" s="7" t="s">
        <v>35</v>
      </c>
      <c r="P232" s="7" t="s">
        <v>30</v>
      </c>
      <c r="Q232" s="7" t="s">
        <v>256</v>
      </c>
      <c r="R232" s="7" t="s">
        <v>32</v>
      </c>
      <c r="S232" s="7" t="s">
        <v>35</v>
      </c>
      <c r="T232" s="10">
        <v>1.0365</v>
      </c>
    </row>
    <row r="233" spans="1:20" x14ac:dyDescent="0.3">
      <c r="A233" s="6" t="s">
        <v>20</v>
      </c>
      <c r="B233" s="7" t="s">
        <v>21</v>
      </c>
      <c r="C233" s="7" t="s">
        <v>22</v>
      </c>
      <c r="D233" s="7" t="s">
        <v>23</v>
      </c>
      <c r="E233" s="7" t="s">
        <v>36</v>
      </c>
      <c r="F233" s="7" t="s">
        <v>37</v>
      </c>
      <c r="G233" s="7" t="s">
        <v>457</v>
      </c>
      <c r="H233" s="8">
        <v>44195</v>
      </c>
      <c r="I233" s="7">
        <v>23</v>
      </c>
      <c r="J233" s="7" t="s">
        <v>26</v>
      </c>
      <c r="K233" s="7" t="s">
        <v>458</v>
      </c>
      <c r="L233" s="7" t="s">
        <v>459</v>
      </c>
      <c r="M233" s="7">
        <v>4</v>
      </c>
      <c r="N233" s="9">
        <v>11428</v>
      </c>
      <c r="O233" s="7" t="s">
        <v>35</v>
      </c>
      <c r="P233" s="7" t="s">
        <v>30</v>
      </c>
      <c r="Q233" s="7" t="s">
        <v>256</v>
      </c>
      <c r="R233" s="7" t="s">
        <v>32</v>
      </c>
      <c r="S233" s="7" t="s">
        <v>35</v>
      </c>
      <c r="T233" s="10">
        <v>1.0365</v>
      </c>
    </row>
    <row r="234" spans="1:20" x14ac:dyDescent="0.3">
      <c r="A234" s="6" t="s">
        <v>20</v>
      </c>
      <c r="B234" s="7" t="s">
        <v>21</v>
      </c>
      <c r="C234" s="7" t="s">
        <v>22</v>
      </c>
      <c r="D234" s="7" t="s">
        <v>23</v>
      </c>
      <c r="E234" s="7">
        <v>46987</v>
      </c>
      <c r="F234" s="7" t="s">
        <v>172</v>
      </c>
      <c r="G234" s="7" t="s">
        <v>460</v>
      </c>
      <c r="H234" s="8">
        <v>44195</v>
      </c>
      <c r="I234" s="7">
        <v>23</v>
      </c>
      <c r="J234" s="7" t="s">
        <v>26</v>
      </c>
      <c r="K234" s="7" t="s">
        <v>461</v>
      </c>
      <c r="L234" s="7" t="s">
        <v>462</v>
      </c>
      <c r="M234" s="7">
        <v>2</v>
      </c>
      <c r="N234" s="9">
        <v>126874</v>
      </c>
      <c r="O234" s="7" t="s">
        <v>29</v>
      </c>
      <c r="P234" s="7" t="s">
        <v>30</v>
      </c>
      <c r="Q234" s="7" t="s">
        <v>256</v>
      </c>
      <c r="R234" s="7" t="s">
        <v>32</v>
      </c>
      <c r="S234" s="7" t="s">
        <v>29</v>
      </c>
      <c r="T234" s="10">
        <v>1.0365</v>
      </c>
    </row>
    <row r="235" spans="1:20" x14ac:dyDescent="0.3">
      <c r="A235" s="6" t="s">
        <v>20</v>
      </c>
      <c r="B235" s="7" t="s">
        <v>21</v>
      </c>
      <c r="C235" s="7" t="s">
        <v>22</v>
      </c>
      <c r="D235" s="7" t="s">
        <v>23</v>
      </c>
      <c r="E235" s="7" t="s">
        <v>33</v>
      </c>
      <c r="F235" s="7" t="s">
        <v>34</v>
      </c>
      <c r="G235" s="7" t="s">
        <v>460</v>
      </c>
      <c r="H235" s="8">
        <v>44195</v>
      </c>
      <c r="I235" s="7">
        <v>23</v>
      </c>
      <c r="J235" s="7" t="s">
        <v>26</v>
      </c>
      <c r="K235" s="7" t="s">
        <v>461</v>
      </c>
      <c r="L235" s="7" t="s">
        <v>462</v>
      </c>
      <c r="M235" s="7">
        <v>2</v>
      </c>
      <c r="N235" s="9">
        <v>6706</v>
      </c>
      <c r="O235" s="7" t="s">
        <v>35</v>
      </c>
      <c r="P235" s="7" t="s">
        <v>30</v>
      </c>
      <c r="Q235" s="7" t="s">
        <v>256</v>
      </c>
      <c r="R235" s="7" t="s">
        <v>32</v>
      </c>
      <c r="S235" s="7" t="s">
        <v>35</v>
      </c>
      <c r="T235" s="10">
        <v>1.0365</v>
      </c>
    </row>
    <row r="236" spans="1:20" x14ac:dyDescent="0.3">
      <c r="A236" s="6" t="s">
        <v>20</v>
      </c>
      <c r="B236" s="7" t="s">
        <v>21</v>
      </c>
      <c r="C236" s="7" t="s">
        <v>22</v>
      </c>
      <c r="D236" s="7" t="s">
        <v>23</v>
      </c>
      <c r="E236" s="7" t="s">
        <v>36</v>
      </c>
      <c r="F236" s="7" t="s">
        <v>37</v>
      </c>
      <c r="G236" s="7" t="s">
        <v>460</v>
      </c>
      <c r="H236" s="8">
        <v>44195</v>
      </c>
      <c r="I236" s="7">
        <v>23</v>
      </c>
      <c r="J236" s="7" t="s">
        <v>26</v>
      </c>
      <c r="K236" s="7" t="s">
        <v>461</v>
      </c>
      <c r="L236" s="7" t="s">
        <v>462</v>
      </c>
      <c r="M236" s="7">
        <v>2</v>
      </c>
      <c r="N236" s="9">
        <v>5714</v>
      </c>
      <c r="O236" s="7" t="s">
        <v>35</v>
      </c>
      <c r="P236" s="7" t="s">
        <v>30</v>
      </c>
      <c r="Q236" s="7" t="s">
        <v>256</v>
      </c>
      <c r="R236" s="7" t="s">
        <v>32</v>
      </c>
      <c r="S236" s="7" t="s">
        <v>35</v>
      </c>
      <c r="T236" s="10">
        <v>1.0365</v>
      </c>
    </row>
    <row r="237" spans="1:20" x14ac:dyDescent="0.3">
      <c r="A237" s="6" t="s">
        <v>20</v>
      </c>
      <c r="B237" s="7" t="s">
        <v>21</v>
      </c>
      <c r="C237" s="7" t="s">
        <v>22</v>
      </c>
      <c r="D237" s="7" t="s">
        <v>23</v>
      </c>
      <c r="E237" s="7">
        <v>45602</v>
      </c>
      <c r="F237" s="7" t="s">
        <v>463</v>
      </c>
      <c r="G237" s="7" t="s">
        <v>464</v>
      </c>
      <c r="H237" s="8">
        <v>44195</v>
      </c>
      <c r="I237" s="7">
        <v>23</v>
      </c>
      <c r="J237" s="7" t="s">
        <v>26</v>
      </c>
      <c r="K237" s="7" t="s">
        <v>465</v>
      </c>
      <c r="L237" s="7" t="s">
        <v>466</v>
      </c>
      <c r="M237" s="7">
        <v>2</v>
      </c>
      <c r="N237" s="9">
        <v>159750</v>
      </c>
      <c r="O237" s="7" t="s">
        <v>29</v>
      </c>
      <c r="P237" s="7" t="s">
        <v>30</v>
      </c>
      <c r="Q237" s="7" t="s">
        <v>256</v>
      </c>
      <c r="R237" s="7" t="s">
        <v>32</v>
      </c>
      <c r="S237" s="7" t="s">
        <v>29</v>
      </c>
      <c r="T237" s="10">
        <v>1.0365</v>
      </c>
    </row>
    <row r="238" spans="1:20" x14ac:dyDescent="0.3">
      <c r="A238" s="6" t="s">
        <v>20</v>
      </c>
      <c r="B238" s="7" t="s">
        <v>21</v>
      </c>
      <c r="C238" s="7" t="s">
        <v>22</v>
      </c>
      <c r="D238" s="7" t="s">
        <v>23</v>
      </c>
      <c r="E238" s="7" t="s">
        <v>33</v>
      </c>
      <c r="F238" s="7" t="s">
        <v>34</v>
      </c>
      <c r="G238" s="7" t="s">
        <v>464</v>
      </c>
      <c r="H238" s="8">
        <v>44195</v>
      </c>
      <c r="I238" s="7">
        <v>23</v>
      </c>
      <c r="J238" s="7" t="s">
        <v>26</v>
      </c>
      <c r="K238" s="7" t="s">
        <v>465</v>
      </c>
      <c r="L238" s="7" t="s">
        <v>466</v>
      </c>
      <c r="M238" s="7">
        <v>2</v>
      </c>
      <c r="N238" s="9">
        <v>6706</v>
      </c>
      <c r="O238" s="7" t="s">
        <v>35</v>
      </c>
      <c r="P238" s="7" t="s">
        <v>30</v>
      </c>
      <c r="Q238" s="7" t="s">
        <v>256</v>
      </c>
      <c r="R238" s="7" t="s">
        <v>32</v>
      </c>
      <c r="S238" s="7" t="s">
        <v>35</v>
      </c>
      <c r="T238" s="10">
        <v>1.0365</v>
      </c>
    </row>
    <row r="239" spans="1:20" x14ac:dyDescent="0.3">
      <c r="A239" s="6" t="s">
        <v>20</v>
      </c>
      <c r="B239" s="7" t="s">
        <v>21</v>
      </c>
      <c r="C239" s="7" t="s">
        <v>22</v>
      </c>
      <c r="D239" s="7" t="s">
        <v>23</v>
      </c>
      <c r="E239" s="7" t="s">
        <v>36</v>
      </c>
      <c r="F239" s="7" t="s">
        <v>37</v>
      </c>
      <c r="G239" s="7" t="s">
        <v>464</v>
      </c>
      <c r="H239" s="8">
        <v>44195</v>
      </c>
      <c r="I239" s="7">
        <v>23</v>
      </c>
      <c r="J239" s="7" t="s">
        <v>26</v>
      </c>
      <c r="K239" s="7" t="s">
        <v>465</v>
      </c>
      <c r="L239" s="7" t="s">
        <v>466</v>
      </c>
      <c r="M239" s="7">
        <v>2</v>
      </c>
      <c r="N239" s="9">
        <v>5714</v>
      </c>
      <c r="O239" s="7" t="s">
        <v>35</v>
      </c>
      <c r="P239" s="7" t="s">
        <v>30</v>
      </c>
      <c r="Q239" s="7" t="s">
        <v>256</v>
      </c>
      <c r="R239" s="7" t="s">
        <v>32</v>
      </c>
      <c r="S239" s="7" t="s">
        <v>35</v>
      </c>
      <c r="T239" s="10">
        <v>1.0365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2021_01_18460346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2021-02-01T19:55:37Z</dcterms:created>
  <dcterms:modified xsi:type="dcterms:W3CDTF">2021-02-01T19:55:38Z</dcterms:modified>
</cp:coreProperties>
</file>