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B2775BA-3C05-4601-A363-1CAFD587CC61}" xr6:coauthVersionLast="46" xr6:coauthVersionMax="46" xr10:uidLastSave="{00000000-0000-0000-0000-000000000000}"/>
  <bookViews>
    <workbookView xWindow="-108" yWindow="-108" windowWidth="23256" windowHeight="12576" xr2:uid="{FFD47656-BB5B-43F5-AC28-0136E2D778EC}"/>
  </bookViews>
  <sheets>
    <sheet name="2021_01_1879345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<sst xmlns="http://schemas.openxmlformats.org/spreadsheetml/2006/main" count="2182" uniqueCount="462">
  <si>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</si>
  <si>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</si>
  <si>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</si>
  <si>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</si>
  <si>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</si>
  <si>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</si>
  <si>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</si>
  <si>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</si>
  <si>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</si>
  <si>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</si>
  <si>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</si>
  <si>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</si>
  <si>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</si>
  <si>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</si>
  <si>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</si>
  <si>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</si>
  <si>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</si>
  <si>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</si>
  <si>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</si>
  <si>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</si>
  <si>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2021_01_18793457</t>
  </si>
  <si>
    <t xml:space="preserve">CLAUDIO AMERICO CODOCEO ULLOA </t>
  </si>
  <si>
    <t>0C</t>
  </si>
  <si>
    <t>18793457-5</t>
  </si>
  <si>
    <t xml:space="preserve">PASTILLA FRENO DEL.TRAS.(JGO) </t>
  </si>
  <si>
    <t>BV-A-0000-00302866</t>
  </si>
  <si>
    <t xml:space="preserve">ANTOFAGASTA REPUESTOS </t>
  </si>
  <si>
    <t>0013645961-9-0</t>
  </si>
  <si>
    <t xml:space="preserve">ARAYA VILLALOBOS MAURICIO ALEJANDRO </t>
  </si>
  <si>
    <t>Repuestos</t>
  </si>
  <si>
    <t>Actual</t>
  </si>
  <si>
    <t>Boleta</t>
  </si>
  <si>
    <t>Venta Normal</t>
  </si>
  <si>
    <t xml:space="preserve">WILLIAMS T-300 15W40 CI-4 BALDE 19LT </t>
  </si>
  <si>
    <t>BV-A-0000-00302929</t>
  </si>
  <si>
    <t>0006126405-1-0</t>
  </si>
  <si>
    <t xml:space="preserve">BUSTOS CASTILLO JORGE NELSON </t>
  </si>
  <si>
    <t>Lubricantes</t>
  </si>
  <si>
    <t>Neumaticos</t>
  </si>
  <si>
    <t xml:space="preserve">FILTRO LUBRICANTE TECFIL </t>
  </si>
  <si>
    <t>Nombre</t>
  </si>
  <si>
    <t xml:space="preserve">FILTRO COMBUSTIBLE TECFIL </t>
  </si>
  <si>
    <t>Cod Vendedor</t>
  </si>
  <si>
    <t>BV-A-0000-00302953</t>
  </si>
  <si>
    <t>Rut</t>
  </si>
  <si>
    <t>215/75R17.5 14PR 128/126M GSR+1 GOODRIDE</t>
  </si>
  <si>
    <t>BV-A-0000-00302954</t>
  </si>
  <si>
    <t>0025897887-0-0</t>
  </si>
  <si>
    <t xml:space="preserve">ROMERO ESQUIA ADALBERTO JUAN </t>
  </si>
  <si>
    <t>Mes Pago</t>
  </si>
  <si>
    <t xml:space="preserve">AGUA DESMINERALIZADA 5 LTS </t>
  </si>
  <si>
    <t>BV-A-0000-00302970</t>
  </si>
  <si>
    <t>0076664187-3-0</t>
  </si>
  <si>
    <t xml:space="preserve">PETRILLO Y SAUD SERVICIOS GASTRONOMICOS </t>
  </si>
  <si>
    <t xml:space="preserve">KIT EMBRAGUE (PRENSA/DISCO/RODAMIENTO) </t>
  </si>
  <si>
    <t>BV-A-0000-00303032</t>
  </si>
  <si>
    <t>0008535608-9-0</t>
  </si>
  <si>
    <t xml:space="preserve">MARCOS ROJAS </t>
  </si>
  <si>
    <t xml:space="preserve">FILTRO SEPARADOR DONALDSON </t>
  </si>
  <si>
    <t>BV-A-0000-00303054</t>
  </si>
  <si>
    <t>0013974523-K-0</t>
  </si>
  <si>
    <t xml:space="preserve">YERCO CUELLO VILLALOBOS </t>
  </si>
  <si>
    <t>COMISION REPUESTOS</t>
  </si>
  <si>
    <t>Tabla de Cumplimiento Repuestos</t>
  </si>
  <si>
    <t xml:space="preserve">FILTRO SEPARADOR PARTMO "ESC" </t>
  </si>
  <si>
    <t>VTA TOTAL PERIODO ANTERIOR</t>
  </si>
  <si>
    <t>Ventas</t>
  </si>
  <si>
    <t>% Comisión</t>
  </si>
  <si>
    <t>BV-A-0000-00303299</t>
  </si>
  <si>
    <t>0024061708-0-0</t>
  </si>
  <si>
    <t xml:space="preserve">JONH LUQUE </t>
  </si>
  <si>
    <t>VTA NORMAL PERIODO ANTERIOR</t>
  </si>
  <si>
    <t>Desde</t>
  </si>
  <si>
    <t>Hasta</t>
  </si>
  <si>
    <t xml:space="preserve">C2261 </t>
  </si>
  <si>
    <t>FOCO LED 4" ROJO MULTIVOLTAJE DE SENALER</t>
  </si>
  <si>
    <t>BV-A-0000-00303355</t>
  </si>
  <si>
    <t>0015012870-6-0</t>
  </si>
  <si>
    <t xml:space="preserve">HUERTA CASTILLO FRANCISCO JAVIER </t>
  </si>
  <si>
    <t>COMISION NORMAL (%)</t>
  </si>
  <si>
    <t>o mas</t>
  </si>
  <si>
    <t xml:space="preserve">ADBLUE BY ADQUIM BIDON 20 LTS </t>
  </si>
  <si>
    <t>BV-A-0000-00303356</t>
  </si>
  <si>
    <t>0013915273-5-0</t>
  </si>
  <si>
    <t xml:space="preserve">JAVIER AMESTICA TAPIA </t>
  </si>
  <si>
    <t>COMISION NORMAL ($)</t>
  </si>
  <si>
    <t>BV-A-0000-00303359</t>
  </si>
  <si>
    <t>0013334028-9-0</t>
  </si>
  <si>
    <t xml:space="preserve">SANTIS UBEDA MAURICIO </t>
  </si>
  <si>
    <t xml:space="preserve">215/75R17.5 12PR TL CHS3 CONTINENTAL </t>
  </si>
  <si>
    <t>BV-A-0000-00303524</t>
  </si>
  <si>
    <t>0024568505-K-0</t>
  </si>
  <si>
    <t xml:space="preserve">CRUZ REINA BENIGNO </t>
  </si>
  <si>
    <t>TOTAL COMISION REPUESTOS</t>
  </si>
  <si>
    <t xml:space="preserve">ABRAZADERA DE ESCAPE </t>
  </si>
  <si>
    <t>BV-A-0000-00303679</t>
  </si>
  <si>
    <t>0018271977-3-0</t>
  </si>
  <si>
    <t xml:space="preserve">JONATHAN BASUALTO </t>
  </si>
  <si>
    <t xml:space="preserve">COLA CROMADA ESCAPE 4" 600 M/M </t>
  </si>
  <si>
    <t>BV-A-0000-00303716</t>
  </si>
  <si>
    <t>0009361967-6-0</t>
  </si>
  <si>
    <t xml:space="preserve">OLIVARES MERINO JOSE SERGIO </t>
  </si>
  <si>
    <t xml:space="preserve">Impulso </t>
  </si>
  <si>
    <t xml:space="preserve">FILTRO RETARDADOR ACEITE </t>
  </si>
  <si>
    <t>BV-A-0000-00303718</t>
  </si>
  <si>
    <t>COMISION NEUMATICOS, LUBRICANTES, BATERIAS Y REMOLQUE</t>
  </si>
  <si>
    <t>Tabla de Cumplimiento Neumaticos, Lubricantes, Baterias y Remolques</t>
  </si>
  <si>
    <t>BV-A-0000-00303746</t>
  </si>
  <si>
    <t>0077254520-7-0</t>
  </si>
  <si>
    <t xml:space="preserve">CONSTRUCTORA Y HORMIGONES COPAT LTADA </t>
  </si>
  <si>
    <t>VENTA TOTAL PERIODO ACTUAL</t>
  </si>
  <si>
    <t xml:space="preserve">PASTILLA FRENO DEL.TRAS.(JGO) ADVANCE </t>
  </si>
  <si>
    <t>BV-A-0000-00303759</t>
  </si>
  <si>
    <t>VENTA NORMAL</t>
  </si>
  <si>
    <t>BV-A-0000-00303815</t>
  </si>
  <si>
    <t>0022150030-K-0</t>
  </si>
  <si>
    <t xml:space="preserve">ECHEGARAY MORALES WILLIAMS JOSE </t>
  </si>
  <si>
    <t xml:space="preserve">LIQUIDO FRENO DOT3 1/2 LITRO VARGA </t>
  </si>
  <si>
    <t>BV-A-0000-00303827</t>
  </si>
  <si>
    <t>0015024780-2-0</t>
  </si>
  <si>
    <t xml:space="preserve">CARVALLO PEREZ DANIEL MARCELO </t>
  </si>
  <si>
    <t xml:space="preserve">RODTO EMBRAGUE HIDRA.COMPLETO (ALEMAN) </t>
  </si>
  <si>
    <t>BV-A-0000-00303832</t>
  </si>
  <si>
    <t xml:space="preserve">DISCO FRENO DELANTERO </t>
  </si>
  <si>
    <t>BV-A-0000-00303999</t>
  </si>
  <si>
    <t>0006968989-2-0</t>
  </si>
  <si>
    <t xml:space="preserve">ROJAS GONZALEZ JOSE EMILIO </t>
  </si>
  <si>
    <t xml:space="preserve">TOTAL COMISION </t>
  </si>
  <si>
    <t xml:space="preserve">DISCO FRENO TRASERO </t>
  </si>
  <si>
    <t>BV-A-0000-00304064</t>
  </si>
  <si>
    <t>0022122784-0-0</t>
  </si>
  <si>
    <t xml:space="preserve">WOLFRANG IVAN BERRIOS FLORES </t>
  </si>
  <si>
    <t xml:space="preserve">RETEN MAZA TRAS. 115X95X13 </t>
  </si>
  <si>
    <t xml:space="preserve">TARJETA TACOGRAFO 7 DIAS 125KM </t>
  </si>
  <si>
    <t>BV-A-0000-00304103</t>
  </si>
  <si>
    <t>0076395100-6-0</t>
  </si>
  <si>
    <t xml:space="preserve">SOC.DE TRANSP.MUñOZ Y SALGADO LTDA. </t>
  </si>
  <si>
    <t>BONO GRUPAL</t>
  </si>
  <si>
    <t>Tabla de Cumplimiento Bono Grupal</t>
  </si>
  <si>
    <t xml:space="preserve">225/70R16 103S SL369 GOODRIDE </t>
  </si>
  <si>
    <t>BV-A-0000-00304131</t>
  </si>
  <si>
    <t>0019966893-5-0</t>
  </si>
  <si>
    <t xml:space="preserve">LUIS ALTAMIRANO CORTES </t>
  </si>
  <si>
    <t>CUMPLIMIENTO GRUPAL SUCURSAL</t>
  </si>
  <si>
    <t>$ Bono</t>
  </si>
  <si>
    <t>BV-A-0000-00304307</t>
  </si>
  <si>
    <t>0022571839-3-0</t>
  </si>
  <si>
    <t xml:space="preserve">MARCA MAMANI WILLIAM </t>
  </si>
  <si>
    <t>BONO</t>
  </si>
  <si>
    <t>BV-A-0000-00304316</t>
  </si>
  <si>
    <t>0005935826-K-0</t>
  </si>
  <si>
    <t xml:space="preserve">ARENAS ABARCA MANUEL ARTURO </t>
  </si>
  <si>
    <t>TOTAL BONO META</t>
  </si>
  <si>
    <t xml:space="preserve">S3887 </t>
  </si>
  <si>
    <t>COMPRESOR LP4964 2 PISTONES T/KNORR 600C</t>
  </si>
  <si>
    <t>CV-A-0000-00229354</t>
  </si>
  <si>
    <t>0012815131-1-0</t>
  </si>
  <si>
    <t xml:space="preserve">PAZ PASTEN SANDRO </t>
  </si>
  <si>
    <t>Nota Crédito</t>
  </si>
  <si>
    <t>Venta Pendiente</t>
  </si>
  <si>
    <t xml:space="preserve">FILTRO LUBRICANTE DONALDSON </t>
  </si>
  <si>
    <t>CV-A-0000-00229902</t>
  </si>
  <si>
    <t>0076858577-6-0</t>
  </si>
  <si>
    <t xml:space="preserve">SOLUCIONES INTEGRALES EN RPTO Y REPARACI </t>
  </si>
  <si>
    <t xml:space="preserve">FILTRO COMBUSTIBLE DONALDSON </t>
  </si>
  <si>
    <t xml:space="preserve">FILTRO SEC. AIRE SORL </t>
  </si>
  <si>
    <t xml:space="preserve">ASPA VENTILADOR 750 M/M S/VISCO </t>
  </si>
  <si>
    <t>CV-A-0000-00230351</t>
  </si>
  <si>
    <t>0077199485-7-0</t>
  </si>
  <si>
    <t xml:space="preserve">TRANS CEBALLOS </t>
  </si>
  <si>
    <t>COMISION IMPULSO</t>
  </si>
  <si>
    <t>FV-A-0000-02335018</t>
  </si>
  <si>
    <t>0076555668-6-0</t>
  </si>
  <si>
    <t xml:space="preserve">TRANSPORTES PABLO ESPINOZA ORELLANA EIRL </t>
  </si>
  <si>
    <t>Factura</t>
  </si>
  <si>
    <t>Tabla de Cumplimiento Impulso</t>
  </si>
  <si>
    <t>295/80R22.5 16PR 150/147M CM993 GOODRIDE</t>
  </si>
  <si>
    <t>FV-A-0000-02335359</t>
  </si>
  <si>
    <t xml:space="preserve">NE150 </t>
  </si>
  <si>
    <t xml:space="preserve">BATERIA 150 AMP 840 CCA NEXBAT </t>
  </si>
  <si>
    <t>FV-A-0000-02335740</t>
  </si>
  <si>
    <t>0076490427-3-0</t>
  </si>
  <si>
    <t xml:space="preserve">ING Y SERV LMV EIRL </t>
  </si>
  <si>
    <t xml:space="preserve">ADBLUE BY ADQUIM TAMBOR 208 LTS </t>
  </si>
  <si>
    <t>FV-A-0000-02336164</t>
  </si>
  <si>
    <t>0076884718-5-0</t>
  </si>
  <si>
    <t xml:space="preserve">SOC TRANSPORTE VEGA E HIJOS LTDA </t>
  </si>
  <si>
    <t xml:space="preserve">FILTRO CABINA DONALDSON </t>
  </si>
  <si>
    <t>FV-A-0000-02336253</t>
  </si>
  <si>
    <t>0076429144-1-0</t>
  </si>
  <si>
    <t xml:space="preserve">TRANSPORTES Y SERVICIOS DIAZ MANCILLA LT </t>
  </si>
  <si>
    <t>FV-A-0000-02336307</t>
  </si>
  <si>
    <t>TOTAL REMUNERACION VARIABLE</t>
  </si>
  <si>
    <t xml:space="preserve">EURODIESEL E-4 15W40 CI-4 BL 19 LT </t>
  </si>
  <si>
    <t>235/75R17.5 14PR 132/130M CR960A GOODRID</t>
  </si>
  <si>
    <t>FV-A-0000-02336523</t>
  </si>
  <si>
    <t>0011467002-2-0</t>
  </si>
  <si>
    <t xml:space="preserve">INOSTROSA GARCIA LUIS EDUARDO </t>
  </si>
  <si>
    <t xml:space="preserve">DELVAC SUPER 20W50 (API CF-4). 19LT </t>
  </si>
  <si>
    <t>FV-A-0000-02336630</t>
  </si>
  <si>
    <t>0076817503-9-0</t>
  </si>
  <si>
    <t xml:space="preserve">FOXNORTH SERVICIOS INTEGRALES SPA </t>
  </si>
  <si>
    <t xml:space="preserve">ALL ENGINE 20W50 CG-4 BL 19 LT </t>
  </si>
  <si>
    <t>FV-A-0000-02337008</t>
  </si>
  <si>
    <t>0022824480-5-0</t>
  </si>
  <si>
    <t xml:space="preserve">ALCIDES HURTADO PACHECO </t>
  </si>
  <si>
    <t xml:space="preserve">C1044 </t>
  </si>
  <si>
    <t>PULMON FRENO DOBLE MAXI 30/30 (8" DOBLE)</t>
  </si>
  <si>
    <t>FV-A-0000-02337564</t>
  </si>
  <si>
    <t>0005859659-0-0</t>
  </si>
  <si>
    <t xml:space="preserve">MOLINA ROJAS RICARDO OCTAVIO </t>
  </si>
  <si>
    <t>LLANTA 8.25X22.5 10H TUB.LISO DISCO EURO</t>
  </si>
  <si>
    <t>FV-A-0000-02337566</t>
  </si>
  <si>
    <t>0078438660-0-0</t>
  </si>
  <si>
    <t xml:space="preserve">PRODUCTORA DE ALGAS MARINAS S.A </t>
  </si>
  <si>
    <t xml:space="preserve">ACEITE HIDRAULICO NUTO H68 19LT </t>
  </si>
  <si>
    <t>FV-A-0000-02340130</t>
  </si>
  <si>
    <t>0076582914-3-0</t>
  </si>
  <si>
    <t xml:space="preserve">INVERSIONES FERRUMIN SPA </t>
  </si>
  <si>
    <t xml:space="preserve">ACEITE 15W40 MOBIL DELVAC MX 19LT </t>
  </si>
  <si>
    <t xml:space="preserve">RED GREASE EP-2 BL 16 KG </t>
  </si>
  <si>
    <t>REFRIGERANTE ANTICON -37 BIDON 20L 50/50</t>
  </si>
  <si>
    <t xml:space="preserve">WILLIAMS HYDRAULIC AW 68 BALDE 19 LT </t>
  </si>
  <si>
    <t xml:space="preserve">11R22.5 16PR 148/145M AT27S AUSTONE </t>
  </si>
  <si>
    <t>FV-A-0000-02340662</t>
  </si>
  <si>
    <t>0076950084-7-0</t>
  </si>
  <si>
    <t xml:space="preserve">HEAVYTRANS SPA </t>
  </si>
  <si>
    <t xml:space="preserve">205/75R16C 8PR 110/108Q H188 GOODRIDE </t>
  </si>
  <si>
    <t>FV-A-0000-02341130</t>
  </si>
  <si>
    <t>0076212896-9-0</t>
  </si>
  <si>
    <t xml:space="preserve">CUELLAR RENTA CAR SPA </t>
  </si>
  <si>
    <t>FV-A-0000-02341206</t>
  </si>
  <si>
    <t xml:space="preserve">HK150 </t>
  </si>
  <si>
    <t xml:space="preserve">BATERIA 150 AMP 1000 CCA HANKOOK </t>
  </si>
  <si>
    <t>FV-A-0000-02341283</t>
  </si>
  <si>
    <t>0076416078-9-0</t>
  </si>
  <si>
    <t xml:space="preserve">ELSA ASUDILLO ROJAS TRANSPORTES EIRL </t>
  </si>
  <si>
    <t>FV-A-0000-02341306</t>
  </si>
  <si>
    <t>0010909462-5-0</t>
  </si>
  <si>
    <t xml:space="preserve">GODOY PUELLES MARCIA GABRIELA </t>
  </si>
  <si>
    <t xml:space="preserve">VALVOLINE VAL-RED GREASE EP-2 1/2 KG </t>
  </si>
  <si>
    <t>FV-A-0000-02341350</t>
  </si>
  <si>
    <t>0076226862-0-0</t>
  </si>
  <si>
    <t xml:space="preserve">REPUESTO AUTOMOTRICES Y SERV ILDILKO BEN </t>
  </si>
  <si>
    <t xml:space="preserve">FILTRO AIRE FRAM </t>
  </si>
  <si>
    <t>FV-A-0000-02341884</t>
  </si>
  <si>
    <t>0077173853-2-0</t>
  </si>
  <si>
    <t xml:space="preserve">SELAIN SPA </t>
  </si>
  <si>
    <t>RIMULA R4X 15W40 CI-4/E7/DH-1 BALDE 20LT</t>
  </si>
  <si>
    <t xml:space="preserve">VISCO VENTILADOR </t>
  </si>
  <si>
    <t>FV-A-0000-02341909</t>
  </si>
  <si>
    <t>0079571390-5-0</t>
  </si>
  <si>
    <t xml:space="preserve">SERVICIOS INDUSTRIALES LTDA </t>
  </si>
  <si>
    <t xml:space="preserve">MOTOR ALZAVIDRIO DERECHO </t>
  </si>
  <si>
    <t>FV-A-0000-02342111</t>
  </si>
  <si>
    <t>0076518627-7-0</t>
  </si>
  <si>
    <t xml:space="preserve">AVILA CORTES LTDA </t>
  </si>
  <si>
    <t>FV-A-0000-02342140</t>
  </si>
  <si>
    <t>FV-A-0000-02342228</t>
  </si>
  <si>
    <t>0076534654-1-0</t>
  </si>
  <si>
    <t xml:space="preserve">TRANSPORTES MIREYA REYES LTDA </t>
  </si>
  <si>
    <t>FV-A-0000-02342533</t>
  </si>
  <si>
    <t>0015018506-8-0</t>
  </si>
  <si>
    <t xml:space="preserve">CONTADOR DONOSO CLAUDIO ALEJANDRO </t>
  </si>
  <si>
    <t xml:space="preserve">FILTRO SEC. AIRE WABCO (NEG) </t>
  </si>
  <si>
    <t>FV-A-0000-02342641</t>
  </si>
  <si>
    <t>0005379161-1-0</t>
  </si>
  <si>
    <t xml:space="preserve">BARRIOS JUAN ROBERTO </t>
  </si>
  <si>
    <t>FV-A-0000-02342893</t>
  </si>
  <si>
    <t>0006967978-1-0</t>
  </si>
  <si>
    <t xml:space="preserve">ROJAS PENA OSCAR ANTONIO </t>
  </si>
  <si>
    <t>FV-A-0000-02343023</t>
  </si>
  <si>
    <t xml:space="preserve">FILTRO AIRE DONALDSON </t>
  </si>
  <si>
    <t>FV-A-0000-02343269</t>
  </si>
  <si>
    <t>0076451669-9-0</t>
  </si>
  <si>
    <t xml:space="preserve">SERVICIOS INTEGRALES API SPA </t>
  </si>
  <si>
    <t xml:space="preserve">FILTRO SEPARADOR TECFIL </t>
  </si>
  <si>
    <t xml:space="preserve">S1598 </t>
  </si>
  <si>
    <t xml:space="preserve">REP.COMPRESOR KNORR 88MM COMPLETO </t>
  </si>
  <si>
    <t>FV-A-0000-02343292</t>
  </si>
  <si>
    <t>0076409854-4-0</t>
  </si>
  <si>
    <t xml:space="preserve">CLAUDIA FLORES ZULETA TRANSPORTES EIRL. </t>
  </si>
  <si>
    <t xml:space="preserve">SILICONA GASKET GRAY 85GRS ELRING GRIS </t>
  </si>
  <si>
    <t xml:space="preserve">295/80R22.5 18PR 152/149M AT115 AUSTONE </t>
  </si>
  <si>
    <t>FV-A-0000-02343302</t>
  </si>
  <si>
    <t>0076294425-1-0</t>
  </si>
  <si>
    <t xml:space="preserve">SOCIEDAD DE TRANSPORTES TLR LTDA </t>
  </si>
  <si>
    <t xml:space="preserve">C5255 </t>
  </si>
  <si>
    <t xml:space="preserve">PATA APOYO SEMIREMOLQUE JOST JUEGO </t>
  </si>
  <si>
    <t>FV-A-0000-02343335</t>
  </si>
  <si>
    <t>0012215553-6-0</t>
  </si>
  <si>
    <t xml:space="preserve">DIAZ IZAURRAULDEZ LUIS ALBERTO </t>
  </si>
  <si>
    <t>FV-A-0000-02343362</t>
  </si>
  <si>
    <t>0076815409-0-0</t>
  </si>
  <si>
    <t xml:space="preserve">GRUAS RODRIGUEZ SPA </t>
  </si>
  <si>
    <t>FV-A-0000-02343526</t>
  </si>
  <si>
    <t>0005339195-8-0</t>
  </si>
  <si>
    <t xml:space="preserve">CARMONA CASTILLO ELIAS DE MERCEDES </t>
  </si>
  <si>
    <t xml:space="preserve">S1076 </t>
  </si>
  <si>
    <t>FV-A-0000-02343575</t>
  </si>
  <si>
    <t>FV-A-0000-02343617</t>
  </si>
  <si>
    <t xml:space="preserve">U0890 </t>
  </si>
  <si>
    <t xml:space="preserve">FILTRO LUBRICANTE FLEETGUARD </t>
  </si>
  <si>
    <t>FV-A-0000-02343779</t>
  </si>
  <si>
    <t>0015814014-4-0</t>
  </si>
  <si>
    <t xml:space="preserve">MIZUNUMA TILLERIA SERGIO ALBERTO </t>
  </si>
  <si>
    <t>1200R24 18PR 158/155F SET CB972 GOODRIDE</t>
  </si>
  <si>
    <t>FV-A-0000-02344175</t>
  </si>
  <si>
    <t>0076811613-K-0</t>
  </si>
  <si>
    <t xml:space="preserve">D&amp;T RENTAL SPA </t>
  </si>
  <si>
    <t>FV-A-0000-02344416</t>
  </si>
  <si>
    <t>0022936676-9-0</t>
  </si>
  <si>
    <t xml:space="preserve">RAMIREZ QUISPE PORFIRO </t>
  </si>
  <si>
    <t xml:space="preserve">KIT DE EMBRAGUE C/RODAMIENTO "ESC" </t>
  </si>
  <si>
    <t>FV-A-0000-02344686</t>
  </si>
  <si>
    <t>0007183360-7-0</t>
  </si>
  <si>
    <t xml:space="preserve">ALFARO LEIVA GILBERTO </t>
  </si>
  <si>
    <t xml:space="preserve">HYDRAULIC AW ISO 68 BL 19 LT </t>
  </si>
  <si>
    <t>FV-A-0000-02344822</t>
  </si>
  <si>
    <t>0013742571-8-0</t>
  </si>
  <si>
    <t xml:space="preserve">CASTILLO SEGOVIA LARRY ALFREDO </t>
  </si>
  <si>
    <t xml:space="preserve">U0110 </t>
  </si>
  <si>
    <t xml:space="preserve">EMPAQ.MOTOR INFERIOR JGO 6B/BT </t>
  </si>
  <si>
    <t>FV-A-0000-02344898</t>
  </si>
  <si>
    <t>0076660322-K-0</t>
  </si>
  <si>
    <t xml:space="preserve">DONA ANGELINA SOC CONSTRACTUAL MINERA SP </t>
  </si>
  <si>
    <t xml:space="preserve">TENSOR CORREA COMPLETO </t>
  </si>
  <si>
    <t>FV-A-0000-02345407</t>
  </si>
  <si>
    <t>0076998087-3-0</t>
  </si>
  <si>
    <t xml:space="preserve">MAK LTDA </t>
  </si>
  <si>
    <t>FV-A-0000-02345519</t>
  </si>
  <si>
    <t xml:space="preserve">PC150 </t>
  </si>
  <si>
    <t xml:space="preserve">BATERIA 150 AMP 900 CCA POWER CELL </t>
  </si>
  <si>
    <t>FV-A-0000-02345587</t>
  </si>
  <si>
    <t>0076361778-5-0</t>
  </si>
  <si>
    <t xml:space="preserve">EL MODENENSE SPA </t>
  </si>
  <si>
    <t xml:space="preserve">A0648 </t>
  </si>
  <si>
    <t xml:space="preserve">PULMON SUSPENSIóN HENDRICKSON HAS 460 </t>
  </si>
  <si>
    <t xml:space="preserve">DISCO FRENO DELANTERO VENTILADO </t>
  </si>
  <si>
    <t>FV-A-0000-02346183</t>
  </si>
  <si>
    <t>0076416740-6-0</t>
  </si>
  <si>
    <t xml:space="preserve">4-TEC LTDA. </t>
  </si>
  <si>
    <t>FV-A-0000-02346252</t>
  </si>
  <si>
    <t>0007721921-8-0</t>
  </si>
  <si>
    <t xml:space="preserve">BUSTAMENTE MOYA OSVALDO DEL CARMEN </t>
  </si>
  <si>
    <t>FV-A-0000-02346456</t>
  </si>
  <si>
    <t>0076827784-2-0</t>
  </si>
  <si>
    <t xml:space="preserve">SERV MECANICO AUTO Y MAQUINARIA JOSE CAS </t>
  </si>
  <si>
    <t xml:space="preserve">CILINDRO FRENO MOTOR </t>
  </si>
  <si>
    <t>FV-A-0000-02346570</t>
  </si>
  <si>
    <t>0076606931-2-0</t>
  </si>
  <si>
    <t xml:space="preserve">TRANSPORTE YIREH </t>
  </si>
  <si>
    <t>FV-A-0000-02346897</t>
  </si>
  <si>
    <t>0076051587-6-0</t>
  </si>
  <si>
    <t xml:space="preserve">INVERSIONES ICARO SA. </t>
  </si>
  <si>
    <t xml:space="preserve">C1574 </t>
  </si>
  <si>
    <t>CINTA C/RATCHET 2" FORESTAL EXTRA RESIST</t>
  </si>
  <si>
    <t>FV-A-0000-02347086</t>
  </si>
  <si>
    <t>0076194586-6-0</t>
  </si>
  <si>
    <t xml:space="preserve">BANDERA SERVICIOS SPA </t>
  </si>
  <si>
    <t>FV-A-0000-02347121</t>
  </si>
  <si>
    <t>0076906788-4-0</t>
  </si>
  <si>
    <t xml:space="preserve">INGEAP SPA </t>
  </si>
  <si>
    <t>295/80R22.5 16PR 150/147M CR976A GOODRID</t>
  </si>
  <si>
    <t>FV-A-0000-02347190</t>
  </si>
  <si>
    <t>0010222174-5-0</t>
  </si>
  <si>
    <t xml:space="preserve">AMADOR GONZALEZ CUPERTINO ELADIO </t>
  </si>
  <si>
    <t xml:space="preserve">CHICHARRA F/AIRE TRAS.IZQ. </t>
  </si>
  <si>
    <t>FV-A-0000-02347217</t>
  </si>
  <si>
    <t xml:space="preserve">CHICHARRA F/AIRE TRAS.DER. </t>
  </si>
  <si>
    <t xml:space="preserve">AMPOLLETA 24V 75/70W H4 P 43T </t>
  </si>
  <si>
    <t>FV-A-0000-02347269</t>
  </si>
  <si>
    <t>0076182895-9-0</t>
  </si>
  <si>
    <t xml:space="preserve">NO.DE TRANSPORTES MAITENES LTDA </t>
  </si>
  <si>
    <t xml:space="preserve">BALAT.(JGO)MB190STD DEL </t>
  </si>
  <si>
    <t>FV-A-0000-02347381</t>
  </si>
  <si>
    <t xml:space="preserve">295/80R22.5 154/149M FUEL MAX GOODYEAR </t>
  </si>
  <si>
    <t>FV-A-0000-02347465</t>
  </si>
  <si>
    <t>0015196894-5-0</t>
  </si>
  <si>
    <t xml:space="preserve">MARCOS FUENTES HERMOSILLA </t>
  </si>
  <si>
    <t xml:space="preserve">HK090 </t>
  </si>
  <si>
    <t xml:space="preserve">BATERIA 90 AMP 750 CCA HANKOOK </t>
  </si>
  <si>
    <t>FV-A-0000-02347522</t>
  </si>
  <si>
    <t>0076392888-8-0</t>
  </si>
  <si>
    <t xml:space="preserve">SERVICIOS TSA SPA </t>
  </si>
  <si>
    <t>FV-A-0000-02347582</t>
  </si>
  <si>
    <t>0009261645-2-0</t>
  </si>
  <si>
    <t xml:space="preserve">SANTIAGO QUIROZ MARIO ALBERTO </t>
  </si>
  <si>
    <t xml:space="preserve">C1149 </t>
  </si>
  <si>
    <t xml:space="preserve">CHICHARRA DE FRENO UNIVERSAL 28E 2P </t>
  </si>
  <si>
    <t>FV-A-0000-02347893</t>
  </si>
  <si>
    <t>0016421686-1-0</t>
  </si>
  <si>
    <t xml:space="preserve">DIANA ALEGRIA GONZALES </t>
  </si>
  <si>
    <t>ESTANQUE AGUA 26 LITROS BLANCO C/SOPORTE</t>
  </si>
  <si>
    <t>FV-A-0000-02347934</t>
  </si>
  <si>
    <t>0012025017-5-0</t>
  </si>
  <si>
    <t xml:space="preserve">BUSTAMANTE TORO ELSA FROILANA </t>
  </si>
  <si>
    <t xml:space="preserve">C3068 </t>
  </si>
  <si>
    <t xml:space="preserve">PULMON SUSPENSION 1T15M-11/9321 B.METAL </t>
  </si>
  <si>
    <t>FV-A-0000-02347989</t>
  </si>
  <si>
    <t>0077090279-7-0</t>
  </si>
  <si>
    <t xml:space="preserve">TRANSPORTE SOL DE ATACAMA LTDA </t>
  </si>
  <si>
    <t>FV-A-0000-02348002</t>
  </si>
  <si>
    <t>0008187741-6-0</t>
  </si>
  <si>
    <t xml:space="preserve">SONIA GUADALUPE CORTES GORIGOITIA </t>
  </si>
  <si>
    <t>FV-A-0000-02348259</t>
  </si>
  <si>
    <t>0004456809-8-0</t>
  </si>
  <si>
    <t xml:space="preserve">CORTES MUNOZ FELIPE HUMBERTO </t>
  </si>
  <si>
    <t>REFRIGERANTE ANTICONGELANTE -10BIDON 20L</t>
  </si>
  <si>
    <t>FV-A-0000-02348268</t>
  </si>
  <si>
    <t xml:space="preserve">FILTRO AIRE CABINA </t>
  </si>
  <si>
    <t>FV-A-0000-02348413</t>
  </si>
  <si>
    <t>FV-A-0000-02348461</t>
  </si>
  <si>
    <t>0076714798-8-0</t>
  </si>
  <si>
    <t xml:space="preserve">SOC. MP COMERCIAL LTDA. </t>
  </si>
  <si>
    <t>FV-A-0000-02348755</t>
  </si>
  <si>
    <t xml:space="preserve">FILTRO AIRE DONALDSON "ESC" </t>
  </si>
  <si>
    <t>FV-A-0000-02348770</t>
  </si>
  <si>
    <t>FV-A-0000-02348811</t>
  </si>
  <si>
    <t>0076825828-7-0</t>
  </si>
  <si>
    <t xml:space="preserve">ALDAY SERVICIOS SPA </t>
  </si>
  <si>
    <t>FV-A-0000-02349153</t>
  </si>
  <si>
    <t>FV-A-0000-02350904</t>
  </si>
  <si>
    <t>0077216886-1-0</t>
  </si>
  <si>
    <t xml:space="preserve">TRANSPORTES KCSC MIZUNUMA SPA </t>
  </si>
  <si>
    <t>FV-A-0000-02350923</t>
  </si>
  <si>
    <t>0076303960-9-0</t>
  </si>
  <si>
    <t xml:space="preserve">LEONIDAS MERCEDES PONCE GONZALEZ EIRL </t>
  </si>
  <si>
    <t>FV-A-0000-02350929</t>
  </si>
  <si>
    <t>0010708876-8-0</t>
  </si>
  <si>
    <t xml:space="preserve">UBILLA ELGUETA JULIO IGNACIO </t>
  </si>
  <si>
    <t>FV-A-0000-02351232</t>
  </si>
  <si>
    <t>0076982397-2-0</t>
  </si>
  <si>
    <t xml:space="preserve">INGENIERIA ERR SPA </t>
  </si>
  <si>
    <t>FV-A-0000-02351401</t>
  </si>
  <si>
    <t xml:space="preserve">C3067 </t>
  </si>
  <si>
    <t>PULMON SUSPENSION 1T15M-9/9101 B.METALIC</t>
  </si>
  <si>
    <t>FV-A-0000-02351906</t>
  </si>
  <si>
    <t>0076114198-8-0</t>
  </si>
  <si>
    <t xml:space="preserve">BERISLAV I. VULELIJA OSTOIC SERV DE TRAN </t>
  </si>
  <si>
    <t xml:space="preserve">BLOCK MOTOR OM 904LA C/IRRIGADORES </t>
  </si>
  <si>
    <t>FV-A-0000-02352648</t>
  </si>
  <si>
    <t>0005361266-0-0</t>
  </si>
  <si>
    <t xml:space="preserve">GOMEZ BRUNA JULIA </t>
  </si>
  <si>
    <t>FV-A-0000-02353391</t>
  </si>
  <si>
    <t>0009528064-1-0</t>
  </si>
  <si>
    <t xml:space="preserve">MICHEA REYES JOSE ANTONIO </t>
  </si>
  <si>
    <t xml:space="preserve">AS090 </t>
  </si>
  <si>
    <t xml:space="preserve">BATERIA 90 AMP 700 CCA ASAHI </t>
  </si>
  <si>
    <t>FV-A-0000-02353796</t>
  </si>
  <si>
    <t xml:space="preserve">900R20 16PR 144/142K CR926 GOODR </t>
  </si>
  <si>
    <t>FV-A-0000-02353839</t>
  </si>
  <si>
    <t>0076048617-5-0</t>
  </si>
  <si>
    <t xml:space="preserve">COMERCIAL DESIERTO SUR </t>
  </si>
  <si>
    <t>FV-A-0000-02353883</t>
  </si>
  <si>
    <t>0013643221-4-0</t>
  </si>
  <si>
    <t xml:space="preserve">PEDRO MENARES MENARES </t>
  </si>
  <si>
    <t xml:space="preserve">S0449 </t>
  </si>
  <si>
    <t xml:space="preserve">PRENSA EMBRAGUE 17" 430 MM </t>
  </si>
  <si>
    <t>FV-A-0000-02354345</t>
  </si>
  <si>
    <t>0009935651-0-0</t>
  </si>
  <si>
    <t xml:space="preserve">MORALEDA BORDONES PEDRO 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</si>
</sst>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E306-2EE5-4487-904D-DD4336C6DEA1}">
  <sheetPr codeName="Hoja29">
    <tabColor rgb="FFFF0000"/>
  </sheetPr>
  <dimension ref="A1:AA150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2.66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6640625" bestFit="1" customWidth="1"/>
    <col min="11" max="11" width="14.109375" bestFit="1" customWidth="1"/>
    <col min="12" max="12" width="40.5546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89050</v>
      </c>
      <c r="F2" s="7" t="s">
        <v>24</v>
      </c>
      <c r="G2" s="7" t="s">
        <v>25</v>
      </c>
      <c r="H2" s="8">
        <v>44166</v>
      </c>
      <c r="I2" s="7">
        <v>28</v>
      </c>
      <c r="J2" s="7" t="s">
        <v>26</v>
      </c>
      <c r="K2" s="7" t="s">
        <v>27</v>
      </c>
      <c r="L2" s="7" t="s">
        <v>28</v>
      </c>
      <c r="M2" s="7">
        <v>1</v>
      </c>
      <c r="N2" s="9">
        <v>36084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1.2682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57</v>
      </c>
      <c r="F3" s="7" t="s">
        <v>33</v>
      </c>
      <c r="G3" s="7" t="s">
        <v>34</v>
      </c>
      <c r="H3" s="8">
        <v>44167</v>
      </c>
      <c r="I3" s="7">
        <v>28</v>
      </c>
      <c r="J3" s="7" t="s">
        <v>26</v>
      </c>
      <c r="K3" s="7" t="s">
        <v>35</v>
      </c>
      <c r="L3" s="7" t="s">
        <v>36</v>
      </c>
      <c r="M3" s="7">
        <v>1</v>
      </c>
      <c r="N3" s="9">
        <v>32765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1.2682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27150</v>
      </c>
      <c r="F4" s="7" t="s">
        <v>39</v>
      </c>
      <c r="G4" s="7" t="s">
        <v>34</v>
      </c>
      <c r="H4" s="8">
        <v>44167</v>
      </c>
      <c r="I4" s="7">
        <v>28</v>
      </c>
      <c r="J4" s="7" t="s">
        <v>26</v>
      </c>
      <c r="K4" s="7" t="s">
        <v>35</v>
      </c>
      <c r="L4" s="7" t="s">
        <v>36</v>
      </c>
      <c r="M4" s="7">
        <v>1</v>
      </c>
      <c r="N4" s="9">
        <v>2639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1.2682</v>
      </c>
      <c r="V4" s="11" t="s">
        <v>40</v>
      </c>
      <c r="W4" s="11" t="str">
        <f>+$B$2</f>
        <v xml:space="preserve">CLAUDIO AMERICO CODOCEO ULLOA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27217</v>
      </c>
      <c r="F5" s="7" t="s">
        <v>41</v>
      </c>
      <c r="G5" s="7" t="s">
        <v>34</v>
      </c>
      <c r="H5" s="8">
        <v>44167</v>
      </c>
      <c r="I5" s="7">
        <v>28</v>
      </c>
      <c r="J5" s="7" t="s">
        <v>26</v>
      </c>
      <c r="K5" s="7" t="s">
        <v>35</v>
      </c>
      <c r="L5" s="7" t="s">
        <v>36</v>
      </c>
      <c r="M5" s="7">
        <v>1</v>
      </c>
      <c r="N5" s="9">
        <v>4193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1.2682</v>
      </c>
      <c r="V5" s="11" t="s">
        <v>42</v>
      </c>
      <c r="W5" s="11" t="str">
        <f>+$C$2</f>
        <v>0C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90095</v>
      </c>
      <c r="F6" s="7" t="s">
        <v>24</v>
      </c>
      <c r="G6" s="7" t="s">
        <v>43</v>
      </c>
      <c r="H6" s="8">
        <v>44167</v>
      </c>
      <c r="I6" s="7">
        <v>28</v>
      </c>
      <c r="J6" s="7" t="s">
        <v>26</v>
      </c>
      <c r="K6" s="7" t="s">
        <v>35</v>
      </c>
      <c r="L6" s="7" t="s">
        <v>36</v>
      </c>
      <c r="M6" s="7">
        <v>2</v>
      </c>
      <c r="N6" s="9">
        <v>50404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1.2682</v>
      </c>
      <c r="V6" s="11" t="s">
        <v>44</v>
      </c>
      <c r="W6" s="13" t="str">
        <f>+$D$2</f>
        <v>18793457-5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45616</v>
      </c>
      <c r="F7" s="7" t="s">
        <v>45</v>
      </c>
      <c r="G7" s="7" t="s">
        <v>46</v>
      </c>
      <c r="H7" s="8">
        <v>44167</v>
      </c>
      <c r="I7" s="7">
        <v>28</v>
      </c>
      <c r="J7" s="7" t="s">
        <v>26</v>
      </c>
      <c r="K7" s="7" t="s">
        <v>47</v>
      </c>
      <c r="L7" s="7" t="s">
        <v>48</v>
      </c>
      <c r="M7" s="7">
        <v>2</v>
      </c>
      <c r="N7" s="9">
        <v>134436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1.2682</v>
      </c>
      <c r="V7" s="11" t="s">
        <v>49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11</v>
      </c>
      <c r="F8" s="7" t="s">
        <v>50</v>
      </c>
      <c r="G8" s="7" t="s">
        <v>51</v>
      </c>
      <c r="H8" s="8">
        <v>44167</v>
      </c>
      <c r="I8" s="7">
        <v>28</v>
      </c>
      <c r="J8" s="7" t="s">
        <v>26</v>
      </c>
      <c r="K8" s="7" t="s">
        <v>52</v>
      </c>
      <c r="L8" s="7" t="s">
        <v>53</v>
      </c>
      <c r="M8" s="7">
        <v>9</v>
      </c>
      <c r="N8" s="9">
        <v>12780</v>
      </c>
      <c r="O8" s="7" t="s">
        <v>37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1.2682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53152</v>
      </c>
      <c r="F9" s="7" t="s">
        <v>54</v>
      </c>
      <c r="G9" s="7" t="s">
        <v>55</v>
      </c>
      <c r="H9" s="8">
        <v>44168</v>
      </c>
      <c r="I9" s="7">
        <v>28</v>
      </c>
      <c r="J9" s="7" t="s">
        <v>26</v>
      </c>
      <c r="K9" s="7" t="s">
        <v>56</v>
      </c>
      <c r="L9" s="7" t="s">
        <v>57</v>
      </c>
      <c r="M9" s="7">
        <v>1</v>
      </c>
      <c r="N9" s="9">
        <v>251261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1.2682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10540</v>
      </c>
      <c r="F10" s="7" t="s">
        <v>58</v>
      </c>
      <c r="G10" s="7" t="s">
        <v>59</v>
      </c>
      <c r="H10" s="8">
        <v>44168</v>
      </c>
      <c r="I10" s="7">
        <v>28</v>
      </c>
      <c r="J10" s="7" t="s">
        <v>26</v>
      </c>
      <c r="K10" s="7" t="s">
        <v>60</v>
      </c>
      <c r="L10" s="7" t="s">
        <v>61</v>
      </c>
      <c r="M10" s="7">
        <v>1</v>
      </c>
      <c r="N10" s="9">
        <v>6807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1.2682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10037</v>
      </c>
      <c r="F11" s="7" t="s">
        <v>64</v>
      </c>
      <c r="G11" s="7" t="s">
        <v>59</v>
      </c>
      <c r="H11" s="8">
        <v>44168</v>
      </c>
      <c r="I11" s="7">
        <v>28</v>
      </c>
      <c r="J11" s="7" t="s">
        <v>26</v>
      </c>
      <c r="K11" s="7" t="s">
        <v>60</v>
      </c>
      <c r="L11" s="7" t="s">
        <v>61</v>
      </c>
      <c r="M11" s="7">
        <v>1</v>
      </c>
      <c r="N11" s="9">
        <v>4622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1.2682</v>
      </c>
      <c r="V11" s="22" t="s">
        <v>65</v>
      </c>
      <c r="W11" s="23">
        <f>SUMIFS(N:N,S:S,"Repuestos",P:P,"Actual")</f>
        <v>3311169</v>
      </c>
      <c r="X11" s="6"/>
      <c r="Y11" s="19" t="s">
        <v>66</v>
      </c>
      <c r="Z11" s="21"/>
      <c r="AA11" s="24" t="s">
        <v>67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57</v>
      </c>
      <c r="F12" s="7" t="s">
        <v>33</v>
      </c>
      <c r="G12" s="7" t="s">
        <v>68</v>
      </c>
      <c r="H12" s="8">
        <v>44174</v>
      </c>
      <c r="I12" s="7">
        <v>28</v>
      </c>
      <c r="J12" s="7" t="s">
        <v>26</v>
      </c>
      <c r="K12" s="7" t="s">
        <v>69</v>
      </c>
      <c r="L12" s="7" t="s">
        <v>70</v>
      </c>
      <c r="M12" s="7">
        <v>1</v>
      </c>
      <c r="N12" s="9">
        <v>32765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1.2682</v>
      </c>
      <c r="V12" s="22" t="s">
        <v>71</v>
      </c>
      <c r="W12" s="23">
        <f>SUMIFS(N:N,S:S,"Repuestos",P:P,"Actual")</f>
        <v>3311169</v>
      </c>
      <c r="X12" s="6"/>
      <c r="Y12" s="25" t="s">
        <v>72</v>
      </c>
      <c r="Z12" s="25" t="s">
        <v>73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74</v>
      </c>
      <c r="F13" s="7" t="s">
        <v>75</v>
      </c>
      <c r="G13" s="7" t="s">
        <v>76</v>
      </c>
      <c r="H13" s="8">
        <v>44174</v>
      </c>
      <c r="I13" s="7">
        <v>28</v>
      </c>
      <c r="J13" s="7" t="s">
        <v>26</v>
      </c>
      <c r="K13" s="7" t="s">
        <v>77</v>
      </c>
      <c r="L13" s="7" t="s">
        <v>78</v>
      </c>
      <c r="M13" s="7">
        <v>1</v>
      </c>
      <c r="N13" s="9">
        <v>8462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38</v>
      </c>
      <c r="T13" s="10">
        <v>1.2682</v>
      </c>
      <c r="V13" s="22" t="s">
        <v>79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73</v>
      </c>
      <c r="F14" s="7" t="s">
        <v>81</v>
      </c>
      <c r="G14" s="7" t="s">
        <v>82</v>
      </c>
      <c r="H14" s="8">
        <v>44174</v>
      </c>
      <c r="I14" s="7">
        <v>28</v>
      </c>
      <c r="J14" s="7" t="s">
        <v>26</v>
      </c>
      <c r="K14" s="7" t="s">
        <v>83</v>
      </c>
      <c r="L14" s="7" t="s">
        <v>84</v>
      </c>
      <c r="M14" s="7">
        <v>1</v>
      </c>
      <c r="N14" s="9">
        <v>12597</v>
      </c>
      <c r="O14" s="7" t="s">
        <v>37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1.2682</v>
      </c>
      <c r="V14" s="22" t="s">
        <v>85</v>
      </c>
      <c r="W14" s="23">
        <f>+W12*W13</f>
        <v>24833.767499999998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53152</v>
      </c>
      <c r="F15" s="7" t="s">
        <v>54</v>
      </c>
      <c r="G15" s="7" t="s">
        <v>86</v>
      </c>
      <c r="H15" s="8">
        <v>44174</v>
      </c>
      <c r="I15" s="7">
        <v>28</v>
      </c>
      <c r="J15" s="7" t="s">
        <v>26</v>
      </c>
      <c r="K15" s="7" t="s">
        <v>87</v>
      </c>
      <c r="L15" s="7" t="s">
        <v>88</v>
      </c>
      <c r="M15" s="7">
        <v>1</v>
      </c>
      <c r="N15" s="9">
        <v>251261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1.2682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47539</v>
      </c>
      <c r="F16" s="7" t="s">
        <v>89</v>
      </c>
      <c r="G16" s="7" t="s">
        <v>90</v>
      </c>
      <c r="H16" s="8">
        <v>44176</v>
      </c>
      <c r="I16" s="7">
        <v>28</v>
      </c>
      <c r="J16" s="7" t="s">
        <v>26</v>
      </c>
      <c r="K16" s="7" t="s">
        <v>91</v>
      </c>
      <c r="L16" s="7" t="s">
        <v>92</v>
      </c>
      <c r="M16" s="7">
        <v>2</v>
      </c>
      <c r="N16" s="9">
        <v>205026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1.2682</v>
      </c>
      <c r="V16" s="37" t="s">
        <v>93</v>
      </c>
      <c r="W16" s="38">
        <f>+W14</f>
        <v>24833.767499999998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81366</v>
      </c>
      <c r="F17" s="7" t="s">
        <v>94</v>
      </c>
      <c r="G17" s="7" t="s">
        <v>95</v>
      </c>
      <c r="H17" s="8">
        <v>44180</v>
      </c>
      <c r="I17" s="7">
        <v>28</v>
      </c>
      <c r="J17" s="7" t="s">
        <v>26</v>
      </c>
      <c r="K17" s="7" t="s">
        <v>96</v>
      </c>
      <c r="L17" s="7" t="s">
        <v>97</v>
      </c>
      <c r="M17" s="7">
        <v>1</v>
      </c>
      <c r="N17" s="9">
        <v>9849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1.2682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48021</v>
      </c>
      <c r="F18" s="7" t="s">
        <v>98</v>
      </c>
      <c r="G18" s="7" t="s">
        <v>99</v>
      </c>
      <c r="H18" s="8">
        <v>44181</v>
      </c>
      <c r="I18" s="7">
        <v>28</v>
      </c>
      <c r="J18" s="7" t="s">
        <v>26</v>
      </c>
      <c r="K18" s="7" t="s">
        <v>100</v>
      </c>
      <c r="L18" s="7" t="s">
        <v>101</v>
      </c>
      <c r="M18" s="7">
        <v>1</v>
      </c>
      <c r="N18" s="9">
        <v>23328</v>
      </c>
      <c r="O18" s="7" t="s">
        <v>102</v>
      </c>
      <c r="P18" s="7" t="s">
        <v>30</v>
      </c>
      <c r="Q18" s="7" t="s">
        <v>31</v>
      </c>
      <c r="R18" s="7" t="s">
        <v>32</v>
      </c>
      <c r="S18" s="7" t="s">
        <v>102</v>
      </c>
      <c r="T18" s="10">
        <v>1.2682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10636</v>
      </c>
      <c r="F19" s="7" t="s">
        <v>103</v>
      </c>
      <c r="G19" s="7" t="s">
        <v>104</v>
      </c>
      <c r="H19" s="8">
        <v>44181</v>
      </c>
      <c r="I19" s="7">
        <v>28</v>
      </c>
      <c r="J19" s="7" t="s">
        <v>26</v>
      </c>
      <c r="K19" s="7" t="s">
        <v>60</v>
      </c>
      <c r="L19" s="7" t="s">
        <v>61</v>
      </c>
      <c r="M19" s="7">
        <v>1</v>
      </c>
      <c r="N19" s="9">
        <v>6941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1.2682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10037</v>
      </c>
      <c r="F20" s="7" t="s">
        <v>64</v>
      </c>
      <c r="G20" s="7" t="s">
        <v>107</v>
      </c>
      <c r="H20" s="8">
        <v>44181</v>
      </c>
      <c r="I20" s="7">
        <v>28</v>
      </c>
      <c r="J20" s="7" t="s">
        <v>26</v>
      </c>
      <c r="K20" s="7" t="s">
        <v>108</v>
      </c>
      <c r="L20" s="7" t="s">
        <v>109</v>
      </c>
      <c r="M20" s="7">
        <v>1</v>
      </c>
      <c r="N20" s="9">
        <v>4622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1.2682</v>
      </c>
      <c r="V20" s="22" t="s">
        <v>110</v>
      </c>
      <c r="W20" s="23">
        <f>SUMIFS(N:N,S:S,"Neumaticos",P:P,"Actual")</f>
        <v>13617918</v>
      </c>
      <c r="X20" s="6"/>
      <c r="Y20" s="19" t="s">
        <v>66</v>
      </c>
      <c r="Z20" s="21"/>
      <c r="AA20" s="24" t="s">
        <v>67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90175</v>
      </c>
      <c r="F21" s="7" t="s">
        <v>111</v>
      </c>
      <c r="G21" s="7" t="s">
        <v>112</v>
      </c>
      <c r="H21" s="8">
        <v>44181</v>
      </c>
      <c r="I21" s="7">
        <v>28</v>
      </c>
      <c r="J21" s="7" t="s">
        <v>26</v>
      </c>
      <c r="K21" s="7" t="s">
        <v>60</v>
      </c>
      <c r="L21" s="7" t="s">
        <v>61</v>
      </c>
      <c r="M21" s="7">
        <v>1</v>
      </c>
      <c r="N21" s="9">
        <v>43950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1.2682</v>
      </c>
      <c r="V21" s="22" t="s">
        <v>113</v>
      </c>
      <c r="W21" s="23">
        <f>SUMIFS(N:N,S:S,"Neumaticos",P:P,"Actual")</f>
        <v>13617918</v>
      </c>
      <c r="X21" s="6"/>
      <c r="Y21" s="25" t="s">
        <v>72</v>
      </c>
      <c r="Z21" s="25" t="s">
        <v>73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47539</v>
      </c>
      <c r="F22" s="7" t="s">
        <v>89</v>
      </c>
      <c r="G22" s="7" t="s">
        <v>114</v>
      </c>
      <c r="H22" s="8">
        <v>44182</v>
      </c>
      <c r="I22" s="7">
        <v>28</v>
      </c>
      <c r="J22" s="7" t="s">
        <v>26</v>
      </c>
      <c r="K22" s="7" t="s">
        <v>115</v>
      </c>
      <c r="L22" s="7" t="s">
        <v>116</v>
      </c>
      <c r="M22" s="7">
        <v>2</v>
      </c>
      <c r="N22" s="9">
        <v>205026</v>
      </c>
      <c r="O22" s="7" t="s">
        <v>38</v>
      </c>
      <c r="P22" s="7" t="s">
        <v>30</v>
      </c>
      <c r="Q22" s="7" t="s">
        <v>31</v>
      </c>
      <c r="R22" s="7" t="s">
        <v>32</v>
      </c>
      <c r="S22" s="7" t="s">
        <v>38</v>
      </c>
      <c r="T22" s="10">
        <v>1.2682</v>
      </c>
      <c r="V22" s="22" t="s">
        <v>79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88022</v>
      </c>
      <c r="F23" s="7" t="s">
        <v>117</v>
      </c>
      <c r="G23" s="7" t="s">
        <v>118</v>
      </c>
      <c r="H23" s="8">
        <v>44183</v>
      </c>
      <c r="I23" s="7">
        <v>28</v>
      </c>
      <c r="J23" s="7" t="s">
        <v>26</v>
      </c>
      <c r="K23" s="7" t="s">
        <v>119</v>
      </c>
      <c r="L23" s="7" t="s">
        <v>120</v>
      </c>
      <c r="M23" s="7">
        <v>2</v>
      </c>
      <c r="N23" s="9">
        <v>5008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1.2682</v>
      </c>
      <c r="V23" s="22" t="s">
        <v>85</v>
      </c>
      <c r="W23" s="23">
        <f>+W21*W22</f>
        <v>81707.508000000002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67112</v>
      </c>
      <c r="F24" s="7" t="s">
        <v>121</v>
      </c>
      <c r="G24" s="7" t="s">
        <v>122</v>
      </c>
      <c r="H24" s="8">
        <v>44183</v>
      </c>
      <c r="I24" s="7">
        <v>28</v>
      </c>
      <c r="J24" s="7" t="s">
        <v>26</v>
      </c>
      <c r="K24" s="7" t="s">
        <v>119</v>
      </c>
      <c r="L24" s="7" t="s">
        <v>120</v>
      </c>
      <c r="M24" s="7">
        <v>1</v>
      </c>
      <c r="N24" s="9">
        <v>131861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1.2682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17068</v>
      </c>
      <c r="F25" s="7" t="s">
        <v>123</v>
      </c>
      <c r="G25" s="7" t="s">
        <v>124</v>
      </c>
      <c r="H25" s="8">
        <v>44186</v>
      </c>
      <c r="I25" s="7">
        <v>28</v>
      </c>
      <c r="J25" s="7" t="s">
        <v>26</v>
      </c>
      <c r="K25" s="7" t="s">
        <v>125</v>
      </c>
      <c r="L25" s="7" t="s">
        <v>126</v>
      </c>
      <c r="M25" s="7">
        <v>2</v>
      </c>
      <c r="N25" s="9">
        <v>45362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1.2682</v>
      </c>
      <c r="V25" s="37" t="s">
        <v>127</v>
      </c>
      <c r="W25" s="38">
        <f>+W23</f>
        <v>81707.508000000002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17069</v>
      </c>
      <c r="F26" s="7" t="s">
        <v>128</v>
      </c>
      <c r="G26" s="7" t="s">
        <v>129</v>
      </c>
      <c r="H26" s="8">
        <v>44187</v>
      </c>
      <c r="I26" s="7">
        <v>28</v>
      </c>
      <c r="J26" s="7" t="s">
        <v>26</v>
      </c>
      <c r="K26" s="7" t="s">
        <v>130</v>
      </c>
      <c r="L26" s="7" t="s">
        <v>131</v>
      </c>
      <c r="M26" s="7">
        <v>1</v>
      </c>
      <c r="N26" s="9">
        <v>26042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1.2682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70031</v>
      </c>
      <c r="F27" s="7" t="s">
        <v>132</v>
      </c>
      <c r="G27" s="7" t="s">
        <v>129</v>
      </c>
      <c r="H27" s="8">
        <v>44187</v>
      </c>
      <c r="I27" s="7">
        <v>28</v>
      </c>
      <c r="J27" s="7" t="s">
        <v>26</v>
      </c>
      <c r="K27" s="7" t="s">
        <v>130</v>
      </c>
      <c r="L27" s="7" t="s">
        <v>131</v>
      </c>
      <c r="M27" s="7">
        <v>1</v>
      </c>
      <c r="N27" s="9">
        <v>4118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1.2682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81362</v>
      </c>
      <c r="F28" s="7" t="s">
        <v>133</v>
      </c>
      <c r="G28" s="7" t="s">
        <v>134</v>
      </c>
      <c r="H28" s="8">
        <v>44188</v>
      </c>
      <c r="I28" s="7">
        <v>28</v>
      </c>
      <c r="J28" s="7" t="s">
        <v>26</v>
      </c>
      <c r="K28" s="7" t="s">
        <v>135</v>
      </c>
      <c r="L28" s="7" t="s">
        <v>136</v>
      </c>
      <c r="M28" s="7">
        <v>1</v>
      </c>
      <c r="N28" s="9">
        <v>5874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1.2682</v>
      </c>
      <c r="V28" s="17" t="s">
        <v>137</v>
      </c>
      <c r="W28" s="18"/>
      <c r="X28" s="41"/>
      <c r="Y28" s="19" t="s">
        <v>138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45605</v>
      </c>
      <c r="F29" s="7" t="s">
        <v>139</v>
      </c>
      <c r="G29" s="7" t="s">
        <v>140</v>
      </c>
      <c r="H29" s="8">
        <v>44188</v>
      </c>
      <c r="I29" s="7">
        <v>28</v>
      </c>
      <c r="J29" s="7" t="s">
        <v>26</v>
      </c>
      <c r="K29" s="7" t="s">
        <v>141</v>
      </c>
      <c r="L29" s="7" t="s">
        <v>142</v>
      </c>
      <c r="M29" s="7">
        <v>2</v>
      </c>
      <c r="N29" s="9">
        <v>130136</v>
      </c>
      <c r="O29" s="7" t="s">
        <v>38</v>
      </c>
      <c r="P29" s="7" t="s">
        <v>30</v>
      </c>
      <c r="Q29" s="7" t="s">
        <v>31</v>
      </c>
      <c r="R29" s="7" t="s">
        <v>32</v>
      </c>
      <c r="S29" s="7" t="s">
        <v>38</v>
      </c>
      <c r="T29" s="10">
        <v>1.2682</v>
      </c>
      <c r="V29" s="22" t="s">
        <v>143</v>
      </c>
      <c r="W29" s="45">
        <f>+$T$2</f>
        <v>1.2682</v>
      </c>
      <c r="X29" s="41"/>
      <c r="Y29" s="19" t="s">
        <v>66</v>
      </c>
      <c r="Z29" s="21"/>
      <c r="AA29" s="24" t="s">
        <v>144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53152</v>
      </c>
      <c r="F30" s="7" t="s">
        <v>54</v>
      </c>
      <c r="G30" s="7" t="s">
        <v>145</v>
      </c>
      <c r="H30" s="8">
        <v>44193</v>
      </c>
      <c r="I30" s="7">
        <v>28</v>
      </c>
      <c r="J30" s="7" t="s">
        <v>26</v>
      </c>
      <c r="K30" s="7" t="s">
        <v>146</v>
      </c>
      <c r="L30" s="7" t="s">
        <v>147</v>
      </c>
      <c r="M30" s="7">
        <v>1</v>
      </c>
      <c r="N30" s="9">
        <v>251261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1.2682</v>
      </c>
      <c r="V30" s="22" t="s">
        <v>148</v>
      </c>
      <c r="W30" s="23">
        <f>+IF(W29&lt;=Z35,AA35,IF(W29&lt;=Z34,AA34,IF(W29&lt;=Z33,AA33,IF(W29&lt;=Z32,AA32,IF(W29&gt;=Y31,AA31)))))</f>
        <v>80500</v>
      </c>
      <c r="X30" s="7"/>
      <c r="Y30" s="25" t="s">
        <v>72</v>
      </c>
      <c r="Z30" s="25" t="s">
        <v>73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90095</v>
      </c>
      <c r="F31" s="7" t="s">
        <v>24</v>
      </c>
      <c r="G31" s="7" t="s">
        <v>149</v>
      </c>
      <c r="H31" s="8">
        <v>44193</v>
      </c>
      <c r="I31" s="7">
        <v>28</v>
      </c>
      <c r="J31" s="7" t="s">
        <v>26</v>
      </c>
      <c r="K31" s="7" t="s">
        <v>150</v>
      </c>
      <c r="L31" s="7" t="s">
        <v>151</v>
      </c>
      <c r="M31" s="7">
        <v>2</v>
      </c>
      <c r="N31" s="9">
        <v>50404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1.2682</v>
      </c>
      <c r="V31" s="47"/>
      <c r="W31" s="48"/>
      <c r="X31" s="6"/>
      <c r="Y31" s="49">
        <v>1.2</v>
      </c>
      <c r="Z31" s="29" t="s">
        <v>80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90175</v>
      </c>
      <c r="F32" s="7" t="s">
        <v>111</v>
      </c>
      <c r="G32" s="7" t="s">
        <v>149</v>
      </c>
      <c r="H32" s="8">
        <v>44193</v>
      </c>
      <c r="I32" s="7">
        <v>28</v>
      </c>
      <c r="J32" s="7" t="s">
        <v>26</v>
      </c>
      <c r="K32" s="7" t="s">
        <v>150</v>
      </c>
      <c r="L32" s="7" t="s">
        <v>151</v>
      </c>
      <c r="M32" s="7">
        <v>1</v>
      </c>
      <c r="N32" s="9">
        <v>43950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1.2682</v>
      </c>
      <c r="V32" s="37" t="s">
        <v>152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153</v>
      </c>
      <c r="F33" s="7" t="s">
        <v>154</v>
      </c>
      <c r="G33" s="7" t="s">
        <v>155</v>
      </c>
      <c r="H33" s="8">
        <v>44166</v>
      </c>
      <c r="I33" s="7">
        <v>28</v>
      </c>
      <c r="J33" s="7" t="s">
        <v>26</v>
      </c>
      <c r="K33" s="7" t="s">
        <v>156</v>
      </c>
      <c r="L33" s="7" t="s">
        <v>157</v>
      </c>
      <c r="M33" s="7">
        <v>-1</v>
      </c>
      <c r="N33" s="9">
        <v>-456345</v>
      </c>
      <c r="O33" s="7" t="s">
        <v>29</v>
      </c>
      <c r="P33" s="7" t="s">
        <v>30</v>
      </c>
      <c r="Q33" s="7" t="s">
        <v>158</v>
      </c>
      <c r="R33" s="7" t="s">
        <v>159</v>
      </c>
      <c r="S33" s="7" t="s">
        <v>29</v>
      </c>
      <c r="T33" s="10">
        <v>1.2682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10637</v>
      </c>
      <c r="F34" s="7" t="s">
        <v>160</v>
      </c>
      <c r="G34" s="7" t="s">
        <v>161</v>
      </c>
      <c r="H34" s="8">
        <v>44180</v>
      </c>
      <c r="I34" s="7">
        <v>28</v>
      </c>
      <c r="J34" s="7" t="s">
        <v>26</v>
      </c>
      <c r="K34" s="7" t="s">
        <v>162</v>
      </c>
      <c r="L34" s="7" t="s">
        <v>163</v>
      </c>
      <c r="M34" s="7">
        <v>-1</v>
      </c>
      <c r="N34" s="9">
        <v>-8395</v>
      </c>
      <c r="O34" s="7" t="s">
        <v>29</v>
      </c>
      <c r="P34" s="7" t="s">
        <v>30</v>
      </c>
      <c r="Q34" s="7" t="s">
        <v>158</v>
      </c>
      <c r="R34" s="7" t="s">
        <v>32</v>
      </c>
      <c r="S34" s="7" t="s">
        <v>29</v>
      </c>
      <c r="T34" s="10">
        <v>1.2682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10544</v>
      </c>
      <c r="F35" s="7" t="s">
        <v>164</v>
      </c>
      <c r="G35" s="7" t="s">
        <v>161</v>
      </c>
      <c r="H35" s="8">
        <v>44180</v>
      </c>
      <c r="I35" s="7">
        <v>28</v>
      </c>
      <c r="J35" s="7" t="s">
        <v>26</v>
      </c>
      <c r="K35" s="7" t="s">
        <v>162</v>
      </c>
      <c r="L35" s="7" t="s">
        <v>163</v>
      </c>
      <c r="M35" s="7">
        <v>-1</v>
      </c>
      <c r="N35" s="9">
        <v>-8395</v>
      </c>
      <c r="O35" s="7" t="s">
        <v>29</v>
      </c>
      <c r="P35" s="7" t="s">
        <v>30</v>
      </c>
      <c r="Q35" s="7" t="s">
        <v>158</v>
      </c>
      <c r="R35" s="7" t="s">
        <v>32</v>
      </c>
      <c r="S35" s="7" t="s">
        <v>29</v>
      </c>
      <c r="T35" s="10">
        <v>1.2682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10594</v>
      </c>
      <c r="F36" s="7" t="s">
        <v>58</v>
      </c>
      <c r="G36" s="7" t="s">
        <v>161</v>
      </c>
      <c r="H36" s="8">
        <v>44180</v>
      </c>
      <c r="I36" s="7">
        <v>28</v>
      </c>
      <c r="J36" s="7" t="s">
        <v>26</v>
      </c>
      <c r="K36" s="7" t="s">
        <v>162</v>
      </c>
      <c r="L36" s="7" t="s">
        <v>163</v>
      </c>
      <c r="M36" s="7">
        <v>-1</v>
      </c>
      <c r="N36" s="9">
        <v>-16798</v>
      </c>
      <c r="O36" s="7" t="s">
        <v>29</v>
      </c>
      <c r="P36" s="7" t="s">
        <v>30</v>
      </c>
      <c r="Q36" s="7" t="s">
        <v>158</v>
      </c>
      <c r="R36" s="7" t="s">
        <v>32</v>
      </c>
      <c r="S36" s="7" t="s">
        <v>29</v>
      </c>
      <c r="T36" s="10">
        <v>1.2682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85150</v>
      </c>
      <c r="F37" s="7" t="s">
        <v>165</v>
      </c>
      <c r="G37" s="7" t="s">
        <v>161</v>
      </c>
      <c r="H37" s="8">
        <v>44180</v>
      </c>
      <c r="I37" s="7">
        <v>28</v>
      </c>
      <c r="J37" s="7" t="s">
        <v>26</v>
      </c>
      <c r="K37" s="7" t="s">
        <v>162</v>
      </c>
      <c r="L37" s="7" t="s">
        <v>163</v>
      </c>
      <c r="M37" s="7">
        <v>-1</v>
      </c>
      <c r="N37" s="9">
        <v>-8235</v>
      </c>
      <c r="O37" s="7" t="s">
        <v>29</v>
      </c>
      <c r="P37" s="7" t="s">
        <v>30</v>
      </c>
      <c r="Q37" s="7" t="s">
        <v>158</v>
      </c>
      <c r="R37" s="7" t="s">
        <v>32</v>
      </c>
      <c r="S37" s="7" t="s">
        <v>29</v>
      </c>
      <c r="T37" s="10">
        <v>1.2682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2056</v>
      </c>
      <c r="F38" s="7" t="s">
        <v>166</v>
      </c>
      <c r="G38" s="7" t="s">
        <v>167</v>
      </c>
      <c r="H38" s="8">
        <v>44194</v>
      </c>
      <c r="I38" s="7">
        <v>28</v>
      </c>
      <c r="J38" s="7" t="s">
        <v>26</v>
      </c>
      <c r="K38" s="7" t="s">
        <v>168</v>
      </c>
      <c r="L38" s="7" t="s">
        <v>169</v>
      </c>
      <c r="M38" s="7">
        <v>-1</v>
      </c>
      <c r="N38" s="9">
        <v>-104655</v>
      </c>
      <c r="O38" s="7" t="s">
        <v>29</v>
      </c>
      <c r="P38" s="7" t="s">
        <v>30</v>
      </c>
      <c r="Q38" s="7" t="s">
        <v>158</v>
      </c>
      <c r="R38" s="7" t="s">
        <v>32</v>
      </c>
      <c r="S38" s="7" t="s">
        <v>29</v>
      </c>
      <c r="T38" s="10">
        <v>1.2682</v>
      </c>
      <c r="V38" s="17" t="s">
        <v>170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10524</v>
      </c>
      <c r="F39" s="7" t="s">
        <v>164</v>
      </c>
      <c r="G39" s="7" t="s">
        <v>171</v>
      </c>
      <c r="H39" s="8">
        <v>44166</v>
      </c>
      <c r="I39" s="7">
        <v>28</v>
      </c>
      <c r="J39" s="7" t="s">
        <v>26</v>
      </c>
      <c r="K39" s="7" t="s">
        <v>172</v>
      </c>
      <c r="L39" s="7" t="s">
        <v>173</v>
      </c>
      <c r="M39" s="7">
        <v>1</v>
      </c>
      <c r="N39" s="9">
        <v>9076</v>
      </c>
      <c r="O39" s="7" t="s">
        <v>29</v>
      </c>
      <c r="P39" s="7" t="s">
        <v>30</v>
      </c>
      <c r="Q39" s="7" t="s">
        <v>174</v>
      </c>
      <c r="R39" s="7" t="s">
        <v>32</v>
      </c>
      <c r="S39" s="7" t="s">
        <v>29</v>
      </c>
      <c r="T39" s="10">
        <v>1.2682</v>
      </c>
      <c r="V39" s="22" t="s">
        <v>65</v>
      </c>
      <c r="W39" s="23">
        <f>SUMIFS(N:N,S:S,"Impulso ",P:P,"Actual")</f>
        <v>23328</v>
      </c>
      <c r="X39" s="7"/>
      <c r="Y39" s="19" t="s">
        <v>175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40070</v>
      </c>
      <c r="F40" s="7" t="s">
        <v>176</v>
      </c>
      <c r="G40" s="7" t="s">
        <v>177</v>
      </c>
      <c r="H40" s="8">
        <v>44166</v>
      </c>
      <c r="I40" s="7">
        <v>28</v>
      </c>
      <c r="J40" s="7" t="s">
        <v>26</v>
      </c>
      <c r="K40" s="7" t="s">
        <v>156</v>
      </c>
      <c r="L40" s="7" t="s">
        <v>157</v>
      </c>
      <c r="M40" s="7">
        <v>4</v>
      </c>
      <c r="N40" s="9">
        <v>629212</v>
      </c>
      <c r="O40" s="7" t="s">
        <v>38</v>
      </c>
      <c r="P40" s="7" t="s">
        <v>30</v>
      </c>
      <c r="Q40" s="7" t="s">
        <v>174</v>
      </c>
      <c r="R40" s="7" t="s">
        <v>32</v>
      </c>
      <c r="S40" s="7" t="s">
        <v>38</v>
      </c>
      <c r="T40" s="10">
        <v>1.2682</v>
      </c>
      <c r="V40" s="22" t="s">
        <v>71</v>
      </c>
      <c r="W40" s="23">
        <f>SUMIFS(N:N,S:S,"Impulso ",P:P,"Actual")</f>
        <v>23328</v>
      </c>
      <c r="X40" s="7"/>
      <c r="Y40" s="19" t="s">
        <v>66</v>
      </c>
      <c r="Z40" s="21"/>
      <c r="AA40" s="24" t="s">
        <v>67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178</v>
      </c>
      <c r="F41" s="7" t="s">
        <v>179</v>
      </c>
      <c r="G41" s="7" t="s">
        <v>180</v>
      </c>
      <c r="H41" s="8">
        <v>44166</v>
      </c>
      <c r="I41" s="7">
        <v>28</v>
      </c>
      <c r="J41" s="7" t="s">
        <v>26</v>
      </c>
      <c r="K41" s="7" t="s">
        <v>181</v>
      </c>
      <c r="L41" s="7" t="s">
        <v>182</v>
      </c>
      <c r="M41" s="7">
        <v>2</v>
      </c>
      <c r="N41" s="9">
        <v>177464</v>
      </c>
      <c r="O41" s="7" t="s">
        <v>29</v>
      </c>
      <c r="P41" s="7" t="s">
        <v>30</v>
      </c>
      <c r="Q41" s="7" t="s">
        <v>174</v>
      </c>
      <c r="R41" s="7" t="s">
        <v>32</v>
      </c>
      <c r="S41" s="7" t="s">
        <v>38</v>
      </c>
      <c r="T41" s="10">
        <v>1.2682</v>
      </c>
      <c r="V41" s="22" t="s">
        <v>79</v>
      </c>
      <c r="W41" s="27">
        <f>+IF(W39&lt;=Z44,AA44,IF(W39&lt;=Z43,AA43,IF(W39&gt;=Y42,AA42)))</f>
        <v>4.0000000000000001E-3</v>
      </c>
      <c r="X41" s="7"/>
      <c r="Y41" s="25" t="s">
        <v>72</v>
      </c>
      <c r="Z41" s="25" t="s">
        <v>73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208</v>
      </c>
      <c r="F42" s="7" t="s">
        <v>183</v>
      </c>
      <c r="G42" s="7" t="s">
        <v>184</v>
      </c>
      <c r="H42" s="8">
        <v>44167</v>
      </c>
      <c r="I42" s="7">
        <v>28</v>
      </c>
      <c r="J42" s="7" t="s">
        <v>26</v>
      </c>
      <c r="K42" s="7" t="s">
        <v>185</v>
      </c>
      <c r="L42" s="7" t="s">
        <v>186</v>
      </c>
      <c r="M42" s="7">
        <v>1</v>
      </c>
      <c r="N42" s="9">
        <v>96799</v>
      </c>
      <c r="O42" s="7" t="s">
        <v>37</v>
      </c>
      <c r="P42" s="7" t="s">
        <v>30</v>
      </c>
      <c r="Q42" s="7" t="s">
        <v>174</v>
      </c>
      <c r="R42" s="7" t="s">
        <v>32</v>
      </c>
      <c r="S42" s="7" t="s">
        <v>38</v>
      </c>
      <c r="T42" s="10">
        <v>1.2682</v>
      </c>
      <c r="V42" s="22" t="s">
        <v>85</v>
      </c>
      <c r="W42" s="23">
        <f>+W40*W41</f>
        <v>93.311999999999998</v>
      </c>
      <c r="X42" s="7"/>
      <c r="Y42" s="28">
        <v>25000000</v>
      </c>
      <c r="Z42" s="29" t="s">
        <v>80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10470</v>
      </c>
      <c r="F43" s="7" t="s">
        <v>187</v>
      </c>
      <c r="G43" s="7" t="s">
        <v>188</v>
      </c>
      <c r="H43" s="8">
        <v>44167</v>
      </c>
      <c r="I43" s="7">
        <v>28</v>
      </c>
      <c r="J43" s="7" t="s">
        <v>26</v>
      </c>
      <c r="K43" s="7" t="s">
        <v>189</v>
      </c>
      <c r="L43" s="7" t="s">
        <v>190</v>
      </c>
      <c r="M43" s="7">
        <v>1</v>
      </c>
      <c r="N43" s="9">
        <v>8462</v>
      </c>
      <c r="O43" s="7" t="s">
        <v>29</v>
      </c>
      <c r="P43" s="7" t="s">
        <v>30</v>
      </c>
      <c r="Q43" s="7" t="s">
        <v>174</v>
      </c>
      <c r="R43" s="7" t="s">
        <v>32</v>
      </c>
      <c r="S43" s="7" t="s">
        <v>29</v>
      </c>
      <c r="T43" s="10">
        <v>1.2682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10637</v>
      </c>
      <c r="F44" s="7" t="s">
        <v>160</v>
      </c>
      <c r="G44" s="7" t="s">
        <v>191</v>
      </c>
      <c r="H44" s="8">
        <v>44167</v>
      </c>
      <c r="I44" s="7">
        <v>28</v>
      </c>
      <c r="J44" s="7" t="s">
        <v>26</v>
      </c>
      <c r="K44" s="7" t="s">
        <v>162</v>
      </c>
      <c r="L44" s="7" t="s">
        <v>163</v>
      </c>
      <c r="M44" s="7">
        <v>1</v>
      </c>
      <c r="N44" s="9">
        <v>8395</v>
      </c>
      <c r="O44" s="7" t="s">
        <v>29</v>
      </c>
      <c r="P44" s="7" t="s">
        <v>30</v>
      </c>
      <c r="Q44" s="7" t="s">
        <v>174</v>
      </c>
      <c r="R44" s="7" t="s">
        <v>32</v>
      </c>
      <c r="S44" s="7" t="s">
        <v>29</v>
      </c>
      <c r="T44" s="10">
        <v>1.2682</v>
      </c>
      <c r="V44" s="37" t="s">
        <v>93</v>
      </c>
      <c r="W44" s="38">
        <f>+W42</f>
        <v>93.311999999999998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10544</v>
      </c>
      <c r="F45" s="7" t="s">
        <v>164</v>
      </c>
      <c r="G45" s="7" t="s">
        <v>191</v>
      </c>
      <c r="H45" s="8">
        <v>44167</v>
      </c>
      <c r="I45" s="7">
        <v>28</v>
      </c>
      <c r="J45" s="7" t="s">
        <v>26</v>
      </c>
      <c r="K45" s="7" t="s">
        <v>162</v>
      </c>
      <c r="L45" s="7" t="s">
        <v>163</v>
      </c>
      <c r="M45" s="7">
        <v>1</v>
      </c>
      <c r="N45" s="9">
        <v>8395</v>
      </c>
      <c r="O45" s="7" t="s">
        <v>29</v>
      </c>
      <c r="P45" s="7" t="s">
        <v>30</v>
      </c>
      <c r="Q45" s="7" t="s">
        <v>174</v>
      </c>
      <c r="R45" s="7" t="s">
        <v>32</v>
      </c>
      <c r="S45" s="7" t="s">
        <v>29</v>
      </c>
      <c r="T45" s="10">
        <v>1.2682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10594</v>
      </c>
      <c r="F46" s="7" t="s">
        <v>58</v>
      </c>
      <c r="G46" s="7" t="s">
        <v>191</v>
      </c>
      <c r="H46" s="8">
        <v>44167</v>
      </c>
      <c r="I46" s="7">
        <v>28</v>
      </c>
      <c r="J46" s="7" t="s">
        <v>26</v>
      </c>
      <c r="K46" s="7" t="s">
        <v>162</v>
      </c>
      <c r="L46" s="7" t="s">
        <v>163</v>
      </c>
      <c r="M46" s="7">
        <v>1</v>
      </c>
      <c r="N46" s="9">
        <v>16798</v>
      </c>
      <c r="O46" s="7" t="s">
        <v>29</v>
      </c>
      <c r="P46" s="7" t="s">
        <v>30</v>
      </c>
      <c r="Q46" s="7" t="s">
        <v>174</v>
      </c>
      <c r="R46" s="7" t="s">
        <v>32</v>
      </c>
      <c r="S46" s="7" t="s">
        <v>29</v>
      </c>
      <c r="T46" s="10">
        <v>1.2682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85150</v>
      </c>
      <c r="F47" s="7" t="s">
        <v>165</v>
      </c>
      <c r="G47" s="7" t="s">
        <v>191</v>
      </c>
      <c r="H47" s="8">
        <v>44167</v>
      </c>
      <c r="I47" s="7">
        <v>28</v>
      </c>
      <c r="J47" s="7" t="s">
        <v>26</v>
      </c>
      <c r="K47" s="7" t="s">
        <v>162</v>
      </c>
      <c r="L47" s="7" t="s">
        <v>163</v>
      </c>
      <c r="M47" s="7">
        <v>1</v>
      </c>
      <c r="N47" s="9">
        <v>8235</v>
      </c>
      <c r="O47" s="7" t="s">
        <v>29</v>
      </c>
      <c r="P47" s="7" t="s">
        <v>30</v>
      </c>
      <c r="Q47" s="7" t="s">
        <v>174</v>
      </c>
      <c r="R47" s="7" t="s">
        <v>32</v>
      </c>
      <c r="S47" s="7" t="s">
        <v>29</v>
      </c>
      <c r="T47" s="10">
        <v>1.2682</v>
      </c>
      <c r="V47" s="37" t="s">
        <v>192</v>
      </c>
      <c r="W47" s="55">
        <f>+W32+W25+W16+W44</f>
        <v>187134.58749999999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3200</v>
      </c>
      <c r="F48" s="7" t="s">
        <v>193</v>
      </c>
      <c r="G48" s="7" t="s">
        <v>191</v>
      </c>
      <c r="H48" s="8">
        <v>44167</v>
      </c>
      <c r="I48" s="7">
        <v>28</v>
      </c>
      <c r="J48" s="7" t="s">
        <v>26</v>
      </c>
      <c r="K48" s="7" t="s">
        <v>162</v>
      </c>
      <c r="L48" s="7" t="s">
        <v>163</v>
      </c>
      <c r="M48" s="7">
        <v>1</v>
      </c>
      <c r="N48" s="9">
        <v>36966</v>
      </c>
      <c r="O48" s="7" t="s">
        <v>37</v>
      </c>
      <c r="P48" s="7" t="s">
        <v>30</v>
      </c>
      <c r="Q48" s="7" t="s">
        <v>174</v>
      </c>
      <c r="R48" s="7" t="s">
        <v>32</v>
      </c>
      <c r="S48" s="7" t="s">
        <v>38</v>
      </c>
      <c r="T48" s="10">
        <v>1.2682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40434</v>
      </c>
      <c r="F49" s="7" t="s">
        <v>194</v>
      </c>
      <c r="G49" s="7" t="s">
        <v>195</v>
      </c>
      <c r="H49" s="8">
        <v>44167</v>
      </c>
      <c r="I49" s="7">
        <v>28</v>
      </c>
      <c r="J49" s="7" t="s">
        <v>26</v>
      </c>
      <c r="K49" s="7" t="s">
        <v>196</v>
      </c>
      <c r="L49" s="7" t="s">
        <v>197</v>
      </c>
      <c r="M49" s="7">
        <v>2</v>
      </c>
      <c r="N49" s="9">
        <v>169396</v>
      </c>
      <c r="O49" s="7" t="s">
        <v>38</v>
      </c>
      <c r="P49" s="7" t="s">
        <v>30</v>
      </c>
      <c r="Q49" s="7" t="s">
        <v>174</v>
      </c>
      <c r="R49" s="7" t="s">
        <v>32</v>
      </c>
      <c r="S49" s="7" t="s">
        <v>38</v>
      </c>
      <c r="T49" s="10">
        <v>1.2682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77</v>
      </c>
      <c r="F50" s="7" t="s">
        <v>198</v>
      </c>
      <c r="G50" s="7" t="s">
        <v>199</v>
      </c>
      <c r="H50" s="8">
        <v>44167</v>
      </c>
      <c r="I50" s="7">
        <v>28</v>
      </c>
      <c r="J50" s="7" t="s">
        <v>26</v>
      </c>
      <c r="K50" s="7" t="s">
        <v>200</v>
      </c>
      <c r="L50" s="7" t="s">
        <v>201</v>
      </c>
      <c r="M50" s="7">
        <v>1</v>
      </c>
      <c r="N50" s="9">
        <v>42008</v>
      </c>
      <c r="O50" s="7" t="s">
        <v>37</v>
      </c>
      <c r="P50" s="7" t="s">
        <v>30</v>
      </c>
      <c r="Q50" s="7" t="s">
        <v>174</v>
      </c>
      <c r="R50" s="7" t="s">
        <v>32</v>
      </c>
      <c r="S50" s="7" t="s">
        <v>38</v>
      </c>
      <c r="T50" s="10">
        <v>1.2682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4276</v>
      </c>
      <c r="F51" s="7" t="s">
        <v>202</v>
      </c>
      <c r="G51" s="7" t="s">
        <v>203</v>
      </c>
      <c r="H51" s="8">
        <v>44168</v>
      </c>
      <c r="I51" s="7">
        <v>28</v>
      </c>
      <c r="J51" s="7" t="s">
        <v>26</v>
      </c>
      <c r="K51" s="7" t="s">
        <v>204</v>
      </c>
      <c r="L51" s="7" t="s">
        <v>205</v>
      </c>
      <c r="M51" s="7">
        <v>2</v>
      </c>
      <c r="N51" s="9">
        <v>70572</v>
      </c>
      <c r="O51" s="7" t="s">
        <v>37</v>
      </c>
      <c r="P51" s="7" t="s">
        <v>30</v>
      </c>
      <c r="Q51" s="7" t="s">
        <v>174</v>
      </c>
      <c r="R51" s="7" t="s">
        <v>32</v>
      </c>
      <c r="S51" s="7" t="s">
        <v>38</v>
      </c>
      <c r="T51" s="10">
        <v>1.2682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206</v>
      </c>
      <c r="F52" s="7" t="s">
        <v>207</v>
      </c>
      <c r="G52" s="7" t="s">
        <v>208</v>
      </c>
      <c r="H52" s="8">
        <v>44168</v>
      </c>
      <c r="I52" s="7">
        <v>28</v>
      </c>
      <c r="J52" s="7" t="s">
        <v>26</v>
      </c>
      <c r="K52" s="7" t="s">
        <v>209</v>
      </c>
      <c r="L52" s="7" t="s">
        <v>210</v>
      </c>
      <c r="M52" s="7">
        <v>2</v>
      </c>
      <c r="N52" s="9">
        <v>33596</v>
      </c>
      <c r="O52" s="7" t="s">
        <v>29</v>
      </c>
      <c r="P52" s="7" t="s">
        <v>30</v>
      </c>
      <c r="Q52" s="7" t="s">
        <v>174</v>
      </c>
      <c r="R52" s="7" t="s">
        <v>32</v>
      </c>
      <c r="S52" s="7" t="s">
        <v>38</v>
      </c>
      <c r="T52" s="10">
        <v>1.2682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36021</v>
      </c>
      <c r="F53" s="7" t="s">
        <v>211</v>
      </c>
      <c r="G53" s="7" t="s">
        <v>212</v>
      </c>
      <c r="H53" s="8">
        <v>44168</v>
      </c>
      <c r="I53" s="7">
        <v>28</v>
      </c>
      <c r="J53" s="7" t="s">
        <v>26</v>
      </c>
      <c r="K53" s="7" t="s">
        <v>213</v>
      </c>
      <c r="L53" s="7" t="s">
        <v>214</v>
      </c>
      <c r="M53" s="7">
        <v>2</v>
      </c>
      <c r="N53" s="9">
        <v>77294</v>
      </c>
      <c r="O53" s="7" t="s">
        <v>38</v>
      </c>
      <c r="P53" s="7" t="s">
        <v>30</v>
      </c>
      <c r="Q53" s="7" t="s">
        <v>174</v>
      </c>
      <c r="R53" s="7" t="s">
        <v>32</v>
      </c>
      <c r="S53" s="7" t="s">
        <v>38</v>
      </c>
      <c r="T53" s="10">
        <v>1.2682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61</v>
      </c>
      <c r="F54" s="7" t="s">
        <v>215</v>
      </c>
      <c r="G54" s="7" t="s">
        <v>216</v>
      </c>
      <c r="H54" s="8">
        <v>44174</v>
      </c>
      <c r="I54" s="7">
        <v>28</v>
      </c>
      <c r="J54" s="7" t="s">
        <v>26</v>
      </c>
      <c r="K54" s="7" t="s">
        <v>217</v>
      </c>
      <c r="L54" s="7" t="s">
        <v>218</v>
      </c>
      <c r="M54" s="7">
        <v>3</v>
      </c>
      <c r="N54" s="9">
        <v>93252</v>
      </c>
      <c r="O54" s="7" t="s">
        <v>37</v>
      </c>
      <c r="P54" s="7" t="s">
        <v>30</v>
      </c>
      <c r="Q54" s="7" t="s">
        <v>174</v>
      </c>
      <c r="R54" s="7" t="s">
        <v>159</v>
      </c>
      <c r="S54" s="7" t="s">
        <v>38</v>
      </c>
      <c r="T54" s="10">
        <v>1.2682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60</v>
      </c>
      <c r="F55" s="7" t="s">
        <v>219</v>
      </c>
      <c r="G55" s="7" t="s">
        <v>216</v>
      </c>
      <c r="H55" s="8">
        <v>44174</v>
      </c>
      <c r="I55" s="7">
        <v>28</v>
      </c>
      <c r="J55" s="7" t="s">
        <v>26</v>
      </c>
      <c r="K55" s="7" t="s">
        <v>217</v>
      </c>
      <c r="L55" s="7" t="s">
        <v>218</v>
      </c>
      <c r="M55" s="7">
        <v>1</v>
      </c>
      <c r="N55" s="9">
        <v>42849</v>
      </c>
      <c r="O55" s="7" t="s">
        <v>37</v>
      </c>
      <c r="P55" s="7" t="s">
        <v>30</v>
      </c>
      <c r="Q55" s="7" t="s">
        <v>174</v>
      </c>
      <c r="R55" s="7" t="s">
        <v>159</v>
      </c>
      <c r="S55" s="7" t="s">
        <v>38</v>
      </c>
      <c r="T55" s="10">
        <v>1.2682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4153</v>
      </c>
      <c r="F56" s="7" t="s">
        <v>220</v>
      </c>
      <c r="G56" s="7" t="s">
        <v>216</v>
      </c>
      <c r="H56" s="8">
        <v>44174</v>
      </c>
      <c r="I56" s="7">
        <v>28</v>
      </c>
      <c r="J56" s="7" t="s">
        <v>26</v>
      </c>
      <c r="K56" s="7" t="s">
        <v>217</v>
      </c>
      <c r="L56" s="7" t="s">
        <v>218</v>
      </c>
      <c r="M56" s="7">
        <v>1</v>
      </c>
      <c r="N56" s="9">
        <v>52933</v>
      </c>
      <c r="O56" s="7" t="s">
        <v>37</v>
      </c>
      <c r="P56" s="7" t="s">
        <v>30</v>
      </c>
      <c r="Q56" s="7" t="s">
        <v>174</v>
      </c>
      <c r="R56" s="7" t="s">
        <v>159</v>
      </c>
      <c r="S56" s="7" t="s">
        <v>38</v>
      </c>
      <c r="T56" s="10">
        <v>1.2682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3582</v>
      </c>
      <c r="F57" s="7" t="s">
        <v>221</v>
      </c>
      <c r="G57" s="7" t="s">
        <v>216</v>
      </c>
      <c r="H57" s="8">
        <v>44174</v>
      </c>
      <c r="I57" s="7">
        <v>28</v>
      </c>
      <c r="J57" s="7" t="s">
        <v>26</v>
      </c>
      <c r="K57" s="7" t="s">
        <v>217</v>
      </c>
      <c r="L57" s="7" t="s">
        <v>218</v>
      </c>
      <c r="M57" s="7">
        <v>1</v>
      </c>
      <c r="N57" s="9">
        <v>29403</v>
      </c>
      <c r="O57" s="7" t="s">
        <v>37</v>
      </c>
      <c r="P57" s="7" t="s">
        <v>30</v>
      </c>
      <c r="Q57" s="7" t="s">
        <v>174</v>
      </c>
      <c r="R57" s="7" t="s">
        <v>159</v>
      </c>
      <c r="S57" s="7" t="s">
        <v>38</v>
      </c>
      <c r="T57" s="10">
        <v>1.2682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59</v>
      </c>
      <c r="F58" s="7" t="s">
        <v>222</v>
      </c>
      <c r="G58" s="7" t="s">
        <v>216</v>
      </c>
      <c r="H58" s="8">
        <v>44174</v>
      </c>
      <c r="I58" s="7">
        <v>28</v>
      </c>
      <c r="J58" s="7" t="s">
        <v>26</v>
      </c>
      <c r="K58" s="7" t="s">
        <v>217</v>
      </c>
      <c r="L58" s="7" t="s">
        <v>218</v>
      </c>
      <c r="M58" s="7">
        <v>3</v>
      </c>
      <c r="N58" s="9">
        <v>78126</v>
      </c>
      <c r="O58" s="7" t="s">
        <v>37</v>
      </c>
      <c r="P58" s="7" t="s">
        <v>30</v>
      </c>
      <c r="Q58" s="7" t="s">
        <v>174</v>
      </c>
      <c r="R58" s="7" t="s">
        <v>159</v>
      </c>
      <c r="S58" s="7" t="s">
        <v>38</v>
      </c>
      <c r="T58" s="10">
        <v>1.2682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193</v>
      </c>
      <c r="G59" s="7" t="s">
        <v>216</v>
      </c>
      <c r="H59" s="8">
        <v>44174</v>
      </c>
      <c r="I59" s="7">
        <v>28</v>
      </c>
      <c r="J59" s="7" t="s">
        <v>26</v>
      </c>
      <c r="K59" s="7" t="s">
        <v>217</v>
      </c>
      <c r="L59" s="7" t="s">
        <v>218</v>
      </c>
      <c r="M59" s="7">
        <v>1</v>
      </c>
      <c r="N59" s="9">
        <v>36966</v>
      </c>
      <c r="O59" s="7" t="s">
        <v>37</v>
      </c>
      <c r="P59" s="7" t="s">
        <v>30</v>
      </c>
      <c r="Q59" s="7" t="s">
        <v>174</v>
      </c>
      <c r="R59" s="7" t="s">
        <v>159</v>
      </c>
      <c r="S59" s="7" t="s">
        <v>38</v>
      </c>
      <c r="T59" s="10">
        <v>1.2682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50657</v>
      </c>
      <c r="F60" s="7" t="s">
        <v>223</v>
      </c>
      <c r="G60" s="7" t="s">
        <v>224</v>
      </c>
      <c r="H60" s="8">
        <v>44174</v>
      </c>
      <c r="I60" s="7">
        <v>28</v>
      </c>
      <c r="J60" s="7" t="s">
        <v>26</v>
      </c>
      <c r="K60" s="7" t="s">
        <v>225</v>
      </c>
      <c r="L60" s="7" t="s">
        <v>226</v>
      </c>
      <c r="M60" s="7">
        <v>2</v>
      </c>
      <c r="N60" s="9">
        <v>258134</v>
      </c>
      <c r="O60" s="7" t="s">
        <v>38</v>
      </c>
      <c r="P60" s="7" t="s">
        <v>30</v>
      </c>
      <c r="Q60" s="7" t="s">
        <v>174</v>
      </c>
      <c r="R60" s="7" t="s">
        <v>32</v>
      </c>
      <c r="S60" s="7" t="s">
        <v>38</v>
      </c>
      <c r="T60" s="10">
        <v>1.2682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47657</v>
      </c>
      <c r="F61" s="7" t="s">
        <v>227</v>
      </c>
      <c r="G61" s="7" t="s">
        <v>228</v>
      </c>
      <c r="H61" s="8">
        <v>44175</v>
      </c>
      <c r="I61" s="7">
        <v>28</v>
      </c>
      <c r="J61" s="7" t="s">
        <v>26</v>
      </c>
      <c r="K61" s="7" t="s">
        <v>229</v>
      </c>
      <c r="L61" s="7" t="s">
        <v>230</v>
      </c>
      <c r="M61" s="7">
        <v>5</v>
      </c>
      <c r="N61" s="9">
        <v>343575</v>
      </c>
      <c r="O61" s="7" t="s">
        <v>38</v>
      </c>
      <c r="P61" s="7" t="s">
        <v>30</v>
      </c>
      <c r="Q61" s="7" t="s">
        <v>174</v>
      </c>
      <c r="R61" s="7" t="s">
        <v>32</v>
      </c>
      <c r="S61" s="7" t="s">
        <v>38</v>
      </c>
      <c r="T61" s="10">
        <v>1.2682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40070</v>
      </c>
      <c r="F62" s="7" t="s">
        <v>176</v>
      </c>
      <c r="G62" s="7" t="s">
        <v>231</v>
      </c>
      <c r="H62" s="8">
        <v>44175</v>
      </c>
      <c r="I62" s="7">
        <v>28</v>
      </c>
      <c r="J62" s="7" t="s">
        <v>26</v>
      </c>
      <c r="K62" s="7" t="s">
        <v>225</v>
      </c>
      <c r="L62" s="7" t="s">
        <v>226</v>
      </c>
      <c r="M62" s="7">
        <v>8</v>
      </c>
      <c r="N62" s="9">
        <v>1236912</v>
      </c>
      <c r="O62" s="7" t="s">
        <v>38</v>
      </c>
      <c r="P62" s="7" t="s">
        <v>30</v>
      </c>
      <c r="Q62" s="7" t="s">
        <v>174</v>
      </c>
      <c r="R62" s="7" t="s">
        <v>32</v>
      </c>
      <c r="S62" s="7" t="s">
        <v>38</v>
      </c>
      <c r="T62" s="10">
        <v>1.2682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232</v>
      </c>
      <c r="F63" s="7" t="s">
        <v>233</v>
      </c>
      <c r="G63" s="7" t="s">
        <v>234</v>
      </c>
      <c r="H63" s="8">
        <v>44175</v>
      </c>
      <c r="I63" s="7">
        <v>28</v>
      </c>
      <c r="J63" s="7" t="s">
        <v>26</v>
      </c>
      <c r="K63" s="7" t="s">
        <v>235</v>
      </c>
      <c r="L63" s="7" t="s">
        <v>236</v>
      </c>
      <c r="M63" s="7">
        <v>2</v>
      </c>
      <c r="N63" s="9">
        <v>266202</v>
      </c>
      <c r="O63" s="7" t="s">
        <v>29</v>
      </c>
      <c r="P63" s="7" t="s">
        <v>30</v>
      </c>
      <c r="Q63" s="7" t="s">
        <v>174</v>
      </c>
      <c r="R63" s="7" t="s">
        <v>32</v>
      </c>
      <c r="S63" s="7" t="s">
        <v>38</v>
      </c>
      <c r="T63" s="10">
        <v>1.2682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3200</v>
      </c>
      <c r="F64" s="7" t="s">
        <v>193</v>
      </c>
      <c r="G64" s="7" t="s">
        <v>237</v>
      </c>
      <c r="H64" s="8">
        <v>44175</v>
      </c>
      <c r="I64" s="7">
        <v>28</v>
      </c>
      <c r="J64" s="7" t="s">
        <v>26</v>
      </c>
      <c r="K64" s="7" t="s">
        <v>238</v>
      </c>
      <c r="L64" s="7" t="s">
        <v>239</v>
      </c>
      <c r="M64" s="7">
        <v>4</v>
      </c>
      <c r="N64" s="9">
        <v>147864</v>
      </c>
      <c r="O64" s="7" t="s">
        <v>37</v>
      </c>
      <c r="P64" s="7" t="s">
        <v>30</v>
      </c>
      <c r="Q64" s="7" t="s">
        <v>174</v>
      </c>
      <c r="R64" s="7" t="s">
        <v>32</v>
      </c>
      <c r="S64" s="7" t="s">
        <v>38</v>
      </c>
      <c r="T64" s="10">
        <v>1.2682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4252</v>
      </c>
      <c r="F65" s="7" t="s">
        <v>240</v>
      </c>
      <c r="G65" s="7" t="s">
        <v>241</v>
      </c>
      <c r="H65" s="8">
        <v>44175</v>
      </c>
      <c r="I65" s="7">
        <v>28</v>
      </c>
      <c r="J65" s="7" t="s">
        <v>26</v>
      </c>
      <c r="K65" s="7" t="s">
        <v>242</v>
      </c>
      <c r="L65" s="7" t="s">
        <v>243</v>
      </c>
      <c r="M65" s="7">
        <v>24</v>
      </c>
      <c r="N65" s="9">
        <v>30048</v>
      </c>
      <c r="O65" s="7" t="s">
        <v>37</v>
      </c>
      <c r="P65" s="7" t="s">
        <v>30</v>
      </c>
      <c r="Q65" s="7" t="s">
        <v>174</v>
      </c>
      <c r="R65" s="7" t="s">
        <v>32</v>
      </c>
      <c r="S65" s="7" t="s">
        <v>38</v>
      </c>
      <c r="T65" s="10">
        <v>1.2682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27277</v>
      </c>
      <c r="F66" s="7" t="s">
        <v>244</v>
      </c>
      <c r="G66" s="7" t="s">
        <v>245</v>
      </c>
      <c r="H66" s="8">
        <v>44176</v>
      </c>
      <c r="I66" s="7">
        <v>28</v>
      </c>
      <c r="J66" s="7" t="s">
        <v>26</v>
      </c>
      <c r="K66" s="7" t="s">
        <v>246</v>
      </c>
      <c r="L66" s="7" t="s">
        <v>247</v>
      </c>
      <c r="M66" s="7">
        <v>1</v>
      </c>
      <c r="N66" s="9">
        <v>8395</v>
      </c>
      <c r="O66" s="7" t="s">
        <v>29</v>
      </c>
      <c r="P66" s="7" t="s">
        <v>30</v>
      </c>
      <c r="Q66" s="7" t="s">
        <v>174</v>
      </c>
      <c r="R66" s="7" t="s">
        <v>32</v>
      </c>
      <c r="S66" s="7" t="s">
        <v>29</v>
      </c>
      <c r="T66" s="10">
        <v>1.2682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4310</v>
      </c>
      <c r="F67" s="7" t="s">
        <v>248</v>
      </c>
      <c r="G67" s="7" t="s">
        <v>245</v>
      </c>
      <c r="H67" s="8">
        <v>44176</v>
      </c>
      <c r="I67" s="7">
        <v>28</v>
      </c>
      <c r="J67" s="7" t="s">
        <v>26</v>
      </c>
      <c r="K67" s="7" t="s">
        <v>246</v>
      </c>
      <c r="L67" s="7" t="s">
        <v>247</v>
      </c>
      <c r="M67" s="7">
        <v>1</v>
      </c>
      <c r="N67" s="9">
        <v>60496</v>
      </c>
      <c r="O67" s="7" t="s">
        <v>37</v>
      </c>
      <c r="P67" s="7" t="s">
        <v>30</v>
      </c>
      <c r="Q67" s="7" t="s">
        <v>174</v>
      </c>
      <c r="R67" s="7" t="s">
        <v>32</v>
      </c>
      <c r="S67" s="7" t="s">
        <v>38</v>
      </c>
      <c r="T67" s="10">
        <v>1.2682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37153</v>
      </c>
      <c r="F68" s="7" t="s">
        <v>249</v>
      </c>
      <c r="G68" s="7" t="s">
        <v>250</v>
      </c>
      <c r="H68" s="8">
        <v>44176</v>
      </c>
      <c r="I68" s="7">
        <v>28</v>
      </c>
      <c r="J68" s="7" t="s">
        <v>26</v>
      </c>
      <c r="K68" s="7" t="s">
        <v>251</v>
      </c>
      <c r="L68" s="7" t="s">
        <v>252</v>
      </c>
      <c r="M68" s="7">
        <v>1</v>
      </c>
      <c r="N68" s="9">
        <v>62176</v>
      </c>
      <c r="O68" s="7" t="s">
        <v>29</v>
      </c>
      <c r="P68" s="7" t="s">
        <v>30</v>
      </c>
      <c r="Q68" s="7" t="s">
        <v>174</v>
      </c>
      <c r="R68" s="7" t="s">
        <v>32</v>
      </c>
      <c r="S68" s="7" t="s">
        <v>29</v>
      </c>
      <c r="T68" s="10">
        <v>1.2682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21047</v>
      </c>
      <c r="F69" s="7" t="s">
        <v>253</v>
      </c>
      <c r="G69" s="7" t="s">
        <v>254</v>
      </c>
      <c r="H69" s="8">
        <v>44176</v>
      </c>
      <c r="I69" s="7">
        <v>28</v>
      </c>
      <c r="J69" s="7" t="s">
        <v>26</v>
      </c>
      <c r="K69" s="7" t="s">
        <v>255</v>
      </c>
      <c r="L69" s="7" t="s">
        <v>256</v>
      </c>
      <c r="M69" s="7">
        <v>1</v>
      </c>
      <c r="N69" s="9">
        <v>33605</v>
      </c>
      <c r="O69" s="7" t="s">
        <v>29</v>
      </c>
      <c r="P69" s="7" t="s">
        <v>30</v>
      </c>
      <c r="Q69" s="7" t="s">
        <v>174</v>
      </c>
      <c r="R69" s="7" t="s">
        <v>32</v>
      </c>
      <c r="S69" s="7" t="s">
        <v>29</v>
      </c>
      <c r="T69" s="10">
        <v>1.2682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50657</v>
      </c>
      <c r="F70" s="7" t="s">
        <v>223</v>
      </c>
      <c r="G70" s="7" t="s">
        <v>257</v>
      </c>
      <c r="H70" s="8">
        <v>44176</v>
      </c>
      <c r="I70" s="7">
        <v>28</v>
      </c>
      <c r="J70" s="7" t="s">
        <v>26</v>
      </c>
      <c r="K70" s="7" t="s">
        <v>209</v>
      </c>
      <c r="L70" s="7" t="s">
        <v>210</v>
      </c>
      <c r="M70" s="7">
        <v>4</v>
      </c>
      <c r="N70" s="9">
        <v>494756</v>
      </c>
      <c r="O70" s="7" t="s">
        <v>38</v>
      </c>
      <c r="P70" s="7" t="s">
        <v>30</v>
      </c>
      <c r="Q70" s="7" t="s">
        <v>174</v>
      </c>
      <c r="R70" s="7" t="s">
        <v>32</v>
      </c>
      <c r="S70" s="7" t="s">
        <v>38</v>
      </c>
      <c r="T70" s="10">
        <v>1.2682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73</v>
      </c>
      <c r="F71" s="7" t="s">
        <v>81</v>
      </c>
      <c r="G71" s="7" t="s">
        <v>258</v>
      </c>
      <c r="H71" s="8">
        <v>44176</v>
      </c>
      <c r="I71" s="7">
        <v>28</v>
      </c>
      <c r="J71" s="7" t="s">
        <v>26</v>
      </c>
      <c r="K71" s="7" t="s">
        <v>259</v>
      </c>
      <c r="L71" s="7" t="s">
        <v>260</v>
      </c>
      <c r="M71" s="7">
        <v>1</v>
      </c>
      <c r="N71" s="9">
        <v>12597</v>
      </c>
      <c r="O71" s="7" t="s">
        <v>37</v>
      </c>
      <c r="P71" s="7" t="s">
        <v>30</v>
      </c>
      <c r="Q71" s="7" t="s">
        <v>174</v>
      </c>
      <c r="R71" s="7" t="s">
        <v>32</v>
      </c>
      <c r="S71" s="7" t="s">
        <v>38</v>
      </c>
      <c r="T71" s="10">
        <v>1.2682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206</v>
      </c>
      <c r="F72" s="7" t="s">
        <v>207</v>
      </c>
      <c r="G72" s="7" t="s">
        <v>261</v>
      </c>
      <c r="H72" s="8">
        <v>44176</v>
      </c>
      <c r="I72" s="7">
        <v>28</v>
      </c>
      <c r="J72" s="7" t="s">
        <v>26</v>
      </c>
      <c r="K72" s="7" t="s">
        <v>262</v>
      </c>
      <c r="L72" s="7" t="s">
        <v>263</v>
      </c>
      <c r="M72" s="7">
        <v>2</v>
      </c>
      <c r="N72" s="9">
        <v>33596</v>
      </c>
      <c r="O72" s="7" t="s">
        <v>29</v>
      </c>
      <c r="P72" s="7" t="s">
        <v>30</v>
      </c>
      <c r="Q72" s="7" t="s">
        <v>174</v>
      </c>
      <c r="R72" s="7" t="s">
        <v>32</v>
      </c>
      <c r="S72" s="7" t="s">
        <v>38</v>
      </c>
      <c r="T72" s="10">
        <v>1.2682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86323</v>
      </c>
      <c r="F73" s="7" t="s">
        <v>264</v>
      </c>
      <c r="G73" s="7" t="s">
        <v>265</v>
      </c>
      <c r="H73" s="8">
        <v>44176</v>
      </c>
      <c r="I73" s="7">
        <v>28</v>
      </c>
      <c r="J73" s="7" t="s">
        <v>26</v>
      </c>
      <c r="K73" s="7" t="s">
        <v>266</v>
      </c>
      <c r="L73" s="7" t="s">
        <v>267</v>
      </c>
      <c r="M73" s="7">
        <v>1</v>
      </c>
      <c r="N73" s="9">
        <v>13437</v>
      </c>
      <c r="O73" s="7" t="s">
        <v>29</v>
      </c>
      <c r="P73" s="7" t="s">
        <v>30</v>
      </c>
      <c r="Q73" s="7" t="s">
        <v>174</v>
      </c>
      <c r="R73" s="7" t="s">
        <v>32</v>
      </c>
      <c r="S73" s="7" t="s">
        <v>29</v>
      </c>
      <c r="T73" s="10">
        <v>1.2682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47539</v>
      </c>
      <c r="F74" s="7" t="s">
        <v>89</v>
      </c>
      <c r="G74" s="7" t="s">
        <v>268</v>
      </c>
      <c r="H74" s="8">
        <v>44177</v>
      </c>
      <c r="I74" s="7">
        <v>28</v>
      </c>
      <c r="J74" s="7" t="s">
        <v>26</v>
      </c>
      <c r="K74" s="7" t="s">
        <v>269</v>
      </c>
      <c r="L74" s="7" t="s">
        <v>270</v>
      </c>
      <c r="M74" s="7">
        <v>2</v>
      </c>
      <c r="N74" s="9">
        <v>205026</v>
      </c>
      <c r="O74" s="7" t="s">
        <v>38</v>
      </c>
      <c r="P74" s="7" t="s">
        <v>30</v>
      </c>
      <c r="Q74" s="7" t="s">
        <v>174</v>
      </c>
      <c r="R74" s="7" t="s">
        <v>32</v>
      </c>
      <c r="S74" s="7" t="s">
        <v>38</v>
      </c>
      <c r="T74" s="10">
        <v>1.2682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208</v>
      </c>
      <c r="F75" s="7" t="s">
        <v>183</v>
      </c>
      <c r="G75" s="7" t="s">
        <v>271</v>
      </c>
      <c r="H75" s="8">
        <v>44177</v>
      </c>
      <c r="I75" s="7">
        <v>28</v>
      </c>
      <c r="J75" s="7" t="s">
        <v>26</v>
      </c>
      <c r="K75" s="7" t="s">
        <v>185</v>
      </c>
      <c r="L75" s="7" t="s">
        <v>186</v>
      </c>
      <c r="M75" s="7">
        <v>1</v>
      </c>
      <c r="N75" s="9">
        <v>96799</v>
      </c>
      <c r="O75" s="7" t="s">
        <v>37</v>
      </c>
      <c r="P75" s="7" t="s">
        <v>30</v>
      </c>
      <c r="Q75" s="7" t="s">
        <v>174</v>
      </c>
      <c r="R75" s="7" t="s">
        <v>32</v>
      </c>
      <c r="S75" s="7" t="s">
        <v>38</v>
      </c>
      <c r="T75" s="10">
        <v>1.2682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10423</v>
      </c>
      <c r="F76" s="7" t="s">
        <v>272</v>
      </c>
      <c r="G76" s="7" t="s">
        <v>273</v>
      </c>
      <c r="H76" s="8">
        <v>44179</v>
      </c>
      <c r="I76" s="7">
        <v>28</v>
      </c>
      <c r="J76" s="7" t="s">
        <v>26</v>
      </c>
      <c r="K76" s="7" t="s">
        <v>274</v>
      </c>
      <c r="L76" s="7" t="s">
        <v>275</v>
      </c>
      <c r="M76" s="7">
        <v>1</v>
      </c>
      <c r="N76" s="9">
        <v>16798</v>
      </c>
      <c r="O76" s="7" t="s">
        <v>29</v>
      </c>
      <c r="P76" s="7" t="s">
        <v>30</v>
      </c>
      <c r="Q76" s="7" t="s">
        <v>174</v>
      </c>
      <c r="R76" s="7" t="s">
        <v>32</v>
      </c>
      <c r="S76" s="7" t="s">
        <v>29</v>
      </c>
      <c r="T76" s="10">
        <v>1.2682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10639</v>
      </c>
      <c r="F77" s="7" t="s">
        <v>160</v>
      </c>
      <c r="G77" s="7" t="s">
        <v>273</v>
      </c>
      <c r="H77" s="8">
        <v>44179</v>
      </c>
      <c r="I77" s="7">
        <v>28</v>
      </c>
      <c r="J77" s="7" t="s">
        <v>26</v>
      </c>
      <c r="K77" s="7" t="s">
        <v>274</v>
      </c>
      <c r="L77" s="7" t="s">
        <v>275</v>
      </c>
      <c r="M77" s="7">
        <v>1</v>
      </c>
      <c r="N77" s="9">
        <v>5034</v>
      </c>
      <c r="O77" s="7" t="s">
        <v>29</v>
      </c>
      <c r="P77" s="7" t="s">
        <v>30</v>
      </c>
      <c r="Q77" s="7" t="s">
        <v>174</v>
      </c>
      <c r="R77" s="7" t="s">
        <v>32</v>
      </c>
      <c r="S77" s="7" t="s">
        <v>29</v>
      </c>
      <c r="T77" s="10">
        <v>1.2682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27217</v>
      </c>
      <c r="F78" s="7" t="s">
        <v>41</v>
      </c>
      <c r="G78" s="7" t="s">
        <v>273</v>
      </c>
      <c r="H78" s="8">
        <v>44179</v>
      </c>
      <c r="I78" s="7">
        <v>28</v>
      </c>
      <c r="J78" s="7" t="s">
        <v>26</v>
      </c>
      <c r="K78" s="7" t="s">
        <v>274</v>
      </c>
      <c r="L78" s="7" t="s">
        <v>275</v>
      </c>
      <c r="M78" s="7">
        <v>1</v>
      </c>
      <c r="N78" s="9">
        <v>4193</v>
      </c>
      <c r="O78" s="7" t="s">
        <v>29</v>
      </c>
      <c r="P78" s="7" t="s">
        <v>30</v>
      </c>
      <c r="Q78" s="7" t="s">
        <v>174</v>
      </c>
      <c r="R78" s="7" t="s">
        <v>32</v>
      </c>
      <c r="S78" s="7" t="s">
        <v>29</v>
      </c>
      <c r="T78" s="10">
        <v>1.2682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27173</v>
      </c>
      <c r="F79" s="7" t="s">
        <v>276</v>
      </c>
      <c r="G79" s="7" t="s">
        <v>273</v>
      </c>
      <c r="H79" s="8">
        <v>44179</v>
      </c>
      <c r="I79" s="7">
        <v>28</v>
      </c>
      <c r="J79" s="7" t="s">
        <v>26</v>
      </c>
      <c r="K79" s="7" t="s">
        <v>274</v>
      </c>
      <c r="L79" s="7" t="s">
        <v>275</v>
      </c>
      <c r="M79" s="7">
        <v>1</v>
      </c>
      <c r="N79" s="9">
        <v>5034</v>
      </c>
      <c r="O79" s="7" t="s">
        <v>29</v>
      </c>
      <c r="P79" s="7" t="s">
        <v>30</v>
      </c>
      <c r="Q79" s="7" t="s">
        <v>174</v>
      </c>
      <c r="R79" s="7" t="s">
        <v>32</v>
      </c>
      <c r="S79" s="7" t="s">
        <v>29</v>
      </c>
      <c r="T79" s="10">
        <v>1.2682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277</v>
      </c>
      <c r="F80" s="7" t="s">
        <v>278</v>
      </c>
      <c r="G80" s="7" t="s">
        <v>279</v>
      </c>
      <c r="H80" s="8">
        <v>44179</v>
      </c>
      <c r="I80" s="7">
        <v>28</v>
      </c>
      <c r="J80" s="7" t="s">
        <v>26</v>
      </c>
      <c r="K80" s="7" t="s">
        <v>280</v>
      </c>
      <c r="L80" s="7" t="s">
        <v>281</v>
      </c>
      <c r="M80" s="7">
        <v>1</v>
      </c>
      <c r="N80" s="9">
        <v>93565</v>
      </c>
      <c r="O80" s="7" t="s">
        <v>29</v>
      </c>
      <c r="P80" s="7" t="s">
        <v>30</v>
      </c>
      <c r="Q80" s="7" t="s">
        <v>174</v>
      </c>
      <c r="R80" s="7" t="s">
        <v>32</v>
      </c>
      <c r="S80" s="7" t="s">
        <v>29</v>
      </c>
      <c r="T80" s="10">
        <v>1.2682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1504</v>
      </c>
      <c r="F81" s="7" t="s">
        <v>282</v>
      </c>
      <c r="G81" s="7" t="s">
        <v>279</v>
      </c>
      <c r="H81" s="8">
        <v>44179</v>
      </c>
      <c r="I81" s="7">
        <v>28</v>
      </c>
      <c r="J81" s="7" t="s">
        <v>26</v>
      </c>
      <c r="K81" s="7" t="s">
        <v>280</v>
      </c>
      <c r="L81" s="7" t="s">
        <v>281</v>
      </c>
      <c r="M81" s="7">
        <v>1</v>
      </c>
      <c r="N81" s="9">
        <v>3790</v>
      </c>
      <c r="O81" s="7" t="s">
        <v>29</v>
      </c>
      <c r="P81" s="7" t="s">
        <v>30</v>
      </c>
      <c r="Q81" s="7" t="s">
        <v>174</v>
      </c>
      <c r="R81" s="7" t="s">
        <v>32</v>
      </c>
      <c r="S81" s="7" t="s">
        <v>29</v>
      </c>
      <c r="T81" s="10">
        <v>1.2682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50662</v>
      </c>
      <c r="F82" s="7" t="s">
        <v>283</v>
      </c>
      <c r="G82" s="7" t="s">
        <v>284</v>
      </c>
      <c r="H82" s="8">
        <v>44179</v>
      </c>
      <c r="I82" s="7">
        <v>28</v>
      </c>
      <c r="J82" s="7" t="s">
        <v>26</v>
      </c>
      <c r="K82" s="7" t="s">
        <v>285</v>
      </c>
      <c r="L82" s="7" t="s">
        <v>286</v>
      </c>
      <c r="M82" s="7">
        <v>2</v>
      </c>
      <c r="N82" s="9">
        <v>275882</v>
      </c>
      <c r="O82" s="7" t="s">
        <v>38</v>
      </c>
      <c r="P82" s="7" t="s">
        <v>30</v>
      </c>
      <c r="Q82" s="7" t="s">
        <v>174</v>
      </c>
      <c r="R82" s="7" t="s">
        <v>32</v>
      </c>
      <c r="S82" s="7" t="s">
        <v>38</v>
      </c>
      <c r="T82" s="10">
        <v>1.2682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73</v>
      </c>
      <c r="F83" s="7" t="s">
        <v>81</v>
      </c>
      <c r="G83" s="7" t="s">
        <v>284</v>
      </c>
      <c r="H83" s="8">
        <v>44179</v>
      </c>
      <c r="I83" s="7">
        <v>28</v>
      </c>
      <c r="J83" s="7" t="s">
        <v>26</v>
      </c>
      <c r="K83" s="7" t="s">
        <v>285</v>
      </c>
      <c r="L83" s="7" t="s">
        <v>286</v>
      </c>
      <c r="M83" s="7">
        <v>3</v>
      </c>
      <c r="N83" s="9">
        <v>37791</v>
      </c>
      <c r="O83" s="7" t="s">
        <v>37</v>
      </c>
      <c r="P83" s="7" t="s">
        <v>30</v>
      </c>
      <c r="Q83" s="7" t="s">
        <v>174</v>
      </c>
      <c r="R83" s="7" t="s">
        <v>32</v>
      </c>
      <c r="S83" s="7" t="s">
        <v>38</v>
      </c>
      <c r="T83" s="10">
        <v>1.2682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287</v>
      </c>
      <c r="F84" s="7" t="s">
        <v>288</v>
      </c>
      <c r="G84" s="7" t="s">
        <v>289</v>
      </c>
      <c r="H84" s="8">
        <v>44179</v>
      </c>
      <c r="I84" s="7">
        <v>28</v>
      </c>
      <c r="J84" s="7" t="s">
        <v>26</v>
      </c>
      <c r="K84" s="7" t="s">
        <v>290</v>
      </c>
      <c r="L84" s="7" t="s">
        <v>291</v>
      </c>
      <c r="M84" s="7">
        <v>1</v>
      </c>
      <c r="N84" s="9">
        <v>312791</v>
      </c>
      <c r="O84" s="7" t="s">
        <v>29</v>
      </c>
      <c r="P84" s="7" t="s">
        <v>30</v>
      </c>
      <c r="Q84" s="7" t="s">
        <v>174</v>
      </c>
      <c r="R84" s="7" t="s">
        <v>32</v>
      </c>
      <c r="S84" s="7" t="s">
        <v>38</v>
      </c>
      <c r="T84" s="10">
        <v>1.2682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50662</v>
      </c>
      <c r="F85" s="7" t="s">
        <v>283</v>
      </c>
      <c r="G85" s="7" t="s">
        <v>292</v>
      </c>
      <c r="H85" s="8">
        <v>44179</v>
      </c>
      <c r="I85" s="7">
        <v>28</v>
      </c>
      <c r="J85" s="7" t="s">
        <v>26</v>
      </c>
      <c r="K85" s="7" t="s">
        <v>293</v>
      </c>
      <c r="L85" s="7" t="s">
        <v>294</v>
      </c>
      <c r="M85" s="7">
        <v>2</v>
      </c>
      <c r="N85" s="9">
        <v>287378</v>
      </c>
      <c r="O85" s="7" t="s">
        <v>38</v>
      </c>
      <c r="P85" s="7" t="s">
        <v>30</v>
      </c>
      <c r="Q85" s="7" t="s">
        <v>174</v>
      </c>
      <c r="R85" s="7" t="s">
        <v>32</v>
      </c>
      <c r="S85" s="7" t="s">
        <v>38</v>
      </c>
      <c r="T85" s="10">
        <v>1.2682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50662</v>
      </c>
      <c r="F86" s="7" t="s">
        <v>283</v>
      </c>
      <c r="G86" s="7" t="s">
        <v>295</v>
      </c>
      <c r="H86" s="8">
        <v>44179</v>
      </c>
      <c r="I86" s="7">
        <v>28</v>
      </c>
      <c r="J86" s="7" t="s">
        <v>26</v>
      </c>
      <c r="K86" s="7" t="s">
        <v>296</v>
      </c>
      <c r="L86" s="7" t="s">
        <v>297</v>
      </c>
      <c r="M86" s="7">
        <v>2</v>
      </c>
      <c r="N86" s="9">
        <v>275882</v>
      </c>
      <c r="O86" s="7" t="s">
        <v>38</v>
      </c>
      <c r="P86" s="7" t="s">
        <v>30</v>
      </c>
      <c r="Q86" s="7" t="s">
        <v>174</v>
      </c>
      <c r="R86" s="7" t="s">
        <v>32</v>
      </c>
      <c r="S86" s="7" t="s">
        <v>38</v>
      </c>
      <c r="T86" s="10">
        <v>1.2682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298</v>
      </c>
      <c r="F87" s="7" t="s">
        <v>41</v>
      </c>
      <c r="G87" s="7" t="s">
        <v>299</v>
      </c>
      <c r="H87" s="8">
        <v>44179</v>
      </c>
      <c r="I87" s="7">
        <v>28</v>
      </c>
      <c r="J87" s="7" t="s">
        <v>26</v>
      </c>
      <c r="K87" s="7" t="s">
        <v>280</v>
      </c>
      <c r="L87" s="7" t="s">
        <v>281</v>
      </c>
      <c r="M87" s="7">
        <v>1</v>
      </c>
      <c r="N87" s="9">
        <v>5008</v>
      </c>
      <c r="O87" s="7" t="s">
        <v>29</v>
      </c>
      <c r="P87" s="7" t="s">
        <v>30</v>
      </c>
      <c r="Q87" s="7" t="s">
        <v>174</v>
      </c>
      <c r="R87" s="7" t="s">
        <v>32</v>
      </c>
      <c r="S87" s="7" t="s">
        <v>29</v>
      </c>
      <c r="T87" s="10">
        <v>1.2682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27134</v>
      </c>
      <c r="F88" s="7" t="s">
        <v>276</v>
      </c>
      <c r="G88" s="7" t="s">
        <v>299</v>
      </c>
      <c r="H88" s="8">
        <v>44179</v>
      </c>
      <c r="I88" s="7">
        <v>28</v>
      </c>
      <c r="J88" s="7" t="s">
        <v>26</v>
      </c>
      <c r="K88" s="7" t="s">
        <v>280</v>
      </c>
      <c r="L88" s="7" t="s">
        <v>281</v>
      </c>
      <c r="M88" s="7">
        <v>1</v>
      </c>
      <c r="N88" s="9">
        <v>11429</v>
      </c>
      <c r="O88" s="7" t="s">
        <v>29</v>
      </c>
      <c r="P88" s="7" t="s">
        <v>30</v>
      </c>
      <c r="Q88" s="7" t="s">
        <v>174</v>
      </c>
      <c r="R88" s="7" t="s">
        <v>32</v>
      </c>
      <c r="S88" s="7" t="s">
        <v>29</v>
      </c>
      <c r="T88" s="10">
        <v>1.2682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50657</v>
      </c>
      <c r="F89" s="7" t="s">
        <v>223</v>
      </c>
      <c r="G89" s="7" t="s">
        <v>300</v>
      </c>
      <c r="H89" s="8">
        <v>44179</v>
      </c>
      <c r="I89" s="7">
        <v>28</v>
      </c>
      <c r="J89" s="7" t="s">
        <v>26</v>
      </c>
      <c r="K89" s="7" t="s">
        <v>209</v>
      </c>
      <c r="L89" s="7" t="s">
        <v>210</v>
      </c>
      <c r="M89" s="7">
        <v>4</v>
      </c>
      <c r="N89" s="9">
        <v>494756</v>
      </c>
      <c r="O89" s="7" t="s">
        <v>38</v>
      </c>
      <c r="P89" s="7" t="s">
        <v>30</v>
      </c>
      <c r="Q89" s="7" t="s">
        <v>174</v>
      </c>
      <c r="R89" s="7" t="s">
        <v>32</v>
      </c>
      <c r="S89" s="7" t="s">
        <v>38</v>
      </c>
      <c r="T89" s="10">
        <v>1.2682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301</v>
      </c>
      <c r="F90" s="7" t="s">
        <v>302</v>
      </c>
      <c r="G90" s="7" t="s">
        <v>303</v>
      </c>
      <c r="H90" s="8">
        <v>44179</v>
      </c>
      <c r="I90" s="7">
        <v>28</v>
      </c>
      <c r="J90" s="7" t="s">
        <v>26</v>
      </c>
      <c r="K90" s="7" t="s">
        <v>304</v>
      </c>
      <c r="L90" s="7" t="s">
        <v>305</v>
      </c>
      <c r="M90" s="7">
        <v>1</v>
      </c>
      <c r="N90" s="9">
        <v>18479</v>
      </c>
      <c r="O90" s="7" t="s">
        <v>29</v>
      </c>
      <c r="P90" s="7" t="s">
        <v>30</v>
      </c>
      <c r="Q90" s="7" t="s">
        <v>174</v>
      </c>
      <c r="R90" s="7" t="s">
        <v>32</v>
      </c>
      <c r="S90" s="7" t="s">
        <v>29</v>
      </c>
      <c r="T90" s="10">
        <v>1.2682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40055</v>
      </c>
      <c r="F91" s="7" t="s">
        <v>306</v>
      </c>
      <c r="G91" s="7" t="s">
        <v>307</v>
      </c>
      <c r="H91" s="8">
        <v>44180</v>
      </c>
      <c r="I91" s="7">
        <v>28</v>
      </c>
      <c r="J91" s="7" t="s">
        <v>26</v>
      </c>
      <c r="K91" s="7" t="s">
        <v>308</v>
      </c>
      <c r="L91" s="7" t="s">
        <v>309</v>
      </c>
      <c r="M91" s="7">
        <v>1</v>
      </c>
      <c r="N91" s="9">
        <v>247050</v>
      </c>
      <c r="O91" s="7" t="s">
        <v>38</v>
      </c>
      <c r="P91" s="7" t="s">
        <v>30</v>
      </c>
      <c r="Q91" s="7" t="s">
        <v>174</v>
      </c>
      <c r="R91" s="7" t="s">
        <v>32</v>
      </c>
      <c r="S91" s="7" t="s">
        <v>38</v>
      </c>
      <c r="T91" s="10">
        <v>1.2682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90175</v>
      </c>
      <c r="F92" s="7" t="s">
        <v>111</v>
      </c>
      <c r="G92" s="7" t="s">
        <v>310</v>
      </c>
      <c r="H92" s="8">
        <v>44180</v>
      </c>
      <c r="I92" s="7">
        <v>28</v>
      </c>
      <c r="J92" s="7" t="s">
        <v>26</v>
      </c>
      <c r="K92" s="7" t="s">
        <v>311</v>
      </c>
      <c r="L92" s="7" t="s">
        <v>312</v>
      </c>
      <c r="M92" s="7">
        <v>1</v>
      </c>
      <c r="N92" s="9">
        <v>43950</v>
      </c>
      <c r="O92" s="7" t="s">
        <v>29</v>
      </c>
      <c r="P92" s="7" t="s">
        <v>30</v>
      </c>
      <c r="Q92" s="7" t="s">
        <v>174</v>
      </c>
      <c r="R92" s="7" t="s">
        <v>32</v>
      </c>
      <c r="S92" s="7" t="s">
        <v>29</v>
      </c>
      <c r="T92" s="10">
        <v>1.2682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53151</v>
      </c>
      <c r="F93" s="7" t="s">
        <v>313</v>
      </c>
      <c r="G93" s="7" t="s">
        <v>314</v>
      </c>
      <c r="H93" s="8">
        <v>44180</v>
      </c>
      <c r="I93" s="7">
        <v>28</v>
      </c>
      <c r="J93" s="7" t="s">
        <v>26</v>
      </c>
      <c r="K93" s="7" t="s">
        <v>315</v>
      </c>
      <c r="L93" s="7" t="s">
        <v>316</v>
      </c>
      <c r="M93" s="7">
        <v>1</v>
      </c>
      <c r="N93" s="9">
        <v>284025</v>
      </c>
      <c r="O93" s="7" t="s">
        <v>29</v>
      </c>
      <c r="P93" s="7" t="s">
        <v>30</v>
      </c>
      <c r="Q93" s="7" t="s">
        <v>174</v>
      </c>
      <c r="R93" s="7" t="s">
        <v>32</v>
      </c>
      <c r="S93" s="7" t="s">
        <v>29</v>
      </c>
      <c r="T93" s="10">
        <v>1.2682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4242</v>
      </c>
      <c r="F94" s="7" t="s">
        <v>317</v>
      </c>
      <c r="G94" s="7" t="s">
        <v>318</v>
      </c>
      <c r="H94" s="8">
        <v>44180</v>
      </c>
      <c r="I94" s="7">
        <v>28</v>
      </c>
      <c r="J94" s="7" t="s">
        <v>26</v>
      </c>
      <c r="K94" s="7" t="s">
        <v>319</v>
      </c>
      <c r="L94" s="7" t="s">
        <v>320</v>
      </c>
      <c r="M94" s="7">
        <v>3</v>
      </c>
      <c r="N94" s="9">
        <v>83169</v>
      </c>
      <c r="O94" s="7" t="s">
        <v>37</v>
      </c>
      <c r="P94" s="7" t="s">
        <v>30</v>
      </c>
      <c r="Q94" s="7" t="s">
        <v>174</v>
      </c>
      <c r="R94" s="7" t="s">
        <v>32</v>
      </c>
      <c r="S94" s="7" t="s">
        <v>38</v>
      </c>
      <c r="T94" s="10">
        <v>1.2682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321</v>
      </c>
      <c r="F95" s="7" t="s">
        <v>322</v>
      </c>
      <c r="G95" s="7" t="s">
        <v>323</v>
      </c>
      <c r="H95" s="8">
        <v>44180</v>
      </c>
      <c r="I95" s="7">
        <v>28</v>
      </c>
      <c r="J95" s="7" t="s">
        <v>26</v>
      </c>
      <c r="K95" s="7" t="s">
        <v>324</v>
      </c>
      <c r="L95" s="7" t="s">
        <v>325</v>
      </c>
      <c r="M95" s="7">
        <v>1</v>
      </c>
      <c r="N95" s="9">
        <v>48992</v>
      </c>
      <c r="O95" s="7" t="s">
        <v>29</v>
      </c>
      <c r="P95" s="7" t="s">
        <v>30</v>
      </c>
      <c r="Q95" s="7" t="s">
        <v>174</v>
      </c>
      <c r="R95" s="7" t="s">
        <v>32</v>
      </c>
      <c r="S95" s="7" t="s">
        <v>29</v>
      </c>
      <c r="T95" s="10">
        <v>1.2682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81365</v>
      </c>
      <c r="F96" s="7" t="s">
        <v>326</v>
      </c>
      <c r="G96" s="7" t="s">
        <v>327</v>
      </c>
      <c r="H96" s="8">
        <v>44181</v>
      </c>
      <c r="I96" s="7">
        <v>28</v>
      </c>
      <c r="J96" s="7" t="s">
        <v>26</v>
      </c>
      <c r="K96" s="7" t="s">
        <v>328</v>
      </c>
      <c r="L96" s="7" t="s">
        <v>329</v>
      </c>
      <c r="M96" s="7">
        <v>1</v>
      </c>
      <c r="N96" s="9">
        <v>53773</v>
      </c>
      <c r="O96" s="7" t="s">
        <v>29</v>
      </c>
      <c r="P96" s="7" t="s">
        <v>30</v>
      </c>
      <c r="Q96" s="7" t="s">
        <v>174</v>
      </c>
      <c r="R96" s="7" t="s">
        <v>32</v>
      </c>
      <c r="S96" s="7" t="s">
        <v>29</v>
      </c>
      <c r="T96" s="10">
        <v>1.2682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73</v>
      </c>
      <c r="F97" s="7" t="s">
        <v>81</v>
      </c>
      <c r="G97" s="7" t="s">
        <v>330</v>
      </c>
      <c r="H97" s="8">
        <v>44181</v>
      </c>
      <c r="I97" s="7">
        <v>28</v>
      </c>
      <c r="J97" s="7" t="s">
        <v>26</v>
      </c>
      <c r="K97" s="7" t="s">
        <v>259</v>
      </c>
      <c r="L97" s="7" t="s">
        <v>260</v>
      </c>
      <c r="M97" s="7">
        <v>1</v>
      </c>
      <c r="N97" s="9">
        <v>12597</v>
      </c>
      <c r="O97" s="7" t="s">
        <v>37</v>
      </c>
      <c r="P97" s="7" t="s">
        <v>30</v>
      </c>
      <c r="Q97" s="7" t="s">
        <v>174</v>
      </c>
      <c r="R97" s="7" t="s">
        <v>32</v>
      </c>
      <c r="S97" s="7" t="s">
        <v>38</v>
      </c>
      <c r="T97" s="10">
        <v>1.2682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331</v>
      </c>
      <c r="F98" s="7" t="s">
        <v>332</v>
      </c>
      <c r="G98" s="7" t="s">
        <v>333</v>
      </c>
      <c r="H98" s="8">
        <v>44181</v>
      </c>
      <c r="I98" s="7">
        <v>28</v>
      </c>
      <c r="J98" s="7" t="s">
        <v>26</v>
      </c>
      <c r="K98" s="7" t="s">
        <v>334</v>
      </c>
      <c r="L98" s="7" t="s">
        <v>335</v>
      </c>
      <c r="M98" s="7">
        <v>2</v>
      </c>
      <c r="N98" s="9">
        <v>168050</v>
      </c>
      <c r="O98" s="7" t="s">
        <v>29</v>
      </c>
      <c r="P98" s="7" t="s">
        <v>30</v>
      </c>
      <c r="Q98" s="7" t="s">
        <v>174</v>
      </c>
      <c r="R98" s="7" t="s">
        <v>32</v>
      </c>
      <c r="S98" s="7" t="s">
        <v>38</v>
      </c>
      <c r="T98" s="10">
        <v>1.2682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336</v>
      </c>
      <c r="F99" s="7" t="s">
        <v>337</v>
      </c>
      <c r="G99" s="7" t="s">
        <v>333</v>
      </c>
      <c r="H99" s="8">
        <v>44181</v>
      </c>
      <c r="I99" s="7">
        <v>28</v>
      </c>
      <c r="J99" s="7" t="s">
        <v>26</v>
      </c>
      <c r="K99" s="7" t="s">
        <v>334</v>
      </c>
      <c r="L99" s="7" t="s">
        <v>335</v>
      </c>
      <c r="M99" s="7">
        <v>1</v>
      </c>
      <c r="N99" s="9">
        <v>127059</v>
      </c>
      <c r="O99" s="7" t="s">
        <v>29</v>
      </c>
      <c r="P99" s="7" t="s">
        <v>30</v>
      </c>
      <c r="Q99" s="7" t="s">
        <v>174</v>
      </c>
      <c r="R99" s="7" t="s">
        <v>32</v>
      </c>
      <c r="S99" s="7" t="s">
        <v>29</v>
      </c>
      <c r="T99" s="10">
        <v>1.2682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57</v>
      </c>
      <c r="F100" s="7" t="s">
        <v>33</v>
      </c>
      <c r="G100" s="7" t="s">
        <v>333</v>
      </c>
      <c r="H100" s="8">
        <v>44181</v>
      </c>
      <c r="I100" s="7">
        <v>28</v>
      </c>
      <c r="J100" s="7" t="s">
        <v>26</v>
      </c>
      <c r="K100" s="7" t="s">
        <v>334</v>
      </c>
      <c r="L100" s="7" t="s">
        <v>335</v>
      </c>
      <c r="M100" s="7">
        <v>1</v>
      </c>
      <c r="N100" s="9">
        <v>32765</v>
      </c>
      <c r="O100" s="7" t="s">
        <v>37</v>
      </c>
      <c r="P100" s="7" t="s">
        <v>30</v>
      </c>
      <c r="Q100" s="7" t="s">
        <v>174</v>
      </c>
      <c r="R100" s="7" t="s">
        <v>32</v>
      </c>
      <c r="S100" s="7" t="s">
        <v>38</v>
      </c>
      <c r="T100" s="10">
        <v>1.2682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17123</v>
      </c>
      <c r="F101" s="7" t="s">
        <v>338</v>
      </c>
      <c r="G101" s="7" t="s">
        <v>339</v>
      </c>
      <c r="H101" s="8">
        <v>44182</v>
      </c>
      <c r="I101" s="7">
        <v>28</v>
      </c>
      <c r="J101" s="7" t="s">
        <v>26</v>
      </c>
      <c r="K101" s="7" t="s">
        <v>340</v>
      </c>
      <c r="L101" s="7" t="s">
        <v>341</v>
      </c>
      <c r="M101" s="7">
        <v>2</v>
      </c>
      <c r="N101" s="9">
        <v>44538</v>
      </c>
      <c r="O101" s="7" t="s">
        <v>29</v>
      </c>
      <c r="P101" s="7" t="s">
        <v>30</v>
      </c>
      <c r="Q101" s="7" t="s">
        <v>174</v>
      </c>
      <c r="R101" s="7" t="s">
        <v>32</v>
      </c>
      <c r="S101" s="7" t="s">
        <v>29</v>
      </c>
      <c r="T101" s="10">
        <v>1.2682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331</v>
      </c>
      <c r="F102" s="7" t="s">
        <v>332</v>
      </c>
      <c r="G102" s="7" t="s">
        <v>342</v>
      </c>
      <c r="H102" s="8">
        <v>44182</v>
      </c>
      <c r="I102" s="7">
        <v>28</v>
      </c>
      <c r="J102" s="7" t="s">
        <v>26</v>
      </c>
      <c r="K102" s="7" t="s">
        <v>343</v>
      </c>
      <c r="L102" s="7" t="s">
        <v>344</v>
      </c>
      <c r="M102" s="7">
        <v>1</v>
      </c>
      <c r="N102" s="9">
        <v>84025</v>
      </c>
      <c r="O102" s="7" t="s">
        <v>29</v>
      </c>
      <c r="P102" s="7" t="s">
        <v>30</v>
      </c>
      <c r="Q102" s="7" t="s">
        <v>174</v>
      </c>
      <c r="R102" s="7" t="s">
        <v>32</v>
      </c>
      <c r="S102" s="7" t="s">
        <v>38</v>
      </c>
      <c r="T102" s="10">
        <v>1.2682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331</v>
      </c>
      <c r="F103" s="7" t="s">
        <v>332</v>
      </c>
      <c r="G103" s="7" t="s">
        <v>345</v>
      </c>
      <c r="H103" s="8">
        <v>44182</v>
      </c>
      <c r="I103" s="7">
        <v>28</v>
      </c>
      <c r="J103" s="7" t="s">
        <v>26</v>
      </c>
      <c r="K103" s="7" t="s">
        <v>346</v>
      </c>
      <c r="L103" s="7" t="s">
        <v>347</v>
      </c>
      <c r="M103" s="7">
        <v>2</v>
      </c>
      <c r="N103" s="9">
        <v>168050</v>
      </c>
      <c r="O103" s="7" t="s">
        <v>29</v>
      </c>
      <c r="P103" s="7" t="s">
        <v>30</v>
      </c>
      <c r="Q103" s="7" t="s">
        <v>174</v>
      </c>
      <c r="R103" s="7" t="s">
        <v>32</v>
      </c>
      <c r="S103" s="7" t="s">
        <v>38</v>
      </c>
      <c r="T103" s="10">
        <v>1.2682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13185</v>
      </c>
      <c r="F104" s="7" t="s">
        <v>348</v>
      </c>
      <c r="G104" s="7" t="s">
        <v>349</v>
      </c>
      <c r="H104" s="8">
        <v>44182</v>
      </c>
      <c r="I104" s="7">
        <v>28</v>
      </c>
      <c r="J104" s="7" t="s">
        <v>26</v>
      </c>
      <c r="K104" s="7" t="s">
        <v>350</v>
      </c>
      <c r="L104" s="7" t="s">
        <v>351</v>
      </c>
      <c r="M104" s="7">
        <v>1</v>
      </c>
      <c r="N104" s="9">
        <v>29412</v>
      </c>
      <c r="O104" s="7" t="s">
        <v>29</v>
      </c>
      <c r="P104" s="7" t="s">
        <v>30</v>
      </c>
      <c r="Q104" s="7" t="s">
        <v>174</v>
      </c>
      <c r="R104" s="7" t="s">
        <v>32</v>
      </c>
      <c r="S104" s="7" t="s">
        <v>29</v>
      </c>
      <c r="T104" s="10">
        <v>1.2682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10639</v>
      </c>
      <c r="F105" s="7" t="s">
        <v>160</v>
      </c>
      <c r="G105" s="7" t="s">
        <v>352</v>
      </c>
      <c r="H105" s="8">
        <v>44183</v>
      </c>
      <c r="I105" s="7">
        <v>28</v>
      </c>
      <c r="J105" s="7" t="s">
        <v>26</v>
      </c>
      <c r="K105" s="7" t="s">
        <v>353</v>
      </c>
      <c r="L105" s="7" t="s">
        <v>354</v>
      </c>
      <c r="M105" s="7">
        <v>1</v>
      </c>
      <c r="N105" s="9">
        <v>5034</v>
      </c>
      <c r="O105" s="7" t="s">
        <v>29</v>
      </c>
      <c r="P105" s="7" t="s">
        <v>30</v>
      </c>
      <c r="Q105" s="7" t="s">
        <v>174</v>
      </c>
      <c r="R105" s="7" t="s">
        <v>32</v>
      </c>
      <c r="S105" s="7" t="s">
        <v>29</v>
      </c>
      <c r="T105" s="10">
        <v>1.2682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355</v>
      </c>
      <c r="F106" s="7" t="s">
        <v>356</v>
      </c>
      <c r="G106" s="7" t="s">
        <v>357</v>
      </c>
      <c r="H106" s="8">
        <v>44183</v>
      </c>
      <c r="I106" s="7">
        <v>28</v>
      </c>
      <c r="J106" s="7" t="s">
        <v>26</v>
      </c>
      <c r="K106" s="7" t="s">
        <v>358</v>
      </c>
      <c r="L106" s="7" t="s">
        <v>359</v>
      </c>
      <c r="M106" s="7">
        <v>4</v>
      </c>
      <c r="N106" s="9">
        <v>24840</v>
      </c>
      <c r="O106" s="7" t="s">
        <v>29</v>
      </c>
      <c r="P106" s="7" t="s">
        <v>30</v>
      </c>
      <c r="Q106" s="7" t="s">
        <v>174</v>
      </c>
      <c r="R106" s="7" t="s">
        <v>32</v>
      </c>
      <c r="S106" s="7" t="s">
        <v>38</v>
      </c>
      <c r="T106" s="10">
        <v>1.2682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331</v>
      </c>
      <c r="F107" s="7" t="s">
        <v>332</v>
      </c>
      <c r="G107" s="7" t="s">
        <v>360</v>
      </c>
      <c r="H107" s="8">
        <v>44183</v>
      </c>
      <c r="I107" s="7">
        <v>28</v>
      </c>
      <c r="J107" s="7" t="s">
        <v>26</v>
      </c>
      <c r="K107" s="7" t="s">
        <v>361</v>
      </c>
      <c r="L107" s="7" t="s">
        <v>362</v>
      </c>
      <c r="M107" s="7">
        <v>1</v>
      </c>
      <c r="N107" s="9">
        <v>84025</v>
      </c>
      <c r="O107" s="7" t="s">
        <v>29</v>
      </c>
      <c r="P107" s="7" t="s">
        <v>30</v>
      </c>
      <c r="Q107" s="7" t="s">
        <v>174</v>
      </c>
      <c r="R107" s="7" t="s">
        <v>32</v>
      </c>
      <c r="S107" s="7" t="s">
        <v>38</v>
      </c>
      <c r="T107" s="10">
        <v>1.2682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47531</v>
      </c>
      <c r="F108" s="7" t="s">
        <v>363</v>
      </c>
      <c r="G108" s="7" t="s">
        <v>364</v>
      </c>
      <c r="H108" s="8">
        <v>44183</v>
      </c>
      <c r="I108" s="7">
        <v>28</v>
      </c>
      <c r="J108" s="7" t="s">
        <v>26</v>
      </c>
      <c r="K108" s="7" t="s">
        <v>365</v>
      </c>
      <c r="L108" s="7" t="s">
        <v>366</v>
      </c>
      <c r="M108" s="7">
        <v>4</v>
      </c>
      <c r="N108" s="9">
        <v>584032</v>
      </c>
      <c r="O108" s="7" t="s">
        <v>38</v>
      </c>
      <c r="P108" s="7" t="s">
        <v>30</v>
      </c>
      <c r="Q108" s="7" t="s">
        <v>174</v>
      </c>
      <c r="R108" s="7" t="s">
        <v>32</v>
      </c>
      <c r="S108" s="7" t="s">
        <v>38</v>
      </c>
      <c r="T108" s="10">
        <v>1.2682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15153</v>
      </c>
      <c r="F109" s="7" t="s">
        <v>367</v>
      </c>
      <c r="G109" s="7" t="s">
        <v>368</v>
      </c>
      <c r="H109" s="8">
        <v>44183</v>
      </c>
      <c r="I109" s="7">
        <v>28</v>
      </c>
      <c r="J109" s="7" t="s">
        <v>26</v>
      </c>
      <c r="K109" s="7" t="s">
        <v>365</v>
      </c>
      <c r="L109" s="7" t="s">
        <v>366</v>
      </c>
      <c r="M109" s="7">
        <v>1</v>
      </c>
      <c r="N109" s="9">
        <v>55958</v>
      </c>
      <c r="O109" s="7" t="s">
        <v>29</v>
      </c>
      <c r="P109" s="7" t="s">
        <v>30</v>
      </c>
      <c r="Q109" s="7" t="s">
        <v>174</v>
      </c>
      <c r="R109" s="7" t="s">
        <v>32</v>
      </c>
      <c r="S109" s="7" t="s">
        <v>29</v>
      </c>
      <c r="T109" s="10">
        <v>1.2682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15152</v>
      </c>
      <c r="F110" s="7" t="s">
        <v>369</v>
      </c>
      <c r="G110" s="7" t="s">
        <v>368</v>
      </c>
      <c r="H110" s="8">
        <v>44183</v>
      </c>
      <c r="I110" s="7">
        <v>28</v>
      </c>
      <c r="J110" s="7" t="s">
        <v>26</v>
      </c>
      <c r="K110" s="7" t="s">
        <v>365</v>
      </c>
      <c r="L110" s="7" t="s">
        <v>366</v>
      </c>
      <c r="M110" s="7">
        <v>1</v>
      </c>
      <c r="N110" s="9">
        <v>60029</v>
      </c>
      <c r="O110" s="7" t="s">
        <v>29</v>
      </c>
      <c r="P110" s="7" t="s">
        <v>30</v>
      </c>
      <c r="Q110" s="7" t="s">
        <v>174</v>
      </c>
      <c r="R110" s="7" t="s">
        <v>32</v>
      </c>
      <c r="S110" s="7" t="s">
        <v>29</v>
      </c>
      <c r="T110" s="10">
        <v>1.2682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3041</v>
      </c>
      <c r="F111" s="7" t="s">
        <v>370</v>
      </c>
      <c r="G111" s="7" t="s">
        <v>371</v>
      </c>
      <c r="H111" s="8">
        <v>44183</v>
      </c>
      <c r="I111" s="7">
        <v>28</v>
      </c>
      <c r="J111" s="7" t="s">
        <v>26</v>
      </c>
      <c r="K111" s="7" t="s">
        <v>372</v>
      </c>
      <c r="L111" s="7" t="s">
        <v>373</v>
      </c>
      <c r="M111" s="7">
        <v>2</v>
      </c>
      <c r="N111" s="9">
        <v>7328</v>
      </c>
      <c r="O111" s="7" t="s">
        <v>29</v>
      </c>
      <c r="P111" s="7" t="s">
        <v>30</v>
      </c>
      <c r="Q111" s="7" t="s">
        <v>174</v>
      </c>
      <c r="R111" s="7" t="s">
        <v>32</v>
      </c>
      <c r="S111" s="7" t="s">
        <v>29</v>
      </c>
      <c r="T111" s="10">
        <v>1.2682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90104</v>
      </c>
      <c r="F112" s="7" t="s">
        <v>374</v>
      </c>
      <c r="G112" s="7" t="s">
        <v>375</v>
      </c>
      <c r="H112" s="8">
        <v>44183</v>
      </c>
      <c r="I112" s="7">
        <v>28</v>
      </c>
      <c r="J112" s="7" t="s">
        <v>26</v>
      </c>
      <c r="K112" s="7" t="s">
        <v>365</v>
      </c>
      <c r="L112" s="7" t="s">
        <v>366</v>
      </c>
      <c r="M112" s="7">
        <v>2</v>
      </c>
      <c r="N112" s="9">
        <v>46874</v>
      </c>
      <c r="O112" s="7" t="s">
        <v>29</v>
      </c>
      <c r="P112" s="7" t="s">
        <v>30</v>
      </c>
      <c r="Q112" s="7" t="s">
        <v>174</v>
      </c>
      <c r="R112" s="7" t="s">
        <v>32</v>
      </c>
      <c r="S112" s="7" t="s">
        <v>29</v>
      </c>
      <c r="T112" s="10">
        <v>1.2682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47575</v>
      </c>
      <c r="F113" s="7" t="s">
        <v>376</v>
      </c>
      <c r="G113" s="7" t="s">
        <v>377</v>
      </c>
      <c r="H113" s="8">
        <v>44183</v>
      </c>
      <c r="I113" s="7">
        <v>28</v>
      </c>
      <c r="J113" s="7" t="s">
        <v>26</v>
      </c>
      <c r="K113" s="7" t="s">
        <v>378</v>
      </c>
      <c r="L113" s="7" t="s">
        <v>379</v>
      </c>
      <c r="M113" s="7">
        <v>2</v>
      </c>
      <c r="N113" s="9">
        <v>467882</v>
      </c>
      <c r="O113" s="7" t="s">
        <v>38</v>
      </c>
      <c r="P113" s="7" t="s">
        <v>30</v>
      </c>
      <c r="Q113" s="7" t="s">
        <v>174</v>
      </c>
      <c r="R113" s="7" t="s">
        <v>32</v>
      </c>
      <c r="S113" s="7" t="s">
        <v>38</v>
      </c>
      <c r="T113" s="10">
        <v>1.2682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380</v>
      </c>
      <c r="F114" s="7" t="s">
        <v>381</v>
      </c>
      <c r="G114" s="7" t="s">
        <v>382</v>
      </c>
      <c r="H114" s="8">
        <v>44183</v>
      </c>
      <c r="I114" s="7">
        <v>28</v>
      </c>
      <c r="J114" s="7" t="s">
        <v>26</v>
      </c>
      <c r="K114" s="7" t="s">
        <v>383</v>
      </c>
      <c r="L114" s="7" t="s">
        <v>384</v>
      </c>
      <c r="M114" s="7">
        <v>2</v>
      </c>
      <c r="N114" s="9">
        <v>177464</v>
      </c>
      <c r="O114" s="7" t="s">
        <v>29</v>
      </c>
      <c r="P114" s="7" t="s">
        <v>30</v>
      </c>
      <c r="Q114" s="7" t="s">
        <v>174</v>
      </c>
      <c r="R114" s="7" t="s">
        <v>159</v>
      </c>
      <c r="S114" s="7" t="s">
        <v>38</v>
      </c>
      <c r="T114" s="10">
        <v>1.2682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90122</v>
      </c>
      <c r="F115" s="7" t="s">
        <v>24</v>
      </c>
      <c r="G115" s="7" t="s">
        <v>385</v>
      </c>
      <c r="H115" s="8">
        <v>44183</v>
      </c>
      <c r="I115" s="7">
        <v>28</v>
      </c>
      <c r="J115" s="7" t="s">
        <v>26</v>
      </c>
      <c r="K115" s="7" t="s">
        <v>386</v>
      </c>
      <c r="L115" s="7" t="s">
        <v>387</v>
      </c>
      <c r="M115" s="7">
        <v>1</v>
      </c>
      <c r="N115" s="9">
        <v>28563</v>
      </c>
      <c r="O115" s="7" t="s">
        <v>29</v>
      </c>
      <c r="P115" s="7" t="s">
        <v>30</v>
      </c>
      <c r="Q115" s="7" t="s">
        <v>174</v>
      </c>
      <c r="R115" s="7" t="s">
        <v>32</v>
      </c>
      <c r="S115" s="7" t="s">
        <v>29</v>
      </c>
      <c r="T115" s="10">
        <v>1.2682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388</v>
      </c>
      <c r="F116" s="7" t="s">
        <v>389</v>
      </c>
      <c r="G116" s="7" t="s">
        <v>390</v>
      </c>
      <c r="H116" s="8">
        <v>44184</v>
      </c>
      <c r="I116" s="7">
        <v>28</v>
      </c>
      <c r="J116" s="7" t="s">
        <v>26</v>
      </c>
      <c r="K116" s="7" t="s">
        <v>391</v>
      </c>
      <c r="L116" s="7" t="s">
        <v>392</v>
      </c>
      <c r="M116" s="7">
        <v>2</v>
      </c>
      <c r="N116" s="9">
        <v>29294</v>
      </c>
      <c r="O116" s="7" t="s">
        <v>29</v>
      </c>
      <c r="P116" s="7" t="s">
        <v>30</v>
      </c>
      <c r="Q116" s="7" t="s">
        <v>174</v>
      </c>
      <c r="R116" s="7" t="s">
        <v>32</v>
      </c>
      <c r="S116" s="7" t="s">
        <v>38</v>
      </c>
      <c r="T116" s="10">
        <v>1.2682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20058</v>
      </c>
      <c r="F117" s="7" t="s">
        <v>393</v>
      </c>
      <c r="G117" s="7" t="s">
        <v>394</v>
      </c>
      <c r="H117" s="8">
        <v>44184</v>
      </c>
      <c r="I117" s="7">
        <v>28</v>
      </c>
      <c r="J117" s="7" t="s">
        <v>26</v>
      </c>
      <c r="K117" s="7" t="s">
        <v>395</v>
      </c>
      <c r="L117" s="7" t="s">
        <v>396</v>
      </c>
      <c r="M117" s="7">
        <v>1</v>
      </c>
      <c r="N117" s="9">
        <v>13437</v>
      </c>
      <c r="O117" s="7" t="s">
        <v>29</v>
      </c>
      <c r="P117" s="7" t="s">
        <v>30</v>
      </c>
      <c r="Q117" s="7" t="s">
        <v>174</v>
      </c>
      <c r="R117" s="7" t="s">
        <v>32</v>
      </c>
      <c r="S117" s="7" t="s">
        <v>29</v>
      </c>
      <c r="T117" s="10">
        <v>1.2682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397</v>
      </c>
      <c r="F118" s="7" t="s">
        <v>398</v>
      </c>
      <c r="G118" s="7" t="s">
        <v>399</v>
      </c>
      <c r="H118" s="8">
        <v>44184</v>
      </c>
      <c r="I118" s="7">
        <v>28</v>
      </c>
      <c r="J118" s="7" t="s">
        <v>26</v>
      </c>
      <c r="K118" s="7" t="s">
        <v>400</v>
      </c>
      <c r="L118" s="7" t="s">
        <v>401</v>
      </c>
      <c r="M118" s="7">
        <v>1</v>
      </c>
      <c r="N118" s="9">
        <v>67136</v>
      </c>
      <c r="O118" s="7" t="s">
        <v>29</v>
      </c>
      <c r="P118" s="7" t="s">
        <v>30</v>
      </c>
      <c r="Q118" s="7" t="s">
        <v>174</v>
      </c>
      <c r="R118" s="7" t="s">
        <v>32</v>
      </c>
      <c r="S118" s="7" t="s">
        <v>38</v>
      </c>
      <c r="T118" s="10">
        <v>1.2682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331</v>
      </c>
      <c r="F119" s="7" t="s">
        <v>332</v>
      </c>
      <c r="G119" s="7" t="s">
        <v>402</v>
      </c>
      <c r="H119" s="8">
        <v>44184</v>
      </c>
      <c r="I119" s="7">
        <v>28</v>
      </c>
      <c r="J119" s="7" t="s">
        <v>26</v>
      </c>
      <c r="K119" s="7" t="s">
        <v>403</v>
      </c>
      <c r="L119" s="7" t="s">
        <v>404</v>
      </c>
      <c r="M119" s="7">
        <v>1</v>
      </c>
      <c r="N119" s="9">
        <v>84025</v>
      </c>
      <c r="O119" s="7" t="s">
        <v>29</v>
      </c>
      <c r="P119" s="7" t="s">
        <v>30</v>
      </c>
      <c r="Q119" s="7" t="s">
        <v>174</v>
      </c>
      <c r="R119" s="7" t="s">
        <v>32</v>
      </c>
      <c r="S119" s="7" t="s">
        <v>38</v>
      </c>
      <c r="T119" s="10">
        <v>1.2682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4310</v>
      </c>
      <c r="F120" s="7" t="s">
        <v>248</v>
      </c>
      <c r="G120" s="7" t="s">
        <v>405</v>
      </c>
      <c r="H120" s="8">
        <v>44186</v>
      </c>
      <c r="I120" s="7">
        <v>28</v>
      </c>
      <c r="J120" s="7" t="s">
        <v>26</v>
      </c>
      <c r="K120" s="7" t="s">
        <v>406</v>
      </c>
      <c r="L120" s="7" t="s">
        <v>407</v>
      </c>
      <c r="M120" s="7">
        <v>1</v>
      </c>
      <c r="N120" s="9">
        <v>58076</v>
      </c>
      <c r="O120" s="7" t="s">
        <v>37</v>
      </c>
      <c r="P120" s="7" t="s">
        <v>30</v>
      </c>
      <c r="Q120" s="7" t="s">
        <v>174</v>
      </c>
      <c r="R120" s="7" t="s">
        <v>32</v>
      </c>
      <c r="S120" s="7" t="s">
        <v>38</v>
      </c>
      <c r="T120" s="10">
        <v>1.2682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27150</v>
      </c>
      <c r="F121" s="7" t="s">
        <v>39</v>
      </c>
      <c r="G121" s="7" t="s">
        <v>405</v>
      </c>
      <c r="H121" s="8">
        <v>44186</v>
      </c>
      <c r="I121" s="7">
        <v>28</v>
      </c>
      <c r="J121" s="7" t="s">
        <v>26</v>
      </c>
      <c r="K121" s="7" t="s">
        <v>406</v>
      </c>
      <c r="L121" s="7" t="s">
        <v>407</v>
      </c>
      <c r="M121" s="7">
        <v>1</v>
      </c>
      <c r="N121" s="9">
        <v>2639</v>
      </c>
      <c r="O121" s="7" t="s">
        <v>29</v>
      </c>
      <c r="P121" s="7" t="s">
        <v>30</v>
      </c>
      <c r="Q121" s="7" t="s">
        <v>174</v>
      </c>
      <c r="R121" s="7" t="s">
        <v>32</v>
      </c>
      <c r="S121" s="7" t="s">
        <v>29</v>
      </c>
      <c r="T121" s="10">
        <v>1.2682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27217</v>
      </c>
      <c r="F122" s="7" t="s">
        <v>41</v>
      </c>
      <c r="G122" s="7" t="s">
        <v>405</v>
      </c>
      <c r="H122" s="8">
        <v>44186</v>
      </c>
      <c r="I122" s="7">
        <v>28</v>
      </c>
      <c r="J122" s="7" t="s">
        <v>26</v>
      </c>
      <c r="K122" s="7" t="s">
        <v>406</v>
      </c>
      <c r="L122" s="7" t="s">
        <v>407</v>
      </c>
      <c r="M122" s="7">
        <v>1</v>
      </c>
      <c r="N122" s="9">
        <v>4193</v>
      </c>
      <c r="O122" s="7" t="s">
        <v>29</v>
      </c>
      <c r="P122" s="7" t="s">
        <v>30</v>
      </c>
      <c r="Q122" s="7" t="s">
        <v>174</v>
      </c>
      <c r="R122" s="7" t="s">
        <v>32</v>
      </c>
      <c r="S122" s="7" t="s">
        <v>29</v>
      </c>
      <c r="T122" s="10">
        <v>1.2682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27173</v>
      </c>
      <c r="F123" s="7" t="s">
        <v>276</v>
      </c>
      <c r="G123" s="7" t="s">
        <v>405</v>
      </c>
      <c r="H123" s="8">
        <v>44186</v>
      </c>
      <c r="I123" s="7">
        <v>28</v>
      </c>
      <c r="J123" s="7" t="s">
        <v>26</v>
      </c>
      <c r="K123" s="7" t="s">
        <v>406</v>
      </c>
      <c r="L123" s="7" t="s">
        <v>407</v>
      </c>
      <c r="M123" s="7">
        <v>1</v>
      </c>
      <c r="N123" s="9">
        <v>5034</v>
      </c>
      <c r="O123" s="7" t="s">
        <v>29</v>
      </c>
      <c r="P123" s="7" t="s">
        <v>30</v>
      </c>
      <c r="Q123" s="7" t="s">
        <v>174</v>
      </c>
      <c r="R123" s="7" t="s">
        <v>32</v>
      </c>
      <c r="S123" s="7" t="s">
        <v>29</v>
      </c>
      <c r="T123" s="10">
        <v>1.2682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3572</v>
      </c>
      <c r="F124" s="7" t="s">
        <v>408</v>
      </c>
      <c r="G124" s="7" t="s">
        <v>409</v>
      </c>
      <c r="H124" s="8">
        <v>44186</v>
      </c>
      <c r="I124" s="7">
        <v>28</v>
      </c>
      <c r="J124" s="7" t="s">
        <v>26</v>
      </c>
      <c r="K124" s="7" t="s">
        <v>246</v>
      </c>
      <c r="L124" s="7" t="s">
        <v>247</v>
      </c>
      <c r="M124" s="7">
        <v>1</v>
      </c>
      <c r="N124" s="9">
        <v>19319</v>
      </c>
      <c r="O124" s="7" t="s">
        <v>37</v>
      </c>
      <c r="P124" s="7" t="s">
        <v>30</v>
      </c>
      <c r="Q124" s="7" t="s">
        <v>174</v>
      </c>
      <c r="R124" s="7" t="s">
        <v>32</v>
      </c>
      <c r="S124" s="7" t="s">
        <v>38</v>
      </c>
      <c r="T124" s="10">
        <v>1.2682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10831</v>
      </c>
      <c r="F125" s="7" t="s">
        <v>410</v>
      </c>
      <c r="G125" s="7" t="s">
        <v>411</v>
      </c>
      <c r="H125" s="8">
        <v>44186</v>
      </c>
      <c r="I125" s="7">
        <v>28</v>
      </c>
      <c r="J125" s="7" t="s">
        <v>26</v>
      </c>
      <c r="K125" s="7" t="s">
        <v>246</v>
      </c>
      <c r="L125" s="7" t="s">
        <v>247</v>
      </c>
      <c r="M125" s="7">
        <v>1</v>
      </c>
      <c r="N125" s="9">
        <v>13143</v>
      </c>
      <c r="O125" s="7" t="s">
        <v>29</v>
      </c>
      <c r="P125" s="7" t="s">
        <v>30</v>
      </c>
      <c r="Q125" s="7" t="s">
        <v>174</v>
      </c>
      <c r="R125" s="7" t="s">
        <v>32</v>
      </c>
      <c r="S125" s="7" t="s">
        <v>29</v>
      </c>
      <c r="T125" s="10">
        <v>1.2682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27258</v>
      </c>
      <c r="F126" s="7" t="s">
        <v>41</v>
      </c>
      <c r="G126" s="7" t="s">
        <v>411</v>
      </c>
      <c r="H126" s="8">
        <v>44186</v>
      </c>
      <c r="I126" s="7">
        <v>28</v>
      </c>
      <c r="J126" s="7" t="s">
        <v>26</v>
      </c>
      <c r="K126" s="7" t="s">
        <v>246</v>
      </c>
      <c r="L126" s="7" t="s">
        <v>247</v>
      </c>
      <c r="M126" s="7">
        <v>1</v>
      </c>
      <c r="N126" s="9">
        <v>16798</v>
      </c>
      <c r="O126" s="7" t="s">
        <v>29</v>
      </c>
      <c r="P126" s="7" t="s">
        <v>30</v>
      </c>
      <c r="Q126" s="7" t="s">
        <v>174</v>
      </c>
      <c r="R126" s="7" t="s">
        <v>32</v>
      </c>
      <c r="S126" s="7" t="s">
        <v>29</v>
      </c>
      <c r="T126" s="10">
        <v>1.2682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27116</v>
      </c>
      <c r="F127" s="7" t="s">
        <v>39</v>
      </c>
      <c r="G127" s="7" t="s">
        <v>412</v>
      </c>
      <c r="H127" s="8">
        <v>44186</v>
      </c>
      <c r="I127" s="7">
        <v>28</v>
      </c>
      <c r="J127" s="7" t="s">
        <v>26</v>
      </c>
      <c r="K127" s="7" t="s">
        <v>413</v>
      </c>
      <c r="L127" s="7" t="s">
        <v>414</v>
      </c>
      <c r="M127" s="7">
        <v>1</v>
      </c>
      <c r="N127" s="9">
        <v>3950</v>
      </c>
      <c r="O127" s="7" t="s">
        <v>29</v>
      </c>
      <c r="P127" s="7" t="s">
        <v>30</v>
      </c>
      <c r="Q127" s="7" t="s">
        <v>174</v>
      </c>
      <c r="R127" s="7" t="s">
        <v>32</v>
      </c>
      <c r="S127" s="7" t="s">
        <v>29</v>
      </c>
      <c r="T127" s="10">
        <v>1.2682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27152</v>
      </c>
      <c r="F128" s="7" t="s">
        <v>41</v>
      </c>
      <c r="G128" s="7" t="s">
        <v>412</v>
      </c>
      <c r="H128" s="8">
        <v>44186</v>
      </c>
      <c r="I128" s="7">
        <v>28</v>
      </c>
      <c r="J128" s="7" t="s">
        <v>26</v>
      </c>
      <c r="K128" s="7" t="s">
        <v>413</v>
      </c>
      <c r="L128" s="7" t="s">
        <v>414</v>
      </c>
      <c r="M128" s="7">
        <v>1</v>
      </c>
      <c r="N128" s="9">
        <v>7555</v>
      </c>
      <c r="O128" s="7" t="s">
        <v>29</v>
      </c>
      <c r="P128" s="7" t="s">
        <v>30</v>
      </c>
      <c r="Q128" s="7" t="s">
        <v>174</v>
      </c>
      <c r="R128" s="7" t="s">
        <v>32</v>
      </c>
      <c r="S128" s="7" t="s">
        <v>29</v>
      </c>
      <c r="T128" s="10">
        <v>1.2682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10626</v>
      </c>
      <c r="F129" s="7" t="s">
        <v>160</v>
      </c>
      <c r="G129" s="7" t="s">
        <v>415</v>
      </c>
      <c r="H129" s="8">
        <v>44186</v>
      </c>
      <c r="I129" s="7">
        <v>28</v>
      </c>
      <c r="J129" s="7" t="s">
        <v>26</v>
      </c>
      <c r="K129" s="7" t="s">
        <v>156</v>
      </c>
      <c r="L129" s="7" t="s">
        <v>157</v>
      </c>
      <c r="M129" s="7">
        <v>1</v>
      </c>
      <c r="N129" s="9">
        <v>7664</v>
      </c>
      <c r="O129" s="7" t="s">
        <v>29</v>
      </c>
      <c r="P129" s="7" t="s">
        <v>30</v>
      </c>
      <c r="Q129" s="7" t="s">
        <v>174</v>
      </c>
      <c r="R129" s="7" t="s">
        <v>32</v>
      </c>
      <c r="S129" s="7" t="s">
        <v>29</v>
      </c>
      <c r="T129" s="10">
        <v>1.2682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298</v>
      </c>
      <c r="F130" s="7" t="s">
        <v>41</v>
      </c>
      <c r="G130" s="7" t="s">
        <v>415</v>
      </c>
      <c r="H130" s="8">
        <v>44186</v>
      </c>
      <c r="I130" s="7">
        <v>28</v>
      </c>
      <c r="J130" s="7" t="s">
        <v>26</v>
      </c>
      <c r="K130" s="7" t="s">
        <v>156</v>
      </c>
      <c r="L130" s="7" t="s">
        <v>157</v>
      </c>
      <c r="M130" s="7">
        <v>1</v>
      </c>
      <c r="N130" s="9">
        <v>5008</v>
      </c>
      <c r="O130" s="7" t="s">
        <v>29</v>
      </c>
      <c r="P130" s="7" t="s">
        <v>30</v>
      </c>
      <c r="Q130" s="7" t="s">
        <v>174</v>
      </c>
      <c r="R130" s="7" t="s">
        <v>32</v>
      </c>
      <c r="S130" s="7" t="s">
        <v>29</v>
      </c>
      <c r="T130" s="10">
        <v>1.2682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10429</v>
      </c>
      <c r="F131" s="7" t="s">
        <v>416</v>
      </c>
      <c r="G131" s="7" t="s">
        <v>417</v>
      </c>
      <c r="H131" s="8">
        <v>44186</v>
      </c>
      <c r="I131" s="7">
        <v>28</v>
      </c>
      <c r="J131" s="7" t="s">
        <v>26</v>
      </c>
      <c r="K131" s="7" t="s">
        <v>185</v>
      </c>
      <c r="L131" s="7" t="s">
        <v>186</v>
      </c>
      <c r="M131" s="7">
        <v>4</v>
      </c>
      <c r="N131" s="9">
        <v>67192</v>
      </c>
      <c r="O131" s="7" t="s">
        <v>29</v>
      </c>
      <c r="P131" s="7" t="s">
        <v>30</v>
      </c>
      <c r="Q131" s="7" t="s">
        <v>174</v>
      </c>
      <c r="R131" s="7" t="s">
        <v>32</v>
      </c>
      <c r="S131" s="7" t="s">
        <v>29</v>
      </c>
      <c r="T131" s="10">
        <v>1.2682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73</v>
      </c>
      <c r="F132" s="7" t="s">
        <v>81</v>
      </c>
      <c r="G132" s="7" t="s">
        <v>417</v>
      </c>
      <c r="H132" s="8">
        <v>44186</v>
      </c>
      <c r="I132" s="7">
        <v>28</v>
      </c>
      <c r="J132" s="7" t="s">
        <v>26</v>
      </c>
      <c r="K132" s="7" t="s">
        <v>185</v>
      </c>
      <c r="L132" s="7" t="s">
        <v>186</v>
      </c>
      <c r="M132" s="7">
        <v>1</v>
      </c>
      <c r="N132" s="9">
        <v>12597</v>
      </c>
      <c r="O132" s="7" t="s">
        <v>37</v>
      </c>
      <c r="P132" s="7" t="s">
        <v>30</v>
      </c>
      <c r="Q132" s="7" t="s">
        <v>174</v>
      </c>
      <c r="R132" s="7" t="s">
        <v>32</v>
      </c>
      <c r="S132" s="7" t="s">
        <v>38</v>
      </c>
      <c r="T132" s="10">
        <v>1.2682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50657</v>
      </c>
      <c r="F133" s="7" t="s">
        <v>223</v>
      </c>
      <c r="G133" s="7" t="s">
        <v>418</v>
      </c>
      <c r="H133" s="8">
        <v>44186</v>
      </c>
      <c r="I133" s="7">
        <v>28</v>
      </c>
      <c r="J133" s="7" t="s">
        <v>26</v>
      </c>
      <c r="K133" s="7" t="s">
        <v>419</v>
      </c>
      <c r="L133" s="7" t="s">
        <v>420</v>
      </c>
      <c r="M133" s="7">
        <v>6</v>
      </c>
      <c r="N133" s="9">
        <v>774402</v>
      </c>
      <c r="O133" s="7" t="s">
        <v>38</v>
      </c>
      <c r="P133" s="7" t="s">
        <v>30</v>
      </c>
      <c r="Q133" s="7" t="s">
        <v>174</v>
      </c>
      <c r="R133" s="7" t="s">
        <v>32</v>
      </c>
      <c r="S133" s="7" t="s">
        <v>38</v>
      </c>
      <c r="T133" s="10">
        <v>1.2682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10631</v>
      </c>
      <c r="F134" s="7" t="s">
        <v>160</v>
      </c>
      <c r="G134" s="7" t="s">
        <v>418</v>
      </c>
      <c r="H134" s="8">
        <v>44186</v>
      </c>
      <c r="I134" s="7">
        <v>28</v>
      </c>
      <c r="J134" s="7" t="s">
        <v>26</v>
      </c>
      <c r="K134" s="7" t="s">
        <v>419</v>
      </c>
      <c r="L134" s="7" t="s">
        <v>420</v>
      </c>
      <c r="M134" s="7">
        <v>1</v>
      </c>
      <c r="N134" s="9">
        <v>6168</v>
      </c>
      <c r="O134" s="7" t="s">
        <v>29</v>
      </c>
      <c r="P134" s="7" t="s">
        <v>30</v>
      </c>
      <c r="Q134" s="7" t="s">
        <v>174</v>
      </c>
      <c r="R134" s="7" t="s">
        <v>32</v>
      </c>
      <c r="S134" s="7" t="s">
        <v>29</v>
      </c>
      <c r="T134" s="10">
        <v>1.2682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10514</v>
      </c>
      <c r="F135" s="7" t="s">
        <v>164</v>
      </c>
      <c r="G135" s="7" t="s">
        <v>418</v>
      </c>
      <c r="H135" s="8">
        <v>44186</v>
      </c>
      <c r="I135" s="7">
        <v>28</v>
      </c>
      <c r="J135" s="7" t="s">
        <v>26</v>
      </c>
      <c r="K135" s="7" t="s">
        <v>419</v>
      </c>
      <c r="L135" s="7" t="s">
        <v>420</v>
      </c>
      <c r="M135" s="7">
        <v>1</v>
      </c>
      <c r="N135" s="9">
        <v>4193</v>
      </c>
      <c r="O135" s="7" t="s">
        <v>29</v>
      </c>
      <c r="P135" s="7" t="s">
        <v>30</v>
      </c>
      <c r="Q135" s="7" t="s">
        <v>174</v>
      </c>
      <c r="R135" s="7" t="s">
        <v>32</v>
      </c>
      <c r="S135" s="7" t="s">
        <v>29</v>
      </c>
      <c r="T135" s="10">
        <v>1.2682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33</v>
      </c>
      <c r="G136" s="7" t="s">
        <v>418</v>
      </c>
      <c r="H136" s="8">
        <v>44186</v>
      </c>
      <c r="I136" s="7">
        <v>28</v>
      </c>
      <c r="J136" s="7" t="s">
        <v>26</v>
      </c>
      <c r="K136" s="7" t="s">
        <v>419</v>
      </c>
      <c r="L136" s="7" t="s">
        <v>420</v>
      </c>
      <c r="M136" s="7">
        <v>1</v>
      </c>
      <c r="N136" s="9">
        <v>32765</v>
      </c>
      <c r="O136" s="7" t="s">
        <v>37</v>
      </c>
      <c r="P136" s="7" t="s">
        <v>30</v>
      </c>
      <c r="Q136" s="7" t="s">
        <v>174</v>
      </c>
      <c r="R136" s="7" t="s">
        <v>32</v>
      </c>
      <c r="S136" s="7" t="s">
        <v>38</v>
      </c>
      <c r="T136" s="10">
        <v>1.2682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3582</v>
      </c>
      <c r="F137" s="7" t="s">
        <v>221</v>
      </c>
      <c r="G137" s="7" t="s">
        <v>421</v>
      </c>
      <c r="H137" s="8">
        <v>44187</v>
      </c>
      <c r="I137" s="7">
        <v>28</v>
      </c>
      <c r="J137" s="7" t="s">
        <v>26</v>
      </c>
      <c r="K137" s="7" t="s">
        <v>217</v>
      </c>
      <c r="L137" s="7" t="s">
        <v>218</v>
      </c>
      <c r="M137" s="7">
        <v>2</v>
      </c>
      <c r="N137" s="9">
        <v>58806</v>
      </c>
      <c r="O137" s="7" t="s">
        <v>37</v>
      </c>
      <c r="P137" s="7" t="s">
        <v>30</v>
      </c>
      <c r="Q137" s="7" t="s">
        <v>174</v>
      </c>
      <c r="R137" s="7" t="s">
        <v>159</v>
      </c>
      <c r="S137" s="7" t="s">
        <v>38</v>
      </c>
      <c r="T137" s="10">
        <v>1.2682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50657</v>
      </c>
      <c r="F138" s="7" t="s">
        <v>223</v>
      </c>
      <c r="G138" s="7" t="s">
        <v>422</v>
      </c>
      <c r="H138" s="8">
        <v>44189</v>
      </c>
      <c r="I138" s="7">
        <v>28</v>
      </c>
      <c r="J138" s="7" t="s">
        <v>26</v>
      </c>
      <c r="K138" s="7" t="s">
        <v>423</v>
      </c>
      <c r="L138" s="7" t="s">
        <v>424</v>
      </c>
      <c r="M138" s="7">
        <v>8</v>
      </c>
      <c r="N138" s="9">
        <v>989512</v>
      </c>
      <c r="O138" s="7" t="s">
        <v>38</v>
      </c>
      <c r="P138" s="7" t="s">
        <v>30</v>
      </c>
      <c r="Q138" s="7" t="s">
        <v>174</v>
      </c>
      <c r="R138" s="7" t="s">
        <v>32</v>
      </c>
      <c r="S138" s="7" t="s">
        <v>38</v>
      </c>
      <c r="T138" s="10">
        <v>1.2682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3572</v>
      </c>
      <c r="F139" s="7" t="s">
        <v>408</v>
      </c>
      <c r="G139" s="7" t="s">
        <v>425</v>
      </c>
      <c r="H139" s="8">
        <v>44189</v>
      </c>
      <c r="I139" s="7">
        <v>28</v>
      </c>
      <c r="J139" s="7" t="s">
        <v>26</v>
      </c>
      <c r="K139" s="7" t="s">
        <v>426</v>
      </c>
      <c r="L139" s="7" t="s">
        <v>427</v>
      </c>
      <c r="M139" s="7">
        <v>1</v>
      </c>
      <c r="N139" s="9">
        <v>19319</v>
      </c>
      <c r="O139" s="7" t="s">
        <v>37</v>
      </c>
      <c r="P139" s="7" t="s">
        <v>30</v>
      </c>
      <c r="Q139" s="7" t="s">
        <v>174</v>
      </c>
      <c r="R139" s="7" t="s">
        <v>32</v>
      </c>
      <c r="S139" s="7" t="s">
        <v>38</v>
      </c>
      <c r="T139" s="10">
        <v>1.2682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57</v>
      </c>
      <c r="F140" s="7" t="s">
        <v>33</v>
      </c>
      <c r="G140" s="7" t="s">
        <v>425</v>
      </c>
      <c r="H140" s="8">
        <v>44189</v>
      </c>
      <c r="I140" s="7">
        <v>28</v>
      </c>
      <c r="J140" s="7" t="s">
        <v>26</v>
      </c>
      <c r="K140" s="7" t="s">
        <v>426</v>
      </c>
      <c r="L140" s="7" t="s">
        <v>427</v>
      </c>
      <c r="M140" s="7">
        <v>1</v>
      </c>
      <c r="N140" s="9">
        <v>32765</v>
      </c>
      <c r="O140" s="7" t="s">
        <v>37</v>
      </c>
      <c r="P140" s="7" t="s">
        <v>30</v>
      </c>
      <c r="Q140" s="7" t="s">
        <v>174</v>
      </c>
      <c r="R140" s="7" t="s">
        <v>32</v>
      </c>
      <c r="S140" s="7" t="s">
        <v>38</v>
      </c>
      <c r="T140" s="10">
        <v>1.2682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50662</v>
      </c>
      <c r="F141" s="7" t="s">
        <v>283</v>
      </c>
      <c r="G141" s="7" t="s">
        <v>428</v>
      </c>
      <c r="H141" s="8">
        <v>44189</v>
      </c>
      <c r="I141" s="7">
        <v>28</v>
      </c>
      <c r="J141" s="7" t="s">
        <v>26</v>
      </c>
      <c r="K141" s="7" t="s">
        <v>429</v>
      </c>
      <c r="L141" s="7" t="s">
        <v>430</v>
      </c>
      <c r="M141" s="7">
        <v>2</v>
      </c>
      <c r="N141" s="9">
        <v>275882</v>
      </c>
      <c r="O141" s="7" t="s">
        <v>38</v>
      </c>
      <c r="P141" s="7" t="s">
        <v>30</v>
      </c>
      <c r="Q141" s="7" t="s">
        <v>174</v>
      </c>
      <c r="R141" s="7" t="s">
        <v>32</v>
      </c>
      <c r="S141" s="7" t="s">
        <v>38</v>
      </c>
      <c r="T141" s="10">
        <v>1.2682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50657</v>
      </c>
      <c r="F142" s="7" t="s">
        <v>223</v>
      </c>
      <c r="G142" s="7" t="s">
        <v>431</v>
      </c>
      <c r="H142" s="8">
        <v>44191</v>
      </c>
      <c r="I142" s="7">
        <v>28</v>
      </c>
      <c r="J142" s="7" t="s">
        <v>26</v>
      </c>
      <c r="K142" s="7" t="s">
        <v>432</v>
      </c>
      <c r="L142" s="7" t="s">
        <v>433</v>
      </c>
      <c r="M142" s="7">
        <v>8</v>
      </c>
      <c r="N142" s="9">
        <v>989512</v>
      </c>
      <c r="O142" s="7" t="s">
        <v>38</v>
      </c>
      <c r="P142" s="7" t="s">
        <v>30</v>
      </c>
      <c r="Q142" s="7" t="s">
        <v>174</v>
      </c>
      <c r="R142" s="7" t="s">
        <v>32</v>
      </c>
      <c r="S142" s="7" t="s">
        <v>38</v>
      </c>
      <c r="T142" s="10">
        <v>1.2682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2056</v>
      </c>
      <c r="F143" s="7" t="s">
        <v>166</v>
      </c>
      <c r="G143" s="7" t="s">
        <v>434</v>
      </c>
      <c r="H143" s="8">
        <v>44193</v>
      </c>
      <c r="I143" s="7">
        <v>28</v>
      </c>
      <c r="J143" s="7" t="s">
        <v>26</v>
      </c>
      <c r="K143" s="7" t="s">
        <v>168</v>
      </c>
      <c r="L143" s="7" t="s">
        <v>169</v>
      </c>
      <c r="M143" s="7">
        <v>1</v>
      </c>
      <c r="N143" s="9">
        <v>104655</v>
      </c>
      <c r="O143" s="7" t="s">
        <v>29</v>
      </c>
      <c r="P143" s="7" t="s">
        <v>30</v>
      </c>
      <c r="Q143" s="7" t="s">
        <v>174</v>
      </c>
      <c r="R143" s="7" t="s">
        <v>32</v>
      </c>
      <c r="S143" s="7" t="s">
        <v>29</v>
      </c>
      <c r="T143" s="10">
        <v>1.2682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435</v>
      </c>
      <c r="F144" s="7" t="s">
        <v>436</v>
      </c>
      <c r="G144" s="7" t="s">
        <v>437</v>
      </c>
      <c r="H144" s="8">
        <v>44193</v>
      </c>
      <c r="I144" s="7">
        <v>28</v>
      </c>
      <c r="J144" s="7" t="s">
        <v>26</v>
      </c>
      <c r="K144" s="7" t="s">
        <v>438</v>
      </c>
      <c r="L144" s="7" t="s">
        <v>439</v>
      </c>
      <c r="M144" s="7">
        <v>1</v>
      </c>
      <c r="N144" s="9">
        <v>44529</v>
      </c>
      <c r="O144" s="7" t="s">
        <v>29</v>
      </c>
      <c r="P144" s="7" t="s">
        <v>30</v>
      </c>
      <c r="Q144" s="7" t="s">
        <v>174</v>
      </c>
      <c r="R144" s="7" t="s">
        <v>32</v>
      </c>
      <c r="S144" s="7" t="s">
        <v>38</v>
      </c>
      <c r="T144" s="10">
        <v>1.2682</v>
      </c>
    </row>
    <row r="145" spans="1:20" x14ac:dyDescent="0.3">
      <c r="A145" s="6" t="s">
        <v>20</v>
      </c>
      <c r="B145" s="7" t="s">
        <v>21</v>
      </c>
      <c r="C145" s="7" t="s">
        <v>22</v>
      </c>
      <c r="D145" s="7" t="s">
        <v>23</v>
      </c>
      <c r="E145" s="7">
        <v>4388</v>
      </c>
      <c r="F145" s="7" t="s">
        <v>440</v>
      </c>
      <c r="G145" s="7" t="s">
        <v>441</v>
      </c>
      <c r="H145" s="8">
        <v>44194</v>
      </c>
      <c r="I145" s="7">
        <v>28</v>
      </c>
      <c r="J145" s="7" t="s">
        <v>26</v>
      </c>
      <c r="K145" s="7" t="s">
        <v>442</v>
      </c>
      <c r="L145" s="7" t="s">
        <v>443</v>
      </c>
      <c r="M145" s="7">
        <v>1</v>
      </c>
      <c r="N145" s="9">
        <v>941176</v>
      </c>
      <c r="O145" s="7" t="s">
        <v>29</v>
      </c>
      <c r="P145" s="7" t="s">
        <v>30</v>
      </c>
      <c r="Q145" s="7" t="s">
        <v>174</v>
      </c>
      <c r="R145" s="7" t="s">
        <v>32</v>
      </c>
      <c r="S145" s="7" t="s">
        <v>29</v>
      </c>
      <c r="T145" s="10">
        <v>1.2682</v>
      </c>
    </row>
    <row r="146" spans="1:20" x14ac:dyDescent="0.3">
      <c r="A146" s="6" t="s">
        <v>20</v>
      </c>
      <c r="B146" s="7" t="s">
        <v>21</v>
      </c>
      <c r="C146" s="7" t="s">
        <v>22</v>
      </c>
      <c r="D146" s="7" t="s">
        <v>23</v>
      </c>
      <c r="E146" s="7">
        <v>4310</v>
      </c>
      <c r="F146" s="7" t="s">
        <v>248</v>
      </c>
      <c r="G146" s="7" t="s">
        <v>444</v>
      </c>
      <c r="H146" s="8">
        <v>44195</v>
      </c>
      <c r="I146" s="7">
        <v>28</v>
      </c>
      <c r="J146" s="7" t="s">
        <v>26</v>
      </c>
      <c r="K146" s="7" t="s">
        <v>445</v>
      </c>
      <c r="L146" s="7" t="s">
        <v>446</v>
      </c>
      <c r="M146" s="7">
        <v>1</v>
      </c>
      <c r="N146" s="9">
        <v>60496</v>
      </c>
      <c r="O146" s="7" t="s">
        <v>37</v>
      </c>
      <c r="P146" s="7" t="s">
        <v>30</v>
      </c>
      <c r="Q146" s="7" t="s">
        <v>174</v>
      </c>
      <c r="R146" s="7" t="s">
        <v>32</v>
      </c>
      <c r="S146" s="7" t="s">
        <v>38</v>
      </c>
      <c r="T146" s="10">
        <v>1.2682</v>
      </c>
    </row>
    <row r="147" spans="1:20" x14ac:dyDescent="0.3">
      <c r="A147" s="6" t="s">
        <v>20</v>
      </c>
      <c r="B147" s="7" t="s">
        <v>21</v>
      </c>
      <c r="C147" s="7" t="s">
        <v>22</v>
      </c>
      <c r="D147" s="7" t="s">
        <v>23</v>
      </c>
      <c r="E147" s="7" t="s">
        <v>447</v>
      </c>
      <c r="F147" s="7" t="s">
        <v>448</v>
      </c>
      <c r="G147" s="7" t="s">
        <v>449</v>
      </c>
      <c r="H147" s="8">
        <v>44195</v>
      </c>
      <c r="I147" s="7">
        <v>28</v>
      </c>
      <c r="J147" s="7" t="s">
        <v>26</v>
      </c>
      <c r="K147" s="7" t="s">
        <v>383</v>
      </c>
      <c r="L147" s="7" t="s">
        <v>384</v>
      </c>
      <c r="M147" s="7">
        <v>2</v>
      </c>
      <c r="N147" s="9">
        <v>146202</v>
      </c>
      <c r="O147" s="7" t="s">
        <v>29</v>
      </c>
      <c r="P147" s="7" t="s">
        <v>30</v>
      </c>
      <c r="Q147" s="7" t="s">
        <v>174</v>
      </c>
      <c r="R147" s="7" t="s">
        <v>159</v>
      </c>
      <c r="S147" s="7" t="s">
        <v>38</v>
      </c>
      <c r="T147" s="10">
        <v>1.2682</v>
      </c>
    </row>
    <row r="148" spans="1:20" x14ac:dyDescent="0.3">
      <c r="A148" s="6" t="s">
        <v>20</v>
      </c>
      <c r="B148" s="7" t="s">
        <v>21</v>
      </c>
      <c r="C148" s="7" t="s">
        <v>22</v>
      </c>
      <c r="D148" s="7" t="s">
        <v>23</v>
      </c>
      <c r="E148" s="7">
        <v>46742</v>
      </c>
      <c r="F148" s="7" t="s">
        <v>450</v>
      </c>
      <c r="G148" s="7" t="s">
        <v>451</v>
      </c>
      <c r="H148" s="8">
        <v>44195</v>
      </c>
      <c r="I148" s="7">
        <v>28</v>
      </c>
      <c r="J148" s="7" t="s">
        <v>26</v>
      </c>
      <c r="K148" s="7" t="s">
        <v>452</v>
      </c>
      <c r="L148" s="7" t="s">
        <v>453</v>
      </c>
      <c r="M148" s="7">
        <v>2</v>
      </c>
      <c r="N148" s="9">
        <v>347882</v>
      </c>
      <c r="O148" s="7" t="s">
        <v>38</v>
      </c>
      <c r="P148" s="7" t="s">
        <v>30</v>
      </c>
      <c r="Q148" s="7" t="s">
        <v>174</v>
      </c>
      <c r="R148" s="7" t="s">
        <v>32</v>
      </c>
      <c r="S148" s="7" t="s">
        <v>38</v>
      </c>
      <c r="T148" s="10">
        <v>1.2682</v>
      </c>
    </row>
    <row r="149" spans="1:20" x14ac:dyDescent="0.3">
      <c r="A149" s="6" t="s">
        <v>20</v>
      </c>
      <c r="B149" s="7" t="s">
        <v>21</v>
      </c>
      <c r="C149" s="7" t="s">
        <v>22</v>
      </c>
      <c r="D149" s="7" t="s">
        <v>23</v>
      </c>
      <c r="E149" s="7">
        <v>45605</v>
      </c>
      <c r="F149" s="7" t="s">
        <v>139</v>
      </c>
      <c r="G149" s="7" t="s">
        <v>454</v>
      </c>
      <c r="H149" s="8">
        <v>44195</v>
      </c>
      <c r="I149" s="7">
        <v>28</v>
      </c>
      <c r="J149" s="7" t="s">
        <v>26</v>
      </c>
      <c r="K149" s="7" t="s">
        <v>455</v>
      </c>
      <c r="L149" s="7" t="s">
        <v>456</v>
      </c>
      <c r="M149" s="7">
        <v>2</v>
      </c>
      <c r="N149" s="9">
        <v>130136</v>
      </c>
      <c r="O149" s="7" t="s">
        <v>38</v>
      </c>
      <c r="P149" s="7" t="s">
        <v>30</v>
      </c>
      <c r="Q149" s="7" t="s">
        <v>174</v>
      </c>
      <c r="R149" s="7" t="s">
        <v>32</v>
      </c>
      <c r="S149" s="7" t="s">
        <v>38</v>
      </c>
      <c r="T149" s="10">
        <v>1.2682</v>
      </c>
    </row>
    <row r="150" spans="1:20" x14ac:dyDescent="0.3">
      <c r="A150" s="6" t="s">
        <v>20</v>
      </c>
      <c r="B150" s="7" t="s">
        <v>21</v>
      </c>
      <c r="C150" s="7" t="s">
        <v>22</v>
      </c>
      <c r="D150" s="7" t="s">
        <v>23</v>
      </c>
      <c r="E150" s="7" t="s">
        <v>457</v>
      </c>
      <c r="F150" s="7" t="s">
        <v>458</v>
      </c>
      <c r="G150" s="7" t="s">
        <v>459</v>
      </c>
      <c r="H150" s="8">
        <v>44196</v>
      </c>
      <c r="I150" s="7">
        <v>28</v>
      </c>
      <c r="J150" s="7" t="s">
        <v>26</v>
      </c>
      <c r="K150" s="7" t="s">
        <v>460</v>
      </c>
      <c r="L150" s="7" t="s">
        <v>461</v>
      </c>
      <c r="M150" s="7">
        <v>1</v>
      </c>
      <c r="N150" s="9">
        <v>298835</v>
      </c>
      <c r="O150" s="7" t="s">
        <v>29</v>
      </c>
      <c r="P150" s="7" t="s">
        <v>30</v>
      </c>
      <c r="Q150" s="7" t="s">
        <v>174</v>
      </c>
      <c r="R150" s="7" t="s">
        <v>32</v>
      </c>
      <c r="S150" s="7" t="s">
        <v>29</v>
      </c>
      <c r="T150" s="10">
        <v>1.2682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2021-02-01T19:55:38Z</dcterms:created>
  <dcterms:modified xsi:type="dcterms:W3CDTF">2021-02-01T19:55:39Z</dcterms:modified>
</cp:coreProperties>
</file>