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E7438582-B72F-436A-855A-C52C409ABFCD}" xr6:coauthVersionLast="46" xr6:coauthVersionMax="46" xr10:uidLastSave="{00000000-0000-0000-0000-000000000000}"/>
  <bookViews>
    <workbookView xWindow="-108" yWindow="-108" windowWidth="23256" windowHeight="12576" xr2:uid="{FC60024B-77D7-4547-B0B2-DE04F2011608}"/>
  </bookViews>
  <sheets>
    <sheet name="2021_02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<sst xmlns="http://schemas.openxmlformats.org/spreadsheetml/2006/main" count="6267" uniqueCount="981">
  <si>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</si>
  <si>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</si>
  <si>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</si>
  <si>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</si>
  <si>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</si>
  <si>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</si>
  <si>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</si>
  <si>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</si>
  <si>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</si>
  <si>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</si>
  <si>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</si>
  <si>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</si>
  <si>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</si>
  <si>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</si>
  <si>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</si>
  <si>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</si>
  <si>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</si>
  <si>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</si>
  <si>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</si>
  <si>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2021_02_11642869</t>
  </si>
  <si>
    <t xml:space="preserve">LALLEMAND SILVA FELIPE                       </t>
  </si>
  <si>
    <t>11642869-5</t>
  </si>
  <si>
    <t xml:space="preserve">C2197 </t>
  </si>
  <si>
    <t xml:space="preserve">HUINCHA REFLECTANTE FLUOR 2"X45MT ROLLO </t>
  </si>
  <si>
    <t>FV-A-0000-02080063</t>
  </si>
  <si>
    <t xml:space="preserve">PUERTA NORTE REPUESTOS </t>
  </si>
  <si>
    <t>0089812100-3-0</t>
  </si>
  <si>
    <t xml:space="preserve">BROTEC CONSTRUCCION SPA </t>
  </si>
  <si>
    <t>Repuestos</t>
  </si>
  <si>
    <t>Otros meses</t>
  </si>
  <si>
    <t>Factura</t>
  </si>
  <si>
    <t>Venta Pendiente</t>
  </si>
  <si>
    <t>Neumaticos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</si>
  <si>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</si>
  <si>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</si>
  <si>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</si>
  <si>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</si>
  <si>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>Nombre</t>
  </si>
  <si>
    <t xml:space="preserve">HORQUILLA EMBRAGUE </t>
  </si>
  <si>
    <t>Cod Vendedor</t>
  </si>
  <si>
    <t xml:space="preserve">PRENSA EMBRAGUE C/DISCO INTERNO Y RODTO </t>
  </si>
  <si>
    <t>FV-A-0000-02081977</t>
  </si>
  <si>
    <t>Rut</t>
  </si>
  <si>
    <t xml:space="preserve">VOLANTE MOTOR </t>
  </si>
  <si>
    <t>Mes Pago</t>
  </si>
  <si>
    <t xml:space="preserve">BUJE VASTAGO CIL.EMBRAGUE </t>
  </si>
  <si>
    <t>FV-A-0000-02085357</t>
  </si>
  <si>
    <t xml:space="preserve">DISCO EMBRAGUE EXTERIOR </t>
  </si>
  <si>
    <t xml:space="preserve">REP.HORQUILLA EMBRAGUE </t>
  </si>
  <si>
    <t>FV-A-0000-02087770</t>
  </si>
  <si>
    <t>COMISION REPUESTOS</t>
  </si>
  <si>
    <t>Tabla de Cumplimiento Repuestos</t>
  </si>
  <si>
    <t>FV-A-0000-02095795</t>
  </si>
  <si>
    <t>VENTA TOTAL PERIODO ACTUAL</t>
  </si>
  <si>
    <t>Ventas</t>
  </si>
  <si>
    <t>% Comisión</t>
  </si>
  <si>
    <t>VENTA NORMAL</t>
  </si>
  <si>
    <t>Desde</t>
  </si>
  <si>
    <t>Hasta</t>
  </si>
  <si>
    <t>FV-A-0000-02095801</t>
  </si>
  <si>
    <t>COMISION NORMAL (%)</t>
  </si>
  <si>
    <t>o mas</t>
  </si>
  <si>
    <t>COMISION NORMAL ($)</t>
  </si>
  <si>
    <t xml:space="preserve">295/80R22.5 18PR 152/149M AT115 AUSTO </t>
  </si>
  <si>
    <t>FV-A-0000-02139643</t>
  </si>
  <si>
    <t>0076310349-8-0</t>
  </si>
  <si>
    <t xml:space="preserve">BUSES GASPAR CIKUTOVIC GODOY EIRL </t>
  </si>
  <si>
    <t xml:space="preserve">HK090 </t>
  </si>
  <si>
    <t xml:space="preserve">BATERIA 90 AMP 750 CCA HANKOOK </t>
  </si>
  <si>
    <t>FV-A-0000-02247745</t>
  </si>
  <si>
    <t>0076039747-4-0</t>
  </si>
  <si>
    <t xml:space="preserve">COMERCIAL CRIVAMA SERVICIOS CHILE S.A. </t>
  </si>
  <si>
    <t>Venta Normal</t>
  </si>
  <si>
    <t>TOTAL COMISION REPUESTOS</t>
  </si>
  <si>
    <t xml:space="preserve">HK105 </t>
  </si>
  <si>
    <t xml:space="preserve">BATERIA 105 AMP 1000 CCA HANKOOK </t>
  </si>
  <si>
    <t>FV-A-0000-02251174</t>
  </si>
  <si>
    <t>VENTA POR DOCUMENTAR  A LA FECHA DE CORTE</t>
  </si>
  <si>
    <t xml:space="preserve">F0136 </t>
  </si>
  <si>
    <t xml:space="preserve">VISCOSO VENTILADOR 6 PERNOS "TMG121431" </t>
  </si>
  <si>
    <t>FV-A-0000-02260728</t>
  </si>
  <si>
    <t>0076121212-5-0</t>
  </si>
  <si>
    <t xml:space="preserve">COMERCIALIZADORA E INVERSIONES ALL PART </t>
  </si>
  <si>
    <t xml:space="preserve">PIOLA CORTINA (ROLLO 100MT) </t>
  </si>
  <si>
    <t>FV-A-0000-02291631</t>
  </si>
  <si>
    <t xml:space="preserve">FILTRO COMBUSTIBLE TECFIL </t>
  </si>
  <si>
    <t>FV-A-0000-02295342</t>
  </si>
  <si>
    <t>0076143006-8-0</t>
  </si>
  <si>
    <t xml:space="preserve">CRISTIAN MATURANA MERCADO IMP.Y COM.DE R </t>
  </si>
  <si>
    <t>COMISION NEUMATICOS, LUBRICANTES, BATERIAS Y REMOLQUE</t>
  </si>
  <si>
    <t>Tabla de Cumplimiento Neumaticos, Lubricantes, Baterias y Remolques</t>
  </si>
  <si>
    <t xml:space="preserve">RODTO EMPUJE EMBRAGUE (SERVOMASTER) </t>
  </si>
  <si>
    <t>FV-A-0000-02295478</t>
  </si>
  <si>
    <t xml:space="preserve">KIT EMBRAGUE PRENSA/DISCO </t>
  </si>
  <si>
    <t>FV-A-0000-02297706</t>
  </si>
  <si>
    <t xml:space="preserve">FILTRO LUBRICANTE TECFIL </t>
  </si>
  <si>
    <t xml:space="preserve">VALVULA ADMISION STD </t>
  </si>
  <si>
    <t>FV-A-0000-02301123</t>
  </si>
  <si>
    <t>0007253395-K-0</t>
  </si>
  <si>
    <t xml:space="preserve">ARAVENA MONTES JUAN ENRIQUE </t>
  </si>
  <si>
    <t xml:space="preserve">VOLANTE MOTOR SPRINTER 240 M/M </t>
  </si>
  <si>
    <t>FV-A-0000-02304744</t>
  </si>
  <si>
    <t>TOTAL COMISION NEU / LUB / BAT / REM</t>
  </si>
  <si>
    <t xml:space="preserve">S4048 </t>
  </si>
  <si>
    <t xml:space="preserve">BOMBA ACEITE DC9 5CILINDROS </t>
  </si>
  <si>
    <t>FV-A-0000-02313762</t>
  </si>
  <si>
    <t>0079695460-4-0</t>
  </si>
  <si>
    <t xml:space="preserve">TRANSPORTES L MORA LTDA. </t>
  </si>
  <si>
    <t xml:space="preserve">FILTRO AIRE DONALDSON </t>
  </si>
  <si>
    <t>CV-A-0000-00228254</t>
  </si>
  <si>
    <t>0076222702-9-0</t>
  </si>
  <si>
    <t xml:space="preserve">SOCIEDAD COMERCIAL Y TRANSPORTES RIO GRA </t>
  </si>
  <si>
    <t>Lubricantes</t>
  </si>
  <si>
    <t>Nota Crédito</t>
  </si>
  <si>
    <t xml:space="preserve">195/55R15 85V RP28 GOODR </t>
  </si>
  <si>
    <t>FV-A-0000-02315000</t>
  </si>
  <si>
    <t>0076565222-7-0</t>
  </si>
  <si>
    <t xml:space="preserve">IMPORTADORA DE RPTOS.ALMENA S.A. </t>
  </si>
  <si>
    <t>FV-A-0000-02315346</t>
  </si>
  <si>
    <t>0076115741-8-0</t>
  </si>
  <si>
    <t xml:space="preserve">TRANSPORTES Y LOGISTICA TRANVAL LTDA. </t>
  </si>
  <si>
    <t>COMISION SERVICIOS</t>
  </si>
  <si>
    <t>Tabla de Cumplimiento Servicios</t>
  </si>
  <si>
    <t xml:space="preserve">AMORTIGUADOR DELANTERO (USA2) </t>
  </si>
  <si>
    <t>FV-A-0000-02315356</t>
  </si>
  <si>
    <t>Comisión</t>
  </si>
  <si>
    <t>CV-A-0000-00228360</t>
  </si>
  <si>
    <t xml:space="preserve">11R22.5 16PR 148/145M AT35S AUSTO </t>
  </si>
  <si>
    <t>FV-A-0000-02316332</t>
  </si>
  <si>
    <t>TOTAL VARIABLE</t>
  </si>
  <si>
    <t xml:space="preserve">C5074 </t>
  </si>
  <si>
    <t>CINTA C/RATCHET 2" C/GANCHO TIPO JJ 9MTS</t>
  </si>
  <si>
    <t>FV-A-0000-02317455</t>
  </si>
  <si>
    <t>0076109493-9-0</t>
  </si>
  <si>
    <t xml:space="preserve">VICTOR HUGO ALARCON LTDA </t>
  </si>
  <si>
    <t xml:space="preserve">245/65R17 107S SL369 GOODR </t>
  </si>
  <si>
    <t>CV-A-0000-00228444</t>
  </si>
  <si>
    <t>0077078261-9-0</t>
  </si>
  <si>
    <t xml:space="preserve">MACO TATTERSALL S.A. </t>
  </si>
  <si>
    <t>FV-A-0000-02319924</t>
  </si>
  <si>
    <t>TOTAL COMISION SERVICIOS</t>
  </si>
  <si>
    <t xml:space="preserve">FILTRO AIRE SECUN. DONALDSON </t>
  </si>
  <si>
    <t>FV-A-0000-02320039</t>
  </si>
  <si>
    <t xml:space="preserve">FILTRO AIRE TECFIL </t>
  </si>
  <si>
    <t>COMISION IMPULSO</t>
  </si>
  <si>
    <t xml:space="preserve">U0155 </t>
  </si>
  <si>
    <t xml:space="preserve">FILTRO SEPARADOR TECFIL </t>
  </si>
  <si>
    <t xml:space="preserve">U0593 </t>
  </si>
  <si>
    <t xml:space="preserve">U1918 </t>
  </si>
  <si>
    <t xml:space="preserve">215/70R16C 6PR 108/106T SC328 GOODR </t>
  </si>
  <si>
    <t>FV-A-0000-02320801</t>
  </si>
  <si>
    <t xml:space="preserve">C3067 </t>
  </si>
  <si>
    <t>PULMON SUSPENSION 1T15M-9/9101 B.METALIC</t>
  </si>
  <si>
    <t>CV-A-0000-00228661</t>
  </si>
  <si>
    <t>0076314642-1-0</t>
  </si>
  <si>
    <t xml:space="preserve">WORLD FAST LTDA. </t>
  </si>
  <si>
    <t xml:space="preserve">S3123 </t>
  </si>
  <si>
    <t xml:space="preserve">CILINDRO PUERTA C/LLAVE JGO. </t>
  </si>
  <si>
    <t>FV-A-0000-02321633</t>
  </si>
  <si>
    <t xml:space="preserve">S4420 </t>
  </si>
  <si>
    <t xml:space="preserve">MANILLA PUERTA EXT.IZQ.S/LLAVE </t>
  </si>
  <si>
    <t xml:space="preserve">S4421 </t>
  </si>
  <si>
    <t xml:space="preserve">MANILLA PUERTA EXT.DER. S/LLAVE </t>
  </si>
  <si>
    <t xml:space="preserve">S3204 </t>
  </si>
  <si>
    <t xml:space="preserve">CILINDRO EMBRAGUE INFERIOR </t>
  </si>
  <si>
    <t>FV-A-0000-02322091</t>
  </si>
  <si>
    <t xml:space="preserve">S8527 </t>
  </si>
  <si>
    <t xml:space="preserve">SERVO EMBRAGUE (EN PEDAL) </t>
  </si>
  <si>
    <t>FV-A-0000-02322624</t>
  </si>
  <si>
    <t xml:space="preserve">V3842 </t>
  </si>
  <si>
    <t xml:space="preserve">PASTILLA FRENO DEL. JGO. </t>
  </si>
  <si>
    <t>CV-A-0000-00228775</t>
  </si>
  <si>
    <t>0076280843-9-0</t>
  </si>
  <si>
    <t xml:space="preserve">COMERCIALIZADORA DE REPUESTOS F Y P TRAC </t>
  </si>
  <si>
    <t xml:space="preserve">V2592 </t>
  </si>
  <si>
    <t xml:space="preserve">EMPAQ. MULTIPLE ESCAPE (USA6) </t>
  </si>
  <si>
    <t>FV-A-0000-02323973</t>
  </si>
  <si>
    <t xml:space="preserve">ASPA VENTILADOR C/VISCO </t>
  </si>
  <si>
    <t>FV-A-0000-02324619</t>
  </si>
  <si>
    <t xml:space="preserve">S2703 </t>
  </si>
  <si>
    <t>VALVULA SOLENOIDE C/C (GAMA) 1334037</t>
  </si>
  <si>
    <t xml:space="preserve">S8043 </t>
  </si>
  <si>
    <t xml:space="preserve">ESPEJO EXT.DER.C/DEFROSTER C/CUNETERO </t>
  </si>
  <si>
    <t xml:space="preserve">S8075 </t>
  </si>
  <si>
    <t xml:space="preserve"> REP.CILINDRO ALTA Y BAJA C/C </t>
  </si>
  <si>
    <t xml:space="preserve">215/60R17 96H SU318 GOODRIDE </t>
  </si>
  <si>
    <t>FV-A-0000-02325053</t>
  </si>
  <si>
    <t xml:space="preserve">VALVULA ALTA BAJA C/CAMBIO </t>
  </si>
  <si>
    <t>FV-A-0000-02325120</t>
  </si>
  <si>
    <t xml:space="preserve">205/60R15 91H RP28 GOODRIDE </t>
  </si>
  <si>
    <t>FV-A-0000-02325154</t>
  </si>
  <si>
    <t xml:space="preserve">CONO SINCRONIZADOR 5TA </t>
  </si>
  <si>
    <t>CV-A-0000-00228911</t>
  </si>
  <si>
    <t>0076234615-K-0</t>
  </si>
  <si>
    <t xml:space="preserve">TURISMO JOSE ANTONIO GARAY EIRL </t>
  </si>
  <si>
    <t>FV-A-0000-02328704</t>
  </si>
  <si>
    <t xml:space="preserve">U0715 </t>
  </si>
  <si>
    <t xml:space="preserve">MKF03 </t>
  </si>
  <si>
    <t xml:space="preserve">KIT FILTROS MERCEDES BENZ LO 812 </t>
  </si>
  <si>
    <t>FV-A-0000-02328723</t>
  </si>
  <si>
    <t>FV-A-0000-02328887</t>
  </si>
  <si>
    <t xml:space="preserve">215/70R16 100S SL369 GOODRIDE </t>
  </si>
  <si>
    <t>FV-A-0000-02330160</t>
  </si>
  <si>
    <t xml:space="preserve">FLEXIBLE COMPRESOR </t>
  </si>
  <si>
    <t>FV-A-0000-02330204</t>
  </si>
  <si>
    <t xml:space="preserve">RELE PISCA PISCA 24V 4 TERMINALES </t>
  </si>
  <si>
    <t xml:space="preserve">235/55R17 103W SA57 GOODR </t>
  </si>
  <si>
    <t>FV-A-0000-02330235</t>
  </si>
  <si>
    <t xml:space="preserve">W2538 </t>
  </si>
  <si>
    <t xml:space="preserve">CAMISA CILIND.MOTOR/STD </t>
  </si>
  <si>
    <t>FV-A-0000-02330795</t>
  </si>
  <si>
    <t>0079518430-9-0</t>
  </si>
  <si>
    <t xml:space="preserve">AGRO PARTS </t>
  </si>
  <si>
    <t xml:space="preserve">CORONA Y PINON 41X07 </t>
  </si>
  <si>
    <t>FV-A-0000-02331004</t>
  </si>
  <si>
    <t>ESTANQUE AGUA 26 LITROS BLANCO C/SOPORTE</t>
  </si>
  <si>
    <t>FV-A-0000-02333115</t>
  </si>
  <si>
    <t>0096708670-3-0</t>
  </si>
  <si>
    <t xml:space="preserve">LOGISTICA S.A. </t>
  </si>
  <si>
    <t xml:space="preserve">BOMBA DIRECCION HIDRAULICA 180 BAR </t>
  </si>
  <si>
    <t>FV-A-0000-02334774</t>
  </si>
  <si>
    <t>0088117800-1-0</t>
  </si>
  <si>
    <t xml:space="preserve">COMPANIA MINERA SANTA LAURA LTDA </t>
  </si>
  <si>
    <t xml:space="preserve">275/80R22.5 16PR 149/146M AT115 AUSTONE </t>
  </si>
  <si>
    <t>FV-A-0000-02335575</t>
  </si>
  <si>
    <t xml:space="preserve">V1404 </t>
  </si>
  <si>
    <t xml:space="preserve">FILTRO COMBUSTIBLE D.TECHNIC </t>
  </si>
  <si>
    <t>CV-A-0000-00229442</t>
  </si>
  <si>
    <t>0077196068-5-0</t>
  </si>
  <si>
    <t xml:space="preserve">MIGUEL ENRIQUE PALACIO SALINAS DIESEL EI </t>
  </si>
  <si>
    <t xml:space="preserve">PC150 </t>
  </si>
  <si>
    <t xml:space="preserve">BATERIA 150 AMP 900 CCA POWER CELL </t>
  </si>
  <si>
    <t>FV-A-0000-02335770</t>
  </si>
  <si>
    <t>0076392888-8-0</t>
  </si>
  <si>
    <t xml:space="preserve">SERVICIOS TSA SPA </t>
  </si>
  <si>
    <t xml:space="preserve">255/50R19 XL 107V SU318 GOODRIDE </t>
  </si>
  <si>
    <t>FV-A-0000-02336143</t>
  </si>
  <si>
    <t xml:space="preserve">13R22.5 18PR 156/151F CB919 GOODR </t>
  </si>
  <si>
    <t>FV-A-0000-02336894</t>
  </si>
  <si>
    <t xml:space="preserve">295/80R22.5 18PR 152/149M AT115 AUSTONE </t>
  </si>
  <si>
    <t>FV-A-0000-02337646</t>
  </si>
  <si>
    <t>0077025684-4-0</t>
  </si>
  <si>
    <t xml:space="preserve">TRANSPORTES COS SPA </t>
  </si>
  <si>
    <t xml:space="preserve">V5171 </t>
  </si>
  <si>
    <t xml:space="preserve">TERMOSTATO 82 GRADOS </t>
  </si>
  <si>
    <t>CV-A-0000-00229592</t>
  </si>
  <si>
    <t>0076868905-9-0</t>
  </si>
  <si>
    <t xml:space="preserve">RECO SPA </t>
  </si>
  <si>
    <t xml:space="preserve">BOMBA AGUA S/TAPA TRAS. </t>
  </si>
  <si>
    <t>FV-A-0000-02340641</t>
  </si>
  <si>
    <t xml:space="preserve">MEMBRANA TAPA VALVULA </t>
  </si>
  <si>
    <t>FV-A-0000-02340935</t>
  </si>
  <si>
    <t>0076824378-6-0</t>
  </si>
  <si>
    <t xml:space="preserve">VALENZUELA Y VILLASECA MOTORES SPA </t>
  </si>
  <si>
    <t xml:space="preserve">VALVULA DESCARGA BOMBA </t>
  </si>
  <si>
    <t xml:space="preserve">V5464 </t>
  </si>
  <si>
    <t xml:space="preserve">PISTON MOTOR STD KIT. 108MM </t>
  </si>
  <si>
    <t>FV-A-0000-02341267</t>
  </si>
  <si>
    <t>0077252514-1-0</t>
  </si>
  <si>
    <t xml:space="preserve">VALENZUELA Y VILLASECA REPUESTOS SPA </t>
  </si>
  <si>
    <t xml:space="preserve">S3263 </t>
  </si>
  <si>
    <t xml:space="preserve">EMPAQ.DESCARB.C/EMP.CULATA (11 HOYOS) </t>
  </si>
  <si>
    <t>CV-A-0000-00229792</t>
  </si>
  <si>
    <t>0076319565-1-0</t>
  </si>
  <si>
    <t xml:space="preserve">SOCIEDAD DE INVERSIONES A &amp; A LTDA </t>
  </si>
  <si>
    <t xml:space="preserve">DEPOSITO DE AGUA RADIADOR </t>
  </si>
  <si>
    <t>CV-A-0000-00229798</t>
  </si>
  <si>
    <t>0076360322-9-0</t>
  </si>
  <si>
    <t xml:space="preserve">TRANSOPTES TAC CARGO LIMITADA </t>
  </si>
  <si>
    <t xml:space="preserve">C5102 </t>
  </si>
  <si>
    <t xml:space="preserve">TENSOR DE CORTINA C/HEBILLA 50 MM </t>
  </si>
  <si>
    <t>FV-A-0000-02342480</t>
  </si>
  <si>
    <t xml:space="preserve">PISTON MOTOR STD 3 SEG KS </t>
  </si>
  <si>
    <t>CV-A-0000-00229853</t>
  </si>
  <si>
    <t>0076548356-5-0</t>
  </si>
  <si>
    <t xml:space="preserve">ARRIENDO DE MAQUINARIA JCL LIMITADA </t>
  </si>
  <si>
    <t xml:space="preserve">215/75R17.5 12PR TL CHS3 CONTINENTAL </t>
  </si>
  <si>
    <t>FV-A-0000-02343783</t>
  </si>
  <si>
    <t xml:space="preserve">V1775 </t>
  </si>
  <si>
    <t xml:space="preserve">PINON 43 DIENTE RECTO MARCHA ATRAS </t>
  </si>
  <si>
    <t>CV-A-0000-00229881</t>
  </si>
  <si>
    <t xml:space="preserve">EURODIESEL E-4 15W40 CI-4 BL 19 LT </t>
  </si>
  <si>
    <t>FV-A-0000-02344745</t>
  </si>
  <si>
    <t xml:space="preserve">RETEN MAZA TRAS.INT 145,X175X8 M/M </t>
  </si>
  <si>
    <t>FV-A-0000-02344849</t>
  </si>
  <si>
    <t>0077209828-6-0</t>
  </si>
  <si>
    <t xml:space="preserve">TOP REMAN SPA </t>
  </si>
  <si>
    <t xml:space="preserve">12R22.5 16PR 150/147F CB972 GOODRIDE </t>
  </si>
  <si>
    <t>FV-A-0000-02344872</t>
  </si>
  <si>
    <t xml:space="preserve">11R22.5 16PR 148/145M AT35S AUSTONE </t>
  </si>
  <si>
    <t>FV-A-0000-02345359</t>
  </si>
  <si>
    <t>0076764040-4-0</t>
  </si>
  <si>
    <t xml:space="preserve">TRANSPORTES TOMY Y CIA. LTDA. </t>
  </si>
  <si>
    <t xml:space="preserve">EN150 </t>
  </si>
  <si>
    <t xml:space="preserve">BATERIA 150 AMP 900 CCA ENERBOX </t>
  </si>
  <si>
    <t>FV-A-0000-02345824</t>
  </si>
  <si>
    <t xml:space="preserve">FILTRO SEPARADOR D.TECHNIC </t>
  </si>
  <si>
    <t>FV-A-0000-02346248</t>
  </si>
  <si>
    <t xml:space="preserve">EURODIESEL E-4 15W40 CI-4 TB 208 LT </t>
  </si>
  <si>
    <t>FV-A-0000-02346540</t>
  </si>
  <si>
    <t xml:space="preserve">12R22.5 18PR 152/149L CR926W GOODRIDE </t>
  </si>
  <si>
    <t>FV-A-0000-02347154</t>
  </si>
  <si>
    <t>BUJE BIELA MOTOR STD SEMI 42MM +0,50 EXT</t>
  </si>
  <si>
    <t>FV-A-0000-02347617</t>
  </si>
  <si>
    <t xml:space="preserve">CAMISA CILIND.MOTOR 102 M/M </t>
  </si>
  <si>
    <t xml:space="preserve">V3786 </t>
  </si>
  <si>
    <t xml:space="preserve">EMPAQ. TUBO DE REFRIGERACION </t>
  </si>
  <si>
    <t>FV-A-0000-02348098</t>
  </si>
  <si>
    <t xml:space="preserve">V4977 </t>
  </si>
  <si>
    <t xml:space="preserve">FAROL TRASERO IZQUIERDO LED (CORTO) </t>
  </si>
  <si>
    <t xml:space="preserve">V4978 </t>
  </si>
  <si>
    <t xml:space="preserve">FAROL TRASERO DERECHO LED (CORTO) </t>
  </si>
  <si>
    <t xml:space="preserve">S0503 </t>
  </si>
  <si>
    <t xml:space="preserve">EMPAQ.CULATA MOTOR </t>
  </si>
  <si>
    <t>FV-A-0000-02348876</t>
  </si>
  <si>
    <t xml:space="preserve">S0923 </t>
  </si>
  <si>
    <t xml:space="preserve">SOPORTE PAQ.RESORTE DEL </t>
  </si>
  <si>
    <t xml:space="preserve">S1008 </t>
  </si>
  <si>
    <t xml:space="preserve">ABRAZADERA CRUCETA 48 MM </t>
  </si>
  <si>
    <t xml:space="preserve">S3674 </t>
  </si>
  <si>
    <t xml:space="preserve">SOPORTE CAJA CAMBIO (MOTOR TRASERO) </t>
  </si>
  <si>
    <t xml:space="preserve">V2851 </t>
  </si>
  <si>
    <t xml:space="preserve">PERNO CARDAN M14X47 (USA8) </t>
  </si>
  <si>
    <t xml:space="preserve">V3176 </t>
  </si>
  <si>
    <t xml:space="preserve">TUERCA PERNO CARDAN M14 </t>
  </si>
  <si>
    <t xml:space="preserve">SOPORTE MOTOR DELANTERO IZQ.DER. </t>
  </si>
  <si>
    <t>FV-A-0000-02349177</t>
  </si>
  <si>
    <t xml:space="preserve">ESTANQUE COMPENSACION AGUA </t>
  </si>
  <si>
    <t>FV-A-0000-02349210</t>
  </si>
  <si>
    <t>FV-A-0000-02349611</t>
  </si>
  <si>
    <t xml:space="preserve">S0266 </t>
  </si>
  <si>
    <t>EMPAQ.CULATA JGO 1LAMINA C/RETEN 11HOYOS</t>
  </si>
  <si>
    <t>CV-A-0000-00230190</t>
  </si>
  <si>
    <t>0076136762-5-0</t>
  </si>
  <si>
    <t xml:space="preserve">IMPORTADORA J Y R LIMITADA </t>
  </si>
  <si>
    <t xml:space="preserve">S8440 </t>
  </si>
  <si>
    <t xml:space="preserve">METAL EJE LEVA JGO. </t>
  </si>
  <si>
    <t xml:space="preserve">TAQUIES MOTOR KS </t>
  </si>
  <si>
    <t>FV-A-0000-02349760</t>
  </si>
  <si>
    <t xml:space="preserve">S2791 </t>
  </si>
  <si>
    <t xml:space="preserve">BOMBA ELEVADORA COMPLETA DIESEL TECHNIC </t>
  </si>
  <si>
    <t>FV-A-0000-02350149</t>
  </si>
  <si>
    <t xml:space="preserve">S3430 </t>
  </si>
  <si>
    <t xml:space="preserve">PULMON SUSP. CABINA KIT DEL/TRAS. </t>
  </si>
  <si>
    <t xml:space="preserve">S3699 </t>
  </si>
  <si>
    <t xml:space="preserve">INTERRUPTOR ALZAVIDRIO SERIE 4 </t>
  </si>
  <si>
    <t xml:space="preserve">S8640 </t>
  </si>
  <si>
    <t xml:space="preserve">PULMON SUSP. CABINA </t>
  </si>
  <si>
    <t>RIMULA R4X 15W40 CI-4/E7/DH-1 BALDE 20LT</t>
  </si>
  <si>
    <t>FV-A-0000-02350828</t>
  </si>
  <si>
    <t xml:space="preserve">BOMBA DIRECCION HIDRAULICA </t>
  </si>
  <si>
    <t>FV-A-0000-02351127</t>
  </si>
  <si>
    <t xml:space="preserve">S2211 </t>
  </si>
  <si>
    <t xml:space="preserve">RODTO CARDAN 60 M/M.INT.C/GOMA </t>
  </si>
  <si>
    <t>FV-A-0000-02351397</t>
  </si>
  <si>
    <t xml:space="preserve">215/75R17.5 16PR MD738 GOODRIDE </t>
  </si>
  <si>
    <t>FV-A-0000-02351469</t>
  </si>
  <si>
    <t xml:space="preserve">VALVULA ACOPLE AUTOMATIC WABCO </t>
  </si>
  <si>
    <t>FV-A-0000-02351482</t>
  </si>
  <si>
    <t xml:space="preserve">S0615 </t>
  </si>
  <si>
    <t>FV-A-0000-02351875</t>
  </si>
  <si>
    <t xml:space="preserve">S1037 </t>
  </si>
  <si>
    <t xml:space="preserve">S2000 </t>
  </si>
  <si>
    <t xml:space="preserve">S2633 </t>
  </si>
  <si>
    <t xml:space="preserve">VALVULA DISTRIBUIDORA T/WABCO </t>
  </si>
  <si>
    <t>FV-A-0000-02353070</t>
  </si>
  <si>
    <t xml:space="preserve">S3155 </t>
  </si>
  <si>
    <t xml:space="preserve">VALVULA LIMITADORA DE PRESION 7.3 BAR </t>
  </si>
  <si>
    <t xml:space="preserve">S3361 </t>
  </si>
  <si>
    <t xml:space="preserve">RODTO MAZA DELANTERA 1382900 ESC </t>
  </si>
  <si>
    <t>BV-A-0000-00304647</t>
  </si>
  <si>
    <t>0009031033-K-0</t>
  </si>
  <si>
    <t xml:space="preserve">OCAYO ARAYA NELSON ANTONIO </t>
  </si>
  <si>
    <t>Actual</t>
  </si>
  <si>
    <t>Boleta</t>
  </si>
  <si>
    <t xml:space="preserve">ZAA07 </t>
  </si>
  <si>
    <t xml:space="preserve">ALINEACION LIVIANOS AUTO - NORMAL </t>
  </si>
  <si>
    <t>BV-A-0000-00305341</t>
  </si>
  <si>
    <t xml:space="preserve">PUERTA NORTE FLOTACENTRO </t>
  </si>
  <si>
    <t>0012387733-0-0</t>
  </si>
  <si>
    <t xml:space="preserve">MONTE RAIMAN EVARISTO ALEJANDRO </t>
  </si>
  <si>
    <t>Servicios</t>
  </si>
  <si>
    <t xml:space="preserve">ZBAL1 </t>
  </si>
  <si>
    <t>BALANCEO LIVIANOS PLOMO NORMAL) - NORMAL</t>
  </si>
  <si>
    <t>BV-A-0000-00305359</t>
  </si>
  <si>
    <t>0012052079-2-0</t>
  </si>
  <si>
    <t xml:space="preserve">CESAR CASANOVA </t>
  </si>
  <si>
    <t xml:space="preserve">ZM001 </t>
  </si>
  <si>
    <t xml:space="preserve">MONTAJE NEUMATICO LIVIANOS - NORMAL </t>
  </si>
  <si>
    <t>BV-A-0000-00305438</t>
  </si>
  <si>
    <t>0018489939-6-0</t>
  </si>
  <si>
    <t xml:space="preserve">ENRIQUE ESNIDA </t>
  </si>
  <si>
    <t xml:space="preserve">ZBAL5 </t>
  </si>
  <si>
    <t>BALANCEO LIVIANOS PLOMO ADHESIVO)- CAREN</t>
  </si>
  <si>
    <t xml:space="preserve">V1176 </t>
  </si>
  <si>
    <t xml:space="preserve">BOMBA AGUA C/POLEA (2 CORREAS) </t>
  </si>
  <si>
    <t>CV-A-0000-00230520</t>
  </si>
  <si>
    <t>0012468761-6-0</t>
  </si>
  <si>
    <t xml:space="preserve">CABRERA CELIS RENE RODRIGO </t>
  </si>
  <si>
    <t xml:space="preserve">BOMBA ACEITE ENGRAN.49 M/M </t>
  </si>
  <si>
    <t>CV-A-0000-00230648</t>
  </si>
  <si>
    <t xml:space="preserve">GENERAL VELASQUEZ REPUESTOS </t>
  </si>
  <si>
    <t>CV-A-0000-00230989</t>
  </si>
  <si>
    <t xml:space="preserve">V1622 </t>
  </si>
  <si>
    <t xml:space="preserve">TENSOR CORREA ALTERNADOR/VENTILADOR </t>
  </si>
  <si>
    <t>CV-A-0000-00231148</t>
  </si>
  <si>
    <t>CV-A-0000-00231170</t>
  </si>
  <si>
    <t xml:space="preserve">V1600 </t>
  </si>
  <si>
    <t xml:space="preserve">TENSOR CORREA VENTILADOR C/POLEA LISO </t>
  </si>
  <si>
    <t>CV-A-0000-00231179</t>
  </si>
  <si>
    <t xml:space="preserve">S3752 </t>
  </si>
  <si>
    <t xml:space="preserve">VALVULA SUSPENSION ECAS </t>
  </si>
  <si>
    <t>CV-A-0000-00231180</t>
  </si>
  <si>
    <t xml:space="preserve">265/70R17 10PR 121/118Q SL369 GOODRIDE </t>
  </si>
  <si>
    <t>FV-A-0000-02354606</t>
  </si>
  <si>
    <t>FV-A-0000-02355024</t>
  </si>
  <si>
    <t xml:space="preserve">275/80R22.5 149/146L KMAX D GOODYEAR </t>
  </si>
  <si>
    <t xml:space="preserve">FILTRO COMBUSTIBLE DONALDSON </t>
  </si>
  <si>
    <t>FV-A-0000-02355143</t>
  </si>
  <si>
    <t xml:space="preserve">FILTRO DE AGUA DONALDSON </t>
  </si>
  <si>
    <t xml:space="preserve">S0950 </t>
  </si>
  <si>
    <t>MANGUERA RADIADOR INF. 2 1/4 X 2 1/4 X12</t>
  </si>
  <si>
    <t xml:space="preserve">S1076 </t>
  </si>
  <si>
    <t xml:space="preserve">S4562 </t>
  </si>
  <si>
    <t xml:space="preserve">REP.CILINDRO AIRE GAMA 60 M/M C/CAMBIO </t>
  </si>
  <si>
    <t xml:space="preserve">S4565 </t>
  </si>
  <si>
    <t xml:space="preserve">REP.CILINDRO AIRE GAMA 70 M/M C/CAMBIO </t>
  </si>
  <si>
    <t xml:space="preserve">V0573 </t>
  </si>
  <si>
    <t xml:space="preserve">V0578 </t>
  </si>
  <si>
    <t xml:space="preserve">FILTRO LUBRICANTE </t>
  </si>
  <si>
    <t xml:space="preserve">FAROL DELANTERO COMPLETO IZQUIERDO </t>
  </si>
  <si>
    <t>FV-A-0000-02355174</t>
  </si>
  <si>
    <t>0076301009-0-0</t>
  </si>
  <si>
    <t xml:space="preserve">ESTABOY TRANSPORTE EXPRESS DE CARGA </t>
  </si>
  <si>
    <t xml:space="preserve">S3816 </t>
  </si>
  <si>
    <t>BARRA CORTA DIRECCION 1054 M/M C/ROTULAS</t>
  </si>
  <si>
    <t>FV-A-0000-02355388</t>
  </si>
  <si>
    <t>0013982335-4-0</t>
  </si>
  <si>
    <t xml:space="preserve">BAHAMONDES BORQUEZ FERNANDO ALFREDO </t>
  </si>
  <si>
    <t>FV-A-0000-02355438</t>
  </si>
  <si>
    <t xml:space="preserve">FILTRO LUBRICANTE DONALDSON </t>
  </si>
  <si>
    <t>FV-A-0000-02355492</t>
  </si>
  <si>
    <t xml:space="preserve">S3549 </t>
  </si>
  <si>
    <t>FV-A-0000-02355567</t>
  </si>
  <si>
    <t xml:space="preserve">S4599 </t>
  </si>
  <si>
    <t>FILTRO LUBRICANTE D.TECHNIC CAJA CAMBIOS</t>
  </si>
  <si>
    <t xml:space="preserve">S3478 </t>
  </si>
  <si>
    <t xml:space="preserve">VALVULA PROTECTORA SECADOR APS "ESC" </t>
  </si>
  <si>
    <t>FV-A-0000-02355568</t>
  </si>
  <si>
    <t xml:space="preserve">WILLIAMS T-300 15W40 CI-4 BALDE 19LT </t>
  </si>
  <si>
    <t>FV-A-0000-02355781</t>
  </si>
  <si>
    <t>0012542604-2-0</t>
  </si>
  <si>
    <t xml:space="preserve">DIAZ PONCE ADRIAN ANTONIO </t>
  </si>
  <si>
    <t xml:space="preserve">11R22.5 16PR 148/145J CB972 GOODRIDE </t>
  </si>
  <si>
    <t>FV-A-0000-02355831</t>
  </si>
  <si>
    <t>0076054776-K-0</t>
  </si>
  <si>
    <t xml:space="preserve">TRANSPORTES ORIANA SOTO ZUNIGA EIRL </t>
  </si>
  <si>
    <t>REFRIGERANTE ANTICON -37 BIDON 20L 50/50</t>
  </si>
  <si>
    <t>FV-A-0000-02356161</t>
  </si>
  <si>
    <t xml:space="preserve">FILTRO AIRE PRIMARIO </t>
  </si>
  <si>
    <t>FV-A-0000-02356259</t>
  </si>
  <si>
    <t xml:space="preserve">EMPAQ.TAPA ENFRIADOR ACEITE </t>
  </si>
  <si>
    <t>FV-A-0000-02356269</t>
  </si>
  <si>
    <t xml:space="preserve">11R22.5 16PR 148/145L MD738 GOODRIDE </t>
  </si>
  <si>
    <t>FV-A-0000-02356320</t>
  </si>
  <si>
    <t>VALVO EURODIESEL PLUS 15W40 CK-4 TB208LT</t>
  </si>
  <si>
    <t>FV-A-0000-02356321</t>
  </si>
  <si>
    <t>FV-A-0000-02356516</t>
  </si>
  <si>
    <t xml:space="preserve">C4095 </t>
  </si>
  <si>
    <t>LLANTA 8,25 X 22,5 10H TUB.DIS.AME "ESC"</t>
  </si>
  <si>
    <t>FV-A-0000-02356521</t>
  </si>
  <si>
    <t>0076303470-4-0</t>
  </si>
  <si>
    <t xml:space="preserve">SANTA LAURA HORMIGONES SPA </t>
  </si>
  <si>
    <t xml:space="preserve">C1327 </t>
  </si>
  <si>
    <t xml:space="preserve">GOMA MANO ACOPLE </t>
  </si>
  <si>
    <t>FV-A-0000-02356522</t>
  </si>
  <si>
    <t>FV-A-0000-02356582</t>
  </si>
  <si>
    <t xml:space="preserve">EMISOR TACOFRAFO 4 TRM.REDONDO </t>
  </si>
  <si>
    <t>FV-A-0000-02356587</t>
  </si>
  <si>
    <t xml:space="preserve">215/65R16 98H RP28 GOODRIDE </t>
  </si>
  <si>
    <t>FV-A-0000-02356596</t>
  </si>
  <si>
    <t xml:space="preserve">NE150 </t>
  </si>
  <si>
    <t xml:space="preserve">BATERIA 150 AMP 840 CCA NEXBAT </t>
  </si>
  <si>
    <t>FV-A-0000-02356898</t>
  </si>
  <si>
    <t xml:space="preserve">TARJETA TACOGRAFO 7 DIAS 125KM </t>
  </si>
  <si>
    <t>FV-A-0000-02357945</t>
  </si>
  <si>
    <t>0076192449-4-0</t>
  </si>
  <si>
    <t xml:space="preserve">TRANSPORTES ZUZULICH Y CIA LTDA </t>
  </si>
  <si>
    <t xml:space="preserve">TARJETA TACOGRAFO 1 DIA 125 KM </t>
  </si>
  <si>
    <t xml:space="preserve">BULBO PRESION ACEITE 14 M/M 5 BAR 24V </t>
  </si>
  <si>
    <t>FV-A-0000-02357946</t>
  </si>
  <si>
    <t xml:space="preserve">RADIADOR AGUA ALUMINIO BRASADO </t>
  </si>
  <si>
    <t xml:space="preserve">185/65R15 88H RP28 GOODRIDE </t>
  </si>
  <si>
    <t>FV-A-0000-02358881</t>
  </si>
  <si>
    <t>FV-A-0000-02358921</t>
  </si>
  <si>
    <t xml:space="preserve">BARRA DIRECCION O500 NAKATA </t>
  </si>
  <si>
    <t>FV-A-0000-02359042</t>
  </si>
  <si>
    <t xml:space="preserve">BUJE BARRA ESTAB.DELANTERA (MITAD) </t>
  </si>
  <si>
    <t xml:space="preserve">BOMBA ACEITE ENGRAN.66 M/M KS </t>
  </si>
  <si>
    <t>FV-A-0000-02359315</t>
  </si>
  <si>
    <t xml:space="preserve">EMPAQ.MOTOR JGO COMPLETO 5 CILINDROS </t>
  </si>
  <si>
    <t xml:space="preserve">FILTRO CABINA DONALDSON </t>
  </si>
  <si>
    <t>FV-A-0000-02360043</t>
  </si>
  <si>
    <t>FV-A-0000-02360044</t>
  </si>
  <si>
    <t>FV-A-0000-02360048</t>
  </si>
  <si>
    <t xml:space="preserve">V4724 </t>
  </si>
  <si>
    <t xml:space="preserve">ESPEJO RETROVISOR DOBLE DER. COMPLETO </t>
  </si>
  <si>
    <t>FV-A-0000-02360135</t>
  </si>
  <si>
    <t>0076494034-2-0</t>
  </si>
  <si>
    <t xml:space="preserve">TRANS.DELIA MARIA DEL CARMEN SALGADO DUR </t>
  </si>
  <si>
    <t>FV-A-0000-02360309</t>
  </si>
  <si>
    <t xml:space="preserve">CORREA B/AGUA COMP.DOBLE 1750MM </t>
  </si>
  <si>
    <t xml:space="preserve">CORREA VENTILADOR DOBLE 2X13X1385 </t>
  </si>
  <si>
    <t xml:space="preserve">PASTILLA FRENO DEL.TRAS.(JGO) </t>
  </si>
  <si>
    <t xml:space="preserve">S0263 </t>
  </si>
  <si>
    <t xml:space="preserve">FILTRO SEC. AIRE WABCO </t>
  </si>
  <si>
    <t xml:space="preserve">205/60R16 92H RP28 GOODRIDE </t>
  </si>
  <si>
    <t>FV-A-0000-02360349</t>
  </si>
  <si>
    <t xml:space="preserve">VALVOLINE A.T.F. D.II BL.19 LT </t>
  </si>
  <si>
    <t>FV-A-0000-02360362</t>
  </si>
  <si>
    <t xml:space="preserve">TENSOR CORREA COMPLETO </t>
  </si>
  <si>
    <t>FV-A-0000-02360408</t>
  </si>
  <si>
    <t xml:space="preserve">12.5/80-18 14PR R4 EL53 GOODRIDE </t>
  </si>
  <si>
    <t>FV-A-0000-02360500</t>
  </si>
  <si>
    <t>0076239587-8-0</t>
  </si>
  <si>
    <t xml:space="preserve">TRANSPORTES SEPULVEDA Y SEPULVEDA S.P.A </t>
  </si>
  <si>
    <t xml:space="preserve">FILTRO HIDRAULICO TECFIL </t>
  </si>
  <si>
    <t>FV-A-0000-02360661</t>
  </si>
  <si>
    <t>0076249882-0-0</t>
  </si>
  <si>
    <t xml:space="preserve">TRANSPORTES Y ARRIENDOS FRANCISCO BRICEN </t>
  </si>
  <si>
    <t xml:space="preserve">VARILLA MEDIR ACEITE HIDRAULICO </t>
  </si>
  <si>
    <t>FV-A-0000-02360756</t>
  </si>
  <si>
    <t>FV-A-0000-02360834</t>
  </si>
  <si>
    <t xml:space="preserve">FAROL NEBLINERO BLANCO </t>
  </si>
  <si>
    <t xml:space="preserve">SOQUETE FAROL INTERMITENTE DEL.IZQ/DER </t>
  </si>
  <si>
    <t xml:space="preserve">C1485 </t>
  </si>
  <si>
    <t xml:space="preserve">REPARACION VALVULA EMERGENCIA </t>
  </si>
  <si>
    <t xml:space="preserve">C5258 </t>
  </si>
  <si>
    <t xml:space="preserve">CHICHARRA DE FRENO UNIVERSAL 28E 3P </t>
  </si>
  <si>
    <t xml:space="preserve">S0323 </t>
  </si>
  <si>
    <t xml:space="preserve">FAROL DELANTERO IZQ.DER. 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</si>
  <si>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</si>
  <si>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</si>
  <si>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</si>
  <si>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</si>
  <si>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S4453 </t>
  </si>
  <si>
    <t xml:space="preserve">FAROL INTERMITENTE DER. </t>
  </si>
  <si>
    <t xml:space="preserve">S8375 </t>
  </si>
  <si>
    <t xml:space="preserve">TUBO RETORNO TURBO </t>
  </si>
  <si>
    <t xml:space="preserve">V0385 </t>
  </si>
  <si>
    <t xml:space="preserve">REGULADOR FRENO DER Z-CAM COMPLETO OLD </t>
  </si>
  <si>
    <t xml:space="preserve">V0699 </t>
  </si>
  <si>
    <t xml:space="preserve">PASADOR ABRAZADERA SISTEMA FRENO Z-CAM </t>
  </si>
  <si>
    <t xml:space="preserve">V1619 </t>
  </si>
  <si>
    <t xml:space="preserve">TAPA FRENO SISTEMA Z-CAM </t>
  </si>
  <si>
    <t xml:space="preserve">V3523 </t>
  </si>
  <si>
    <t xml:space="preserve">FOCO TRASERO IZQ. </t>
  </si>
  <si>
    <t xml:space="preserve">1200R24 20PR SET CR926T GOLDEN CROWN </t>
  </si>
  <si>
    <t>FV-A-0000-02360842</t>
  </si>
  <si>
    <t>0076887511-1-0</t>
  </si>
  <si>
    <t xml:space="preserve">GNTI SPA </t>
  </si>
  <si>
    <t xml:space="preserve">195/65R15 91H RP28 GOODRIDE </t>
  </si>
  <si>
    <t>FV-A-0000-02360847</t>
  </si>
  <si>
    <t xml:space="preserve">VALVOLINE CHASSIS GREASE BL.16 KG </t>
  </si>
  <si>
    <t>FV-A-0000-02360972</t>
  </si>
  <si>
    <t>REFRIGERANTE ANTICONGELANTE -10BIDON 20L</t>
  </si>
  <si>
    <t xml:space="preserve">ADBLUE BY ADQUIM TAMBOR 208 LTS </t>
  </si>
  <si>
    <t xml:space="preserve">WILLIAMS HYDRAULIC AW 68 BALDE 19 LT </t>
  </si>
  <si>
    <t>FV-A-0000-02360987</t>
  </si>
  <si>
    <t>FV-A-0000-02361070</t>
  </si>
  <si>
    <t>0015372832-1-0</t>
  </si>
  <si>
    <t xml:space="preserve">MORENO SOTELO JUAN PABLO </t>
  </si>
  <si>
    <t xml:space="preserve">AMORTIG.TRASERO OJO/OJO </t>
  </si>
  <si>
    <t>FV-A-0000-02361135</t>
  </si>
  <si>
    <t>0007525529-2-0</t>
  </si>
  <si>
    <t xml:space="preserve">MEZA PINTO MARIA EUGENIA </t>
  </si>
  <si>
    <t xml:space="preserve">FILTRO SEPARADOR PARTMO "ESC" </t>
  </si>
  <si>
    <t xml:space="preserve">FILTRO SEC. AIRE WABCO (NEG) </t>
  </si>
  <si>
    <t xml:space="preserve">V3862 </t>
  </si>
  <si>
    <t xml:space="preserve">PISTON MOTOR STD KIT. 108,00 </t>
  </si>
  <si>
    <t>FV-A-0000-02361168</t>
  </si>
  <si>
    <t xml:space="preserve">ZAA04 </t>
  </si>
  <si>
    <t>ALINEACION FURGON/VAN/CAMION 3/4 -NORMAL</t>
  </si>
  <si>
    <t>FV-A-0000-02361199</t>
  </si>
  <si>
    <t>0077208922-8-0</t>
  </si>
  <si>
    <t xml:space="preserve">TRANSPORTES SARA ELIANA SPA </t>
  </si>
  <si>
    <t xml:space="preserve">MOP02 </t>
  </si>
  <si>
    <t>MONTAJE NEUM CAMION/BUS ALUMINIO - CAREN</t>
  </si>
  <si>
    <t xml:space="preserve">ZBA04 </t>
  </si>
  <si>
    <t xml:space="preserve">BALANCEO CAMION/BUS FIERRO - NORMAL </t>
  </si>
  <si>
    <t xml:space="preserve">BTR13 </t>
  </si>
  <si>
    <t xml:space="preserve">ROTACION NEUMATICO CAMION/BUS - NORMAL </t>
  </si>
  <si>
    <t xml:space="preserve">ZBAL4 </t>
  </si>
  <si>
    <t>BALANCEO LIVIANOS PLOMO ADHESIVO)-NORMAL</t>
  </si>
  <si>
    <t>FV-A-0000-02361207</t>
  </si>
  <si>
    <t>0015761528-9-0</t>
  </si>
  <si>
    <t xml:space="preserve">HERRERA MUNOZ JUAN JOSE </t>
  </si>
  <si>
    <t>FV-A-0000-02361301</t>
  </si>
  <si>
    <t>0076967289-3-0</t>
  </si>
  <si>
    <t xml:space="preserve">TRANSPORTES LUIS IVAN BUSTOS ROJAS EIRL </t>
  </si>
  <si>
    <t xml:space="preserve">ZAA02 </t>
  </si>
  <si>
    <t xml:space="preserve">ALINEACION CAMION/BUS - CAREN </t>
  </si>
  <si>
    <t>FV-A-0000-02361379</t>
  </si>
  <si>
    <t>0078966910-4-0</t>
  </si>
  <si>
    <t xml:space="preserve">TRANSP.INT.A.RUIZ E HIJO LTDA. </t>
  </si>
  <si>
    <t xml:space="preserve">ZBA02 </t>
  </si>
  <si>
    <t xml:space="preserve">BALANCEO CAMION/BUS ALUMINIO - CAREN </t>
  </si>
  <si>
    <t xml:space="preserve">185R14C 8PR 102/100Q H188 GOODRIDE </t>
  </si>
  <si>
    <t>FV-A-0000-02361578</t>
  </si>
  <si>
    <t xml:space="preserve">ZAA01 </t>
  </si>
  <si>
    <t xml:space="preserve">ALINEACION CAMION/BUS - NORMAL </t>
  </si>
  <si>
    <t>FV-A-0000-02361678</t>
  </si>
  <si>
    <t>0050889830-4-0</t>
  </si>
  <si>
    <t xml:space="preserve">VALDEBENITO VILCHEZ JORGE Y OTRO </t>
  </si>
  <si>
    <t xml:space="preserve">FILTRO DE AIRE SECUNDARIO TECFIL </t>
  </si>
  <si>
    <t>FV-A-0000-02361758</t>
  </si>
  <si>
    <t xml:space="preserve">700R16 14PR CR926 SET GOODRIDE </t>
  </si>
  <si>
    <t>FV-A-0000-02361788</t>
  </si>
  <si>
    <t xml:space="preserve">MOP21 </t>
  </si>
  <si>
    <t>MONTAJ NEUM FURGON/VAN/CAMION 3/4 -CAREN</t>
  </si>
  <si>
    <t>FV-A-0000-02361797</t>
  </si>
  <si>
    <t>0076115891-0-0</t>
  </si>
  <si>
    <t xml:space="preserve">SERVICIOS MECANICOS FULL TRUCK SERVICE </t>
  </si>
  <si>
    <t xml:space="preserve">ZBA11 </t>
  </si>
  <si>
    <t>BALANCEO FURGON/VAN Y CAMION 3/4 - CAREN</t>
  </si>
  <si>
    <t xml:space="preserve">BTR14 </t>
  </si>
  <si>
    <t xml:space="preserve">ROTACION NEUMATICO CAMION/BUS - CAREN </t>
  </si>
  <si>
    <t>FV-A-0000-02361842</t>
  </si>
  <si>
    <t>0077325210-6-0</t>
  </si>
  <si>
    <t xml:space="preserve">SERVICIO LOGISTICO INTEGRALES INVERSOL L </t>
  </si>
  <si>
    <t>FV-A-0000-02362143</t>
  </si>
  <si>
    <t>1200R24 18PR 158/155F SET CB972E GOODRID</t>
  </si>
  <si>
    <t>FV-A-0000-02362146</t>
  </si>
  <si>
    <t xml:space="preserve">295/80R22.5 18PR 154/149M GSR1 GOODRIDE </t>
  </si>
  <si>
    <t>FV-A-0000-02362184</t>
  </si>
  <si>
    <t>FV-A-0000-02362202</t>
  </si>
  <si>
    <t>FV-A-0000-02362261</t>
  </si>
  <si>
    <t>0006362118-8-0</t>
  </si>
  <si>
    <t xml:space="preserve">ABARCA OTAROLA VICTOR </t>
  </si>
  <si>
    <t xml:space="preserve">ZBA10 </t>
  </si>
  <si>
    <t>BALANCEO FURGON/VAN - CAMION 3/4 -NORMAL</t>
  </si>
  <si>
    <t>FV-A-0000-02362262</t>
  </si>
  <si>
    <t xml:space="preserve">V3089 </t>
  </si>
  <si>
    <t>VALVULA LIMITADORA PRESION 8,5BAR M16X1</t>
  </si>
  <si>
    <t xml:space="preserve">RETEN MAZA DEL. 130X100X13 </t>
  </si>
  <si>
    <t>FV-A-0000-02362298</t>
  </si>
  <si>
    <t xml:space="preserve">V2022 </t>
  </si>
  <si>
    <t xml:space="preserve">FAROL DELANTERO DER. VERSION NEW </t>
  </si>
  <si>
    <t>FV-A-0000-02362299</t>
  </si>
  <si>
    <t>FV-A-0000-02362388</t>
  </si>
  <si>
    <t xml:space="preserve">MOP04 </t>
  </si>
  <si>
    <t xml:space="preserve">MONTAJE NEUM CAMION/BUS FIERRO - NORMAL </t>
  </si>
  <si>
    <t>295/80R22.5 18PR 152/149M CR976A GOODRID</t>
  </si>
  <si>
    <t>FV-A-0000-02362444</t>
  </si>
  <si>
    <t xml:space="preserve">11R22.5 16PR 148/145M AT27S AUSTONE </t>
  </si>
  <si>
    <t>FV-A-0000-02362498</t>
  </si>
  <si>
    <t>FV-A-0000-02362508</t>
  </si>
  <si>
    <t>FV-A-0000-02362509</t>
  </si>
  <si>
    <t>FV-A-0000-02362511</t>
  </si>
  <si>
    <t xml:space="preserve">AMPOLLETA 24V 2 W BA 9S </t>
  </si>
  <si>
    <t>FV-A-0000-02362519</t>
  </si>
  <si>
    <t xml:space="preserve">CORREA P/INT.VENT. DOBLE 2X13X1450 </t>
  </si>
  <si>
    <t xml:space="preserve">CORREA VENTILADOR CORTA 8PK1780 O500 </t>
  </si>
  <si>
    <t xml:space="preserve">CORREA MOTOR 9PK2015 </t>
  </si>
  <si>
    <t xml:space="preserve">CORREA ALTER.DOBLE 2X13X1595 </t>
  </si>
  <si>
    <t xml:space="preserve">C1210 </t>
  </si>
  <si>
    <t xml:space="preserve">PULMON FRENO TRISTOP 24/24 </t>
  </si>
  <si>
    <t>FV-A-0000-02362554</t>
  </si>
  <si>
    <t>0076172114-3-0</t>
  </si>
  <si>
    <t xml:space="preserve">SOC.DE INV. COMERCIAL TRANSPORTES CHEVAL </t>
  </si>
  <si>
    <t xml:space="preserve">V1692 </t>
  </si>
  <si>
    <t xml:space="preserve">ANILLO SINCRONIZADOR AT2412E </t>
  </si>
  <si>
    <t>FV-A-0000-02362555</t>
  </si>
  <si>
    <t xml:space="preserve">AGUA DESMINERALIZADA 5 LTS </t>
  </si>
  <si>
    <t>FV-A-0000-02362582</t>
  </si>
  <si>
    <t>0076227108-7-0</t>
  </si>
  <si>
    <t xml:space="preserve">TRANSPORTES ELISA GALLARDO GONZALEZ E.I. </t>
  </si>
  <si>
    <t xml:space="preserve">MOP20 </t>
  </si>
  <si>
    <t>MONTAJ NEUM FURGON/VAN/CAMION 3/4-NORMAL</t>
  </si>
  <si>
    <t>FV-A-0000-02362597</t>
  </si>
  <si>
    <t>0008315172-2-0</t>
  </si>
  <si>
    <t xml:space="preserve">FERNANDEZ SAN MARTIN VERONICA LETICIA </t>
  </si>
  <si>
    <t>FV-A-0000-02362627</t>
  </si>
  <si>
    <t xml:space="preserve">V1693 </t>
  </si>
  <si>
    <t xml:space="preserve">ANILLO SINCRONIZADOR </t>
  </si>
  <si>
    <t xml:space="preserve">V2119 </t>
  </si>
  <si>
    <t xml:space="preserve">FILTRO CAJA DE CAMBIO TECFIL </t>
  </si>
  <si>
    <t xml:space="preserve">V2271 </t>
  </si>
  <si>
    <t xml:space="preserve">PORTA FILTRO PETROLEO/SEPARADOR DOBLE </t>
  </si>
  <si>
    <t xml:space="preserve">V3159 </t>
  </si>
  <si>
    <t xml:space="preserve">REP.CILINDRO RANGE S/RETARDADOR NEW </t>
  </si>
  <si>
    <t xml:space="preserve">V3169 </t>
  </si>
  <si>
    <t xml:space="preserve">BOMBA ACEITE C/CAMBIO S/RETARDADOR </t>
  </si>
  <si>
    <t>FV-A-0000-02362628</t>
  </si>
  <si>
    <t>FV-A-0000-02362629</t>
  </si>
  <si>
    <t xml:space="preserve">VARILLA MEDIR ACEITE </t>
  </si>
  <si>
    <t xml:space="preserve">V5034 </t>
  </si>
  <si>
    <t xml:space="preserve">SENSOR ABS TRAS.EJE DERECHO </t>
  </si>
  <si>
    <t xml:space="preserve">V0161 </t>
  </si>
  <si>
    <t xml:space="preserve">RESORTE PATIN FRENO DEL. CURVO </t>
  </si>
  <si>
    <t>FV-A-0000-02362683</t>
  </si>
  <si>
    <t xml:space="preserve">V4199 </t>
  </si>
  <si>
    <t xml:space="preserve">DEPOSITO AGUA RADIADOR EXPANSION </t>
  </si>
  <si>
    <t xml:space="preserve">U0914 </t>
  </si>
  <si>
    <t xml:space="preserve">EMPAQ.TAPA DISTRIBUCION BOMBA ROTATIVA </t>
  </si>
  <si>
    <t>FV-A-0000-02362777</t>
  </si>
  <si>
    <t>0076969260-6-0</t>
  </si>
  <si>
    <t xml:space="preserve">ICM TRANSPORTES LTDA </t>
  </si>
  <si>
    <t>FV-A-0000-02362783</t>
  </si>
  <si>
    <t>CHICHARRA FRENO TRAS.DER.(SEGUNDO PUENTE</t>
  </si>
  <si>
    <t>FV-A-0000-02363140</t>
  </si>
  <si>
    <t>FV-A-0000-02363147</t>
  </si>
  <si>
    <t xml:space="preserve">S3166 </t>
  </si>
  <si>
    <t xml:space="preserve">EMPAQ.GOMA BOMBA DIRECCION HIDRAULICA </t>
  </si>
  <si>
    <t>FV-A-0000-02363178</t>
  </si>
  <si>
    <t xml:space="preserve">BUJE BARRA ESTAB.DEL. = </t>
  </si>
  <si>
    <t>FV-A-0000-02363254</t>
  </si>
  <si>
    <t>0077036666-6-0</t>
  </si>
  <si>
    <t xml:space="preserve">TRANSPORTES LUIS QUIROZ EIRL </t>
  </si>
  <si>
    <t xml:space="preserve">SOPORTE BUJE B/ESTAB.DEL </t>
  </si>
  <si>
    <t xml:space="preserve">ACEITE 15W40 MOBIL DELVAC MX 19LT </t>
  </si>
  <si>
    <t>FV-A-0000-02363266</t>
  </si>
  <si>
    <t>FV-A-0000-02363285</t>
  </si>
  <si>
    <t>FV-A-0000-02363406</t>
  </si>
  <si>
    <t>0076509241-8-0</t>
  </si>
  <si>
    <t xml:space="preserve">MONTE TRUCK SERVICIOS DE TRANSPORTES LOG </t>
  </si>
  <si>
    <t>FV-A-0000-02363421</t>
  </si>
  <si>
    <t xml:space="preserve">750R16 14PR CR926 SET GOODRIDE </t>
  </si>
  <si>
    <t>FV-A-0000-02363548</t>
  </si>
  <si>
    <t xml:space="preserve">TAPA DEPOSITO AGUA </t>
  </si>
  <si>
    <t>FV-A-0000-02363911</t>
  </si>
  <si>
    <t xml:space="preserve">TAPA ESTANQUE CONPENSACION </t>
  </si>
  <si>
    <t>255/70R22.5 16PR 140/137M CR976A GOODRID</t>
  </si>
  <si>
    <t>FV-A-0000-02363920</t>
  </si>
  <si>
    <t xml:space="preserve">RODILLO TENSOR </t>
  </si>
  <si>
    <t>FV-A-0000-02364381</t>
  </si>
  <si>
    <t>FV-A-0000-02364382</t>
  </si>
  <si>
    <t>FV-A-0000-02364460</t>
  </si>
  <si>
    <t>FV-A-0000-02364587</t>
  </si>
  <si>
    <t xml:space="preserve">U1766 </t>
  </si>
  <si>
    <t xml:space="preserve">PISTON MOTOR STD ECO CAM 51MM </t>
  </si>
  <si>
    <t>FV-A-0000-02364904</t>
  </si>
  <si>
    <t>0076484645-1-0</t>
  </si>
  <si>
    <t xml:space="preserve">M Y F LTDA. </t>
  </si>
  <si>
    <t>FV-A-0000-02365359</t>
  </si>
  <si>
    <t xml:space="preserve">S3758 </t>
  </si>
  <si>
    <t xml:space="preserve">RADIADOR AGUA 860X712X43 </t>
  </si>
  <si>
    <t xml:space="preserve">S2810 </t>
  </si>
  <si>
    <t>TERMOSTATO 80 GRADOS DOBLE C/RETARDADOR</t>
  </si>
  <si>
    <t>FV-A-0000-02365426</t>
  </si>
  <si>
    <t xml:space="preserve">V3913 </t>
  </si>
  <si>
    <t xml:space="preserve">AMORTIGUADOR CABINA TRAS.DER/IZQ OJO/OJ </t>
  </si>
  <si>
    <t>FV-A-0000-02365432</t>
  </si>
  <si>
    <t>FV-A-0000-02365936</t>
  </si>
  <si>
    <t>0077110288-3-0</t>
  </si>
  <si>
    <t xml:space="preserve">SOCIEDAD COMERCIAL Y TRANSPORTES CARU GO </t>
  </si>
  <si>
    <t xml:space="preserve">PLASTICO FAROL TRASERO C/MARCHA ATRAS </t>
  </si>
  <si>
    <t>FV-A-0000-02365955</t>
  </si>
  <si>
    <t xml:space="preserve">S2102 </t>
  </si>
  <si>
    <t xml:space="preserve">TAPA ENFRIADOR DE ACEITE "ESC" </t>
  </si>
  <si>
    <t>FV-A-0000-02366014</t>
  </si>
  <si>
    <t xml:space="preserve">S8545 </t>
  </si>
  <si>
    <t xml:space="preserve">VALVULA C/CAMBIO PUNTO NEUTRO </t>
  </si>
  <si>
    <t xml:space="preserve">ASPA VENTILADOR </t>
  </si>
  <si>
    <t>FV-A-0000-02366021</t>
  </si>
  <si>
    <t>FV-A-0000-02366062</t>
  </si>
  <si>
    <t xml:space="preserve">VOLANTE MOTOR SPRINTER </t>
  </si>
  <si>
    <t xml:space="preserve">ROTULA BOMBIN F/MOTOR 8 M/M </t>
  </si>
  <si>
    <t>FV-A-0000-02366269</t>
  </si>
  <si>
    <t xml:space="preserve">CULATIN COMPRESOR (EX 4111519222) </t>
  </si>
  <si>
    <t>FV-A-0000-02366302</t>
  </si>
  <si>
    <t>0076326770-9-0</t>
  </si>
  <si>
    <t xml:space="preserve">TRANSPORTES CHRISTIAN PINO SPA </t>
  </si>
  <si>
    <t>FV-A-0000-02366316</t>
  </si>
  <si>
    <t xml:space="preserve">225/75R16 10PR 115/112Q SL369 GOODRIDE </t>
  </si>
  <si>
    <t>FV-A-0000-02366605</t>
  </si>
  <si>
    <t>FV-A-0000-02366628</t>
  </si>
  <si>
    <t xml:space="preserve">BUJE BIELA MOTOR SEMI KS 39.20 M/M </t>
  </si>
  <si>
    <t>FV-A-0000-02366708</t>
  </si>
  <si>
    <t xml:space="preserve">CAMISA CILIND.MOTOR SM.101 CF </t>
  </si>
  <si>
    <t xml:space="preserve">GOMA CAMISA INYECTOR 3,5 M/M </t>
  </si>
  <si>
    <t xml:space="preserve">GUIA VALVULA ESCAPE </t>
  </si>
  <si>
    <t xml:space="preserve">GUIA VALVULA ADMISION </t>
  </si>
  <si>
    <t xml:space="preserve">GOMA CAMISA DE INYECTOR O'RING </t>
  </si>
  <si>
    <t xml:space="preserve">METAL BIELA STD JGO S/SPUTTER MAHLE </t>
  </si>
  <si>
    <t xml:space="preserve">METAL BANCADA </t>
  </si>
  <si>
    <t xml:space="preserve">RETEN VALVULA ADMISIO 9X19X15 M/M </t>
  </si>
  <si>
    <t xml:space="preserve">RETEN VALVULA ESCAPE 10X19X15.14 M/M </t>
  </si>
  <si>
    <t xml:space="preserve">VALVULA ADMISION STD 20§ </t>
  </si>
  <si>
    <t xml:space="preserve">VALVULA ESCAPE 45ø </t>
  </si>
  <si>
    <t xml:space="preserve">VALVULA ADMISION 20ø </t>
  </si>
  <si>
    <t xml:space="preserve">225/65R17 102T SU318 GOODRIDE </t>
  </si>
  <si>
    <t>FV-A-0000-02366804</t>
  </si>
  <si>
    <t xml:space="preserve">265/75R16 116S SL369 GOODRIDE </t>
  </si>
  <si>
    <t>FV-A-0000-02367088</t>
  </si>
  <si>
    <t>FV-A-0000-02367169</t>
  </si>
  <si>
    <t>FV-A-0000-02367233</t>
  </si>
  <si>
    <t>FV-A-0000-02367450</t>
  </si>
  <si>
    <t>0076744978-K-0</t>
  </si>
  <si>
    <t xml:space="preserve">TRANSPORTE INVUN SPA </t>
  </si>
  <si>
    <t xml:space="preserve">V0073 </t>
  </si>
  <si>
    <t xml:space="preserve">EMPAQ.MULTIPLE ESC.ADM. JGO =ESC" </t>
  </si>
  <si>
    <t xml:space="preserve">V0078 </t>
  </si>
  <si>
    <t xml:space="preserve">EMPAQ.CULATA (USA 6) DIAMETRO 147MM </t>
  </si>
  <si>
    <t>FAROL TRASERO DERECHO S/BASE PATENTE 5 P</t>
  </si>
  <si>
    <t>FV-A-0000-02367708</t>
  </si>
  <si>
    <t xml:space="preserve">C1121 </t>
  </si>
  <si>
    <t xml:space="preserve">SOPORTE EJE LEVA 10/28 EST. B.38MM </t>
  </si>
  <si>
    <t>FV-A-0000-02368111</t>
  </si>
  <si>
    <t xml:space="preserve">S2189 </t>
  </si>
  <si>
    <t xml:space="preserve">TAPA DEP.AGUA LAVA/PARABRISA (PLASTICA) </t>
  </si>
  <si>
    <t>FV-A-0000-02368164</t>
  </si>
  <si>
    <t xml:space="preserve">S4482 </t>
  </si>
  <si>
    <t>TAPA DEPOSITO EXPANSION, VERSION ANTIGUA</t>
  </si>
  <si>
    <t xml:space="preserve">S4545 </t>
  </si>
  <si>
    <t>TAPA DEPOSITO EXPANSION 0.75 BAR V/NUEVA</t>
  </si>
  <si>
    <t xml:space="preserve">S0436 </t>
  </si>
  <si>
    <t xml:space="preserve">BULBO MARCHA ATRAS M18 X 1,5/M27 X 1 </t>
  </si>
  <si>
    <t>FV-A-0000-02368165</t>
  </si>
  <si>
    <t xml:space="preserve">V1864 </t>
  </si>
  <si>
    <t xml:space="preserve">VALVULA PEDALERA FRENO KNORR </t>
  </si>
  <si>
    <t>FV-A-0000-02368166</t>
  </si>
  <si>
    <t xml:space="preserve">C1089 </t>
  </si>
  <si>
    <t xml:space="preserve">VALVULA ACOPLE SERVICIO MANUAL 1/2" </t>
  </si>
  <si>
    <t>FV-A-0000-02368212</t>
  </si>
  <si>
    <t xml:space="preserve">C1090 </t>
  </si>
  <si>
    <t xml:space="preserve">VALVULA ACOPLE SERVICIO AZUL 1/2" </t>
  </si>
  <si>
    <t>FV-A-0000-02368353</t>
  </si>
  <si>
    <t xml:space="preserve">V3065 </t>
  </si>
  <si>
    <t xml:space="preserve">RESORTE, PASADOR JGO. </t>
  </si>
  <si>
    <t>FV-A-0000-02368560</t>
  </si>
  <si>
    <t>FV-A-0000-02368672</t>
  </si>
  <si>
    <t>0076214820-K-0</t>
  </si>
  <si>
    <t xml:space="preserve">SOCIEDAD DE TRANSPORTE METAL AGRO LIMITA </t>
  </si>
  <si>
    <t>FV-A-0000-02368721</t>
  </si>
  <si>
    <t>FV-A-0000-02368852</t>
  </si>
  <si>
    <t xml:space="preserve">TERMOSTATO 71 GRADOS C/GOMA </t>
  </si>
  <si>
    <t>FV-A-0000-02368862</t>
  </si>
  <si>
    <t xml:space="preserve">ML SHAMPOO AUTO 2LT </t>
  </si>
  <si>
    <t>FV-A-0000-02368969</t>
  </si>
  <si>
    <t>0008983130-K-0</t>
  </si>
  <si>
    <t xml:space="preserve">ORTIZ CUBILLOS RUTH XIMENA </t>
  </si>
  <si>
    <t xml:space="preserve">Impulso </t>
  </si>
  <si>
    <t xml:space="preserve">ML GEL NEUMATICO 500ML </t>
  </si>
  <si>
    <t xml:space="preserve">CERA RAPIDA CARNAUBA MOTORLIFE 500ML. </t>
  </si>
  <si>
    <t xml:space="preserve">CERA LIQUIDA CRISTAL CARNAUBA ML 500ML </t>
  </si>
  <si>
    <t xml:space="preserve">ML GUANTE LAVADO Y LIMPIEZA </t>
  </si>
  <si>
    <t xml:space="preserve">ML CEPILLO DE LLANTA </t>
  </si>
  <si>
    <t xml:space="preserve">MAG 1 N/C BRAKE CLEANER </t>
  </si>
  <si>
    <t xml:space="preserve">SANITIZANTE ECOLOGICO 500ML </t>
  </si>
  <si>
    <t xml:space="preserve">SET 2 ELASTICOS MOTORLIFE CJ </t>
  </si>
  <si>
    <t xml:space="preserve">REP.BARRA ESTABILIZA.TRAS. </t>
  </si>
  <si>
    <t>FV-A-0000-02369036</t>
  </si>
  <si>
    <t xml:space="preserve">VALVULA RETENCION B/INYECTORA </t>
  </si>
  <si>
    <t xml:space="preserve">EJE LEVA MOTOR </t>
  </si>
  <si>
    <t>FV-A-0000-02369173</t>
  </si>
  <si>
    <t>EMPAQ.MOTOR JGO PARCIAL 6 CILINDROS "ESC</t>
  </si>
  <si>
    <t xml:space="preserve">PISTON MOTOR STD 3 SEG C/ANILLO KS </t>
  </si>
  <si>
    <t xml:space="preserve">VALVULA PUERTA 5 VIAS 21425282 </t>
  </si>
  <si>
    <t>FV-A-0000-02369446</t>
  </si>
  <si>
    <t>FV-A-0000-02369472</t>
  </si>
  <si>
    <t>0011884099-2-0</t>
  </si>
  <si>
    <t xml:space="preserve">JULIO SALVADOR ANDAETA MUNOZ </t>
  </si>
  <si>
    <t xml:space="preserve">AMORTIG.TRASERO </t>
  </si>
  <si>
    <t>FV-A-0000-02369486</t>
  </si>
  <si>
    <t>FV-A-0000-02369702</t>
  </si>
  <si>
    <t xml:space="preserve">V3062 </t>
  </si>
  <si>
    <t xml:space="preserve">RESORTE, PIN EJE PRIMARIO JGO. </t>
  </si>
  <si>
    <t>FV-A-0000-02369771</t>
  </si>
  <si>
    <t>FV-A-0000-02369773</t>
  </si>
  <si>
    <t xml:space="preserve">ASIENTO VALVULA ADMISION </t>
  </si>
  <si>
    <t>FV-A-0000-02370596</t>
  </si>
  <si>
    <t xml:space="preserve">ASIENTO VALVULA ESCAPE </t>
  </si>
  <si>
    <t xml:space="preserve">CIGUE¥AL MOTOR VERSION ANTIGUA </t>
  </si>
  <si>
    <t>FV-A-0000-02370609</t>
  </si>
  <si>
    <t>FV-A-0000-02370612</t>
  </si>
  <si>
    <t>FV-A-0000-02370626</t>
  </si>
  <si>
    <t xml:space="preserve">S4695 </t>
  </si>
  <si>
    <t xml:space="preserve">COMPRESOR A/A </t>
  </si>
  <si>
    <t>FV-A-0000-02370709</t>
  </si>
  <si>
    <t xml:space="preserve">V3778 </t>
  </si>
  <si>
    <t xml:space="preserve">COMPRESOR AIRE ACONDICIONADO 8PK 24V </t>
  </si>
  <si>
    <t xml:space="preserve">11R22.5 16PR 148/145L AS678 GOODRIDE </t>
  </si>
  <si>
    <t>FV-A-0000-02370786</t>
  </si>
  <si>
    <t>0076208558-5-0</t>
  </si>
  <si>
    <t xml:space="preserve">TYC RIOS LTDA </t>
  </si>
  <si>
    <t xml:space="preserve">SOPORTE EJE C/SATELITE C/DUAL </t>
  </si>
  <si>
    <t>FV-A-0000-02371033</t>
  </si>
  <si>
    <t>0013051675-0-0</t>
  </si>
  <si>
    <t xml:space="preserve">CORREA REYES ALVARO ALEJANDRO </t>
  </si>
  <si>
    <t xml:space="preserve">S3445 </t>
  </si>
  <si>
    <t>TURBO MOTOR "ESC"</t>
  </si>
  <si>
    <t>FV-A-0000-02371283</t>
  </si>
  <si>
    <t xml:space="preserve">PASADOR PINON CIGUENAL </t>
  </si>
  <si>
    <t>FV-A-0000-02371474</t>
  </si>
  <si>
    <t xml:space="preserve">BOMBA AGUA 120.5 MM </t>
  </si>
  <si>
    <t>FV-A-0000-02371705</t>
  </si>
  <si>
    <t>FV-A-0000-02371724</t>
  </si>
  <si>
    <t xml:space="preserve">V3848 </t>
  </si>
  <si>
    <t xml:space="preserve">EJE PALIER TRAS/DER.(DOBLE STRIA)1020MM </t>
  </si>
  <si>
    <t>FV-A-0000-02371817</t>
  </si>
  <si>
    <t>0076497809-9-0</t>
  </si>
  <si>
    <t xml:space="preserve">TRANSPORTES FRANCISCO VALLEJOS FUENTES E </t>
  </si>
  <si>
    <t xml:space="preserve">VALVOLUBE G.O. 80W90 BL 19 LT </t>
  </si>
  <si>
    <t>FV-A-0000-02371818</t>
  </si>
  <si>
    <t>FV-A-0000-02371976</t>
  </si>
  <si>
    <t>FV-A-0000-02372012</t>
  </si>
  <si>
    <t xml:space="preserve">EMPAQ.TAPA VALVULA (TAPA PLASTICA) </t>
  </si>
  <si>
    <t>FV-A-0000-02372053</t>
  </si>
  <si>
    <t xml:space="preserve">EMPAQ.MULTIPLE ESCAPE </t>
  </si>
  <si>
    <t xml:space="preserve">EMPAQ.MULTIPLE ADMISION DE AIRE </t>
  </si>
  <si>
    <t xml:space="preserve">ORING TUBO BBA SOLIDARIA (LAPIZ) </t>
  </si>
  <si>
    <t xml:space="preserve">BULBO TEMPERATURA M14X1,5 120 GRADOS </t>
  </si>
  <si>
    <t xml:space="preserve">CILINDRO MANDO C/CAMBIO (MARCHAS) </t>
  </si>
  <si>
    <t>FV-A-0000-02372056</t>
  </si>
  <si>
    <t>0076361264-3-0</t>
  </si>
  <si>
    <t xml:space="preserve">TRANSPORTES VIILA DEL SUR SPA </t>
  </si>
  <si>
    <t xml:space="preserve">V2708 </t>
  </si>
  <si>
    <t xml:space="preserve">DEPOSITO DE EXPANSION </t>
  </si>
  <si>
    <t>FV-A-0000-02372567</t>
  </si>
  <si>
    <t xml:space="preserve">POLEA DAMPER DOBLE </t>
  </si>
  <si>
    <t>FV-A-0000-02373268</t>
  </si>
  <si>
    <t xml:space="preserve">SEGURO RODTO P/ATAQUE ALAMBRE </t>
  </si>
  <si>
    <t xml:space="preserve">SOPORTE MOTOR DEL.TRAS. COMPLE </t>
  </si>
  <si>
    <t>FV-A-0000-02373577</t>
  </si>
  <si>
    <t>0015606241-3-0</t>
  </si>
  <si>
    <t xml:space="preserve">ROJAS RAMIREZ JAIRO SAMUEL </t>
  </si>
  <si>
    <t xml:space="preserve">REP.VALVULA PEDAL KNORR </t>
  </si>
  <si>
    <t>295/80R22.5 18PR 152/149L CR926D GOODRID</t>
  </si>
  <si>
    <t>FV-A-0000-02373612</t>
  </si>
  <si>
    <t>FV-A-0000-02373651</t>
  </si>
  <si>
    <t xml:space="preserve">V4982 </t>
  </si>
  <si>
    <t>PULMON DE SUSPENSION CABINA TRASERO VOLV</t>
  </si>
  <si>
    <t>FV-A-0000-02373652</t>
  </si>
  <si>
    <t>FV-A-0000-02373823</t>
  </si>
  <si>
    <t xml:space="preserve">S3575 </t>
  </si>
  <si>
    <t xml:space="preserve">EMPAQ.BOMBA AGUA </t>
  </si>
  <si>
    <t xml:space="preserve">205/65R15 94H RP28 GOODRIDE </t>
  </si>
  <si>
    <t>FV-A-0000-02374014</t>
  </si>
  <si>
    <t>FV-A-0000-02374234</t>
  </si>
  <si>
    <t xml:space="preserve">FILTRO SECADOR AIRE WABCO (PL) </t>
  </si>
  <si>
    <t xml:space="preserve">V0035 </t>
  </si>
  <si>
    <t xml:space="preserve">RODTO MAZA TRAS.INT. </t>
  </si>
  <si>
    <t xml:space="preserve">V0036 </t>
  </si>
  <si>
    <t xml:space="preserve">RODTO MAZA TRAS.EXT. K663.653 </t>
  </si>
  <si>
    <t xml:space="preserve">V0970 </t>
  </si>
  <si>
    <t xml:space="preserve">PISTA MAZA TRAS. "ESC" </t>
  </si>
  <si>
    <t xml:space="preserve">V1694 </t>
  </si>
  <si>
    <t xml:space="preserve">ORING 19,2X3 (VERDE) </t>
  </si>
  <si>
    <t xml:space="preserve">V1874 </t>
  </si>
  <si>
    <t xml:space="preserve">V3354 </t>
  </si>
  <si>
    <t xml:space="preserve">TAPA CILINDRO RANGE </t>
  </si>
  <si>
    <t xml:space="preserve">V3516 </t>
  </si>
  <si>
    <t xml:space="preserve">PARACHOQUES DELANTERO </t>
  </si>
  <si>
    <t xml:space="preserve">V3721 </t>
  </si>
  <si>
    <t xml:space="preserve">PERILLA PALANCA CAMBIOS </t>
  </si>
  <si>
    <t xml:space="preserve">V3932 </t>
  </si>
  <si>
    <t xml:space="preserve">CILINDRO EMBRAGUE SUP. C/DEPOSITO </t>
  </si>
  <si>
    <t xml:space="preserve">V4572 </t>
  </si>
  <si>
    <t xml:space="preserve">VALVULA 4 VIAS </t>
  </si>
  <si>
    <t xml:space="preserve">V3330 </t>
  </si>
  <si>
    <t xml:space="preserve">SECADOR AIRE WABCO 13 BAR 1 FILTRO </t>
  </si>
  <si>
    <t>FV-A-0000-02374343</t>
  </si>
  <si>
    <t>FV-A-0000-02374693</t>
  </si>
  <si>
    <t>0076381786-5-0</t>
  </si>
  <si>
    <t xml:space="preserve">MAESTRANZA MONTEVIDEO S.A. </t>
  </si>
  <si>
    <t xml:space="preserve">V0031 </t>
  </si>
  <si>
    <t xml:space="preserve">VALVULA RETENCION BBA.INYECTORA </t>
  </si>
  <si>
    <t>FV-A-0000-02374875</t>
  </si>
  <si>
    <t xml:space="preserve">V3427 </t>
  </si>
  <si>
    <t xml:space="preserve">VALVULA DE RETENCION (PERNO C/ORIFICIO) </t>
  </si>
  <si>
    <t xml:space="preserve">V4776 </t>
  </si>
  <si>
    <t xml:space="preserve"> RODTO. HORQUILLA EMBRAGUE 32X55X13MM </t>
  </si>
  <si>
    <t>FV-A-0000-02375079</t>
  </si>
  <si>
    <t>FV-A-0000-02375162</t>
  </si>
  <si>
    <t xml:space="preserve">S8352 </t>
  </si>
  <si>
    <t xml:space="preserve">ESPACIADOR DE MASA </t>
  </si>
  <si>
    <t>FV-A-0000-02375303</t>
  </si>
  <si>
    <t>0076141938-2-0</t>
  </si>
  <si>
    <t xml:space="preserve">AGRO TRANSPORTES PENA ES SERVICIO LTDA. </t>
  </si>
  <si>
    <t>FV-A-0000-02375743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</si>
</sst>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9F0B-8B1F-4D9D-BD56-354416D65C82}">
  <sheetPr codeName="Hoja15">
    <tabColor rgb="FF00B050"/>
  </sheetPr>
  <dimension ref="A1:Z463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38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43802</v>
      </c>
      <c r="I2" s="6">
        <v>60</v>
      </c>
      <c r="J2" s="6" t="s">
        <v>25</v>
      </c>
      <c r="K2" s="6" t="s">
        <v>26</v>
      </c>
      <c r="L2" s="6" t="s">
        <v>27</v>
      </c>
      <c r="M2" s="6">
        <v>6</v>
      </c>
      <c r="N2" s="8">
        <v>413394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>
        <v>38</v>
      </c>
      <c r="D3" s="6" t="s">
        <v>21</v>
      </c>
      <c r="E3" s="6" t="s">
        <v>33</v>
      </c>
      <c r="F3" s="6" t="s">
        <v>34</v>
      </c>
      <c r="G3" s="6" t="s">
        <v>24</v>
      </c>
      <c r="H3" s="7">
        <v>43802</v>
      </c>
      <c r="I3" s="6">
        <v>60</v>
      </c>
      <c r="J3" s="6" t="s">
        <v>25</v>
      </c>
      <c r="K3" s="6" t="s">
        <v>26</v>
      </c>
      <c r="L3" s="6" t="s">
        <v>27</v>
      </c>
      <c r="M3" s="6">
        <v>3</v>
      </c>
      <c r="N3" s="8">
        <v>141150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s="6" t="s">
        <v>20</v>
      </c>
      <c r="C4" s="6">
        <v>38</v>
      </c>
      <c r="D4" s="6" t="s">
        <v>21</v>
      </c>
      <c r="E4" s="6">
        <v>85457</v>
      </c>
      <c r="F4" s="6" t="s">
        <v>35</v>
      </c>
      <c r="G4" s="6" t="s">
        <v>36</v>
      </c>
      <c r="H4" s="7">
        <v>43804</v>
      </c>
      <c r="I4" s="6">
        <v>60</v>
      </c>
      <c r="J4" s="6" t="s">
        <v>25</v>
      </c>
      <c r="K4" s="6" t="s">
        <v>26</v>
      </c>
      <c r="L4" s="6" t="s">
        <v>27</v>
      </c>
      <c r="M4" s="6">
        <v>1</v>
      </c>
      <c r="N4" s="8">
        <v>164579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38</v>
      </c>
      <c r="D5" s="6" t="s">
        <v>21</v>
      </c>
      <c r="E5" s="6">
        <v>31149</v>
      </c>
      <c r="F5" s="6" t="s">
        <v>38</v>
      </c>
      <c r="G5" s="6" t="s">
        <v>36</v>
      </c>
      <c r="H5" s="7">
        <v>43804</v>
      </c>
      <c r="I5" s="6">
        <v>60</v>
      </c>
      <c r="J5" s="6" t="s">
        <v>25</v>
      </c>
      <c r="K5" s="6" t="s">
        <v>26</v>
      </c>
      <c r="L5" s="6" t="s">
        <v>27</v>
      </c>
      <c r="M5" s="6">
        <v>1</v>
      </c>
      <c r="N5" s="8">
        <v>78936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39</v>
      </c>
      <c r="V5" s="9">
        <f>+$C$2</f>
        <v>38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38</v>
      </c>
      <c r="D6" s="6" t="s">
        <v>21</v>
      </c>
      <c r="E6" s="6">
        <v>53105</v>
      </c>
      <c r="F6" s="6" t="s">
        <v>40</v>
      </c>
      <c r="G6" s="6" t="s">
        <v>41</v>
      </c>
      <c r="H6" s="7">
        <v>43804</v>
      </c>
      <c r="I6" s="6">
        <v>60</v>
      </c>
      <c r="J6" s="6" t="s">
        <v>25</v>
      </c>
      <c r="K6" s="6" t="s">
        <v>26</v>
      </c>
      <c r="L6" s="6" t="s">
        <v>27</v>
      </c>
      <c r="M6" s="6">
        <v>1</v>
      </c>
      <c r="N6" s="8">
        <v>774907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42</v>
      </c>
      <c r="V6" s="11" t="str">
        <f>+$D$2</f>
        <v>11642869-5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38</v>
      </c>
      <c r="D7" s="6" t="s">
        <v>21</v>
      </c>
      <c r="E7" s="6">
        <v>13034</v>
      </c>
      <c r="F7" s="6" t="s">
        <v>43</v>
      </c>
      <c r="G7" s="6" t="s">
        <v>41</v>
      </c>
      <c r="H7" s="7">
        <v>43804</v>
      </c>
      <c r="I7" s="6">
        <v>60</v>
      </c>
      <c r="J7" s="6" t="s">
        <v>25</v>
      </c>
      <c r="K7" s="6" t="s">
        <v>26</v>
      </c>
      <c r="L7" s="6" t="s">
        <v>27</v>
      </c>
      <c r="M7" s="6">
        <v>1</v>
      </c>
      <c r="N7" s="8">
        <v>259500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44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38</v>
      </c>
      <c r="D8" s="6" t="s">
        <v>21</v>
      </c>
      <c r="E8" s="6">
        <v>7104</v>
      </c>
      <c r="F8" s="6" t="s">
        <v>45</v>
      </c>
      <c r="G8" s="6" t="s">
        <v>46</v>
      </c>
      <c r="H8" s="7">
        <v>43809</v>
      </c>
      <c r="I8" s="6">
        <v>60</v>
      </c>
      <c r="J8" s="6" t="s">
        <v>25</v>
      </c>
      <c r="K8" s="6" t="s">
        <v>26</v>
      </c>
      <c r="L8" s="6" t="s">
        <v>27</v>
      </c>
      <c r="M8" s="6">
        <v>2</v>
      </c>
      <c r="N8" s="8">
        <v>4386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38</v>
      </c>
      <c r="D9" s="6" t="s">
        <v>21</v>
      </c>
      <c r="E9" s="6">
        <v>53147</v>
      </c>
      <c r="F9" s="6" t="s">
        <v>47</v>
      </c>
      <c r="G9" s="6" t="s">
        <v>46</v>
      </c>
      <c r="H9" s="7">
        <v>43809</v>
      </c>
      <c r="I9" s="6">
        <v>60</v>
      </c>
      <c r="J9" s="6" t="s">
        <v>25</v>
      </c>
      <c r="K9" s="6" t="s">
        <v>26</v>
      </c>
      <c r="L9" s="6" t="s">
        <v>27</v>
      </c>
      <c r="M9" s="6">
        <v>1</v>
      </c>
      <c r="N9" s="8">
        <v>243697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38</v>
      </c>
      <c r="D10" s="6" t="s">
        <v>21</v>
      </c>
      <c r="E10" s="6">
        <v>31150</v>
      </c>
      <c r="F10" s="6" t="s">
        <v>48</v>
      </c>
      <c r="G10" s="6" t="s">
        <v>49</v>
      </c>
      <c r="H10" s="7">
        <v>43812</v>
      </c>
      <c r="I10" s="6">
        <v>60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86990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38</v>
      </c>
      <c r="D11" s="6" t="s">
        <v>21</v>
      </c>
      <c r="E11" s="6">
        <v>53105</v>
      </c>
      <c r="F11" s="6" t="s">
        <v>40</v>
      </c>
      <c r="G11" s="6" t="s">
        <v>52</v>
      </c>
      <c r="H11" s="7">
        <v>43825</v>
      </c>
      <c r="I11" s="6">
        <v>60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774907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53</v>
      </c>
      <c r="V11" s="21">
        <f>IF(SUMIFS(N2:N20000,S2:S20000,"Repuestos",P2:P20000,"Actual")&lt;0,0,SUMIFS(N2:N20000,S2:S20000,"Repuestos",P2:P20000,"Actual"))</f>
        <v>34268521</v>
      </c>
      <c r="W11" s="5"/>
      <c r="X11" s="17" t="s">
        <v>54</v>
      </c>
      <c r="Y11" s="19"/>
      <c r="Z11" s="22" t="s">
        <v>55</v>
      </c>
    </row>
    <row r="12" spans="1:26" x14ac:dyDescent="0.3">
      <c r="A12" s="5" t="s">
        <v>19</v>
      </c>
      <c r="B12" s="6" t="s">
        <v>20</v>
      </c>
      <c r="C12" s="6">
        <v>38</v>
      </c>
      <c r="D12" s="6" t="s">
        <v>21</v>
      </c>
      <c r="E12" s="6">
        <v>13034</v>
      </c>
      <c r="F12" s="6" t="s">
        <v>43</v>
      </c>
      <c r="G12" s="6" t="s">
        <v>52</v>
      </c>
      <c r="H12" s="7">
        <v>43825</v>
      </c>
      <c r="I12" s="6">
        <v>60</v>
      </c>
      <c r="J12" s="6" t="s">
        <v>25</v>
      </c>
      <c r="K12" s="6" t="s">
        <v>26</v>
      </c>
      <c r="L12" s="6" t="s">
        <v>27</v>
      </c>
      <c r="M12" s="6">
        <v>1</v>
      </c>
      <c r="N12" s="8">
        <v>259500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56</v>
      </c>
      <c r="V12" s="21">
        <f>IF(SUMIFS(N2:N20000,S2:S20000,"Repuestos",R2:R20000,"Venta Normal")&lt;0,0,SUMIFS(N2:N20000,S2:S20000,"Repuestos",R2:R20000,"Venta Normal"))</f>
        <v>21530403</v>
      </c>
      <c r="W12" s="5"/>
      <c r="X12" s="23" t="s">
        <v>57</v>
      </c>
      <c r="Y12" s="23" t="s">
        <v>58</v>
      </c>
      <c r="Z12" s="22"/>
    </row>
    <row r="13" spans="1:26" x14ac:dyDescent="0.3">
      <c r="A13" s="5" t="s">
        <v>19</v>
      </c>
      <c r="B13" s="6" t="s">
        <v>20</v>
      </c>
      <c r="C13" s="6">
        <v>38</v>
      </c>
      <c r="D13" s="6" t="s">
        <v>21</v>
      </c>
      <c r="E13" s="6">
        <v>85457</v>
      </c>
      <c r="F13" s="6" t="s">
        <v>35</v>
      </c>
      <c r="G13" s="6" t="s">
        <v>59</v>
      </c>
      <c r="H13" s="7">
        <v>43825</v>
      </c>
      <c r="I13" s="6">
        <v>60</v>
      </c>
      <c r="J13" s="6" t="s">
        <v>25</v>
      </c>
      <c r="K13" s="6" t="s">
        <v>26</v>
      </c>
      <c r="L13" s="6" t="s">
        <v>27</v>
      </c>
      <c r="M13" s="6">
        <v>1</v>
      </c>
      <c r="N13" s="8">
        <v>164579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60</v>
      </c>
      <c r="V13" s="24">
        <f>+IF(V11&lt;=Y18,Z18,IF(V11&lt;=Y17,Z17,IF(V11&lt;=Y16,Z16,IF(V11&lt;=Y15,Z15,IF(V11&lt;=Y14,Z14,IF(V11&gt;=X13,Z13))))))</f>
        <v>0.03</v>
      </c>
      <c r="W13" s="5"/>
      <c r="X13" s="25">
        <v>25000000</v>
      </c>
      <c r="Y13" s="26" t="s">
        <v>61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38</v>
      </c>
      <c r="D14" s="6" t="s">
        <v>21</v>
      </c>
      <c r="E14" s="6">
        <v>31149</v>
      </c>
      <c r="F14" s="6" t="s">
        <v>38</v>
      </c>
      <c r="G14" s="6" t="s">
        <v>59</v>
      </c>
      <c r="H14" s="7">
        <v>43825</v>
      </c>
      <c r="I14" s="6">
        <v>60</v>
      </c>
      <c r="J14" s="6" t="s">
        <v>25</v>
      </c>
      <c r="K14" s="6" t="s">
        <v>26</v>
      </c>
      <c r="L14" s="6" t="s">
        <v>27</v>
      </c>
      <c r="M14" s="6">
        <v>1</v>
      </c>
      <c r="N14" s="8">
        <v>78936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62</v>
      </c>
      <c r="V14" s="21">
        <f>+V12*V13</f>
        <v>645912.09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38</v>
      </c>
      <c r="D15" s="6" t="s">
        <v>21</v>
      </c>
      <c r="E15" s="6">
        <v>50662</v>
      </c>
      <c r="F15" s="6" t="s">
        <v>63</v>
      </c>
      <c r="G15" s="6" t="s">
        <v>64</v>
      </c>
      <c r="H15" s="7">
        <v>43880</v>
      </c>
      <c r="I15" s="6">
        <v>60</v>
      </c>
      <c r="J15" s="6" t="s">
        <v>25</v>
      </c>
      <c r="K15" s="6" t="s">
        <v>65</v>
      </c>
      <c r="L15" s="6" t="s">
        <v>66</v>
      </c>
      <c r="M15" s="6">
        <v>6</v>
      </c>
      <c r="N15" s="8">
        <v>649368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38</v>
      </c>
      <c r="D16" s="6" t="s">
        <v>21</v>
      </c>
      <c r="E16" s="6" t="s">
        <v>67</v>
      </c>
      <c r="F16" s="6" t="s">
        <v>68</v>
      </c>
      <c r="G16" s="6" t="s">
        <v>69</v>
      </c>
      <c r="H16" s="7">
        <v>44039</v>
      </c>
      <c r="I16" s="6">
        <v>60</v>
      </c>
      <c r="J16" s="6" t="s">
        <v>25</v>
      </c>
      <c r="K16" s="6" t="s">
        <v>70</v>
      </c>
      <c r="L16" s="6" t="s">
        <v>71</v>
      </c>
      <c r="M16" s="6">
        <v>1</v>
      </c>
      <c r="N16" s="8">
        <v>88732</v>
      </c>
      <c r="O16" s="6" t="s">
        <v>28</v>
      </c>
      <c r="P16" s="6" t="s">
        <v>29</v>
      </c>
      <c r="Q16" s="6" t="s">
        <v>30</v>
      </c>
      <c r="R16" s="6" t="s">
        <v>72</v>
      </c>
      <c r="S16" s="6" t="s">
        <v>32</v>
      </c>
      <c r="U16" s="34" t="s">
        <v>73</v>
      </c>
      <c r="V16" s="35">
        <f>+V14</f>
        <v>645912.09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38</v>
      </c>
      <c r="D17" s="6" t="s">
        <v>21</v>
      </c>
      <c r="E17" s="6" t="s">
        <v>74</v>
      </c>
      <c r="F17" s="6" t="s">
        <v>75</v>
      </c>
      <c r="G17" s="6" t="s">
        <v>76</v>
      </c>
      <c r="H17" s="7">
        <v>44041</v>
      </c>
      <c r="I17" s="6">
        <v>60</v>
      </c>
      <c r="J17" s="6" t="s">
        <v>25</v>
      </c>
      <c r="K17" s="6" t="s">
        <v>70</v>
      </c>
      <c r="L17" s="6" t="s">
        <v>71</v>
      </c>
      <c r="M17" s="6">
        <v>1</v>
      </c>
      <c r="N17" s="8">
        <v>112933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32</v>
      </c>
      <c r="U17" s="20" t="s">
        <v>77</v>
      </c>
      <c r="V17" s="21">
        <f>IF(SUMIFS(N2:N20000,S2:S20000,"Repuestos",R2:R20000,"Venta Pendiente")&lt;0,0,SUMIFS(N2:N20000,S2:S20000,"Repuestos",R2:R20000,"Venta Pendiente"))</f>
        <v>32726529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38</v>
      </c>
      <c r="D18" s="6" t="s">
        <v>21</v>
      </c>
      <c r="E18" s="6" t="s">
        <v>78</v>
      </c>
      <c r="F18" s="6" t="s">
        <v>79</v>
      </c>
      <c r="G18" s="6" t="s">
        <v>80</v>
      </c>
      <c r="H18" s="7">
        <v>44056</v>
      </c>
      <c r="I18" s="6">
        <v>60</v>
      </c>
      <c r="J18" s="6" t="s">
        <v>25</v>
      </c>
      <c r="K18" s="6" t="s">
        <v>81</v>
      </c>
      <c r="L18" s="6" t="s">
        <v>82</v>
      </c>
      <c r="M18" s="6">
        <v>1</v>
      </c>
      <c r="N18" s="8">
        <v>113564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38</v>
      </c>
      <c r="D19" s="6" t="s">
        <v>21</v>
      </c>
      <c r="E19" s="6">
        <v>32353</v>
      </c>
      <c r="F19" s="6" t="s">
        <v>83</v>
      </c>
      <c r="G19" s="6" t="s">
        <v>84</v>
      </c>
      <c r="H19" s="7">
        <v>44104</v>
      </c>
      <c r="I19" s="6">
        <v>60</v>
      </c>
      <c r="J19" s="6" t="s">
        <v>25</v>
      </c>
      <c r="K19" s="6" t="s">
        <v>81</v>
      </c>
      <c r="L19" s="6" t="s">
        <v>82</v>
      </c>
      <c r="M19" s="6">
        <v>1</v>
      </c>
      <c r="N19" s="8">
        <v>56723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38</v>
      </c>
      <c r="D20" s="6" t="s">
        <v>21</v>
      </c>
      <c r="E20" s="6">
        <v>27258</v>
      </c>
      <c r="F20" s="6" t="s">
        <v>85</v>
      </c>
      <c r="G20" s="6" t="s">
        <v>86</v>
      </c>
      <c r="H20" s="7">
        <v>44109</v>
      </c>
      <c r="I20" s="6">
        <v>60</v>
      </c>
      <c r="J20" s="6" t="s">
        <v>25</v>
      </c>
      <c r="K20" s="6" t="s">
        <v>87</v>
      </c>
      <c r="L20" s="6" t="s">
        <v>88</v>
      </c>
      <c r="M20" s="6">
        <v>50</v>
      </c>
      <c r="N20" s="8">
        <v>827750</v>
      </c>
      <c r="O20" s="6" t="s">
        <v>28</v>
      </c>
      <c r="P20" s="6" t="s">
        <v>29</v>
      </c>
      <c r="Q20" s="6" t="s">
        <v>30</v>
      </c>
      <c r="R20" s="6" t="s">
        <v>72</v>
      </c>
      <c r="S20" s="6" t="s">
        <v>28</v>
      </c>
      <c r="U20" s="15" t="s">
        <v>89</v>
      </c>
      <c r="V20" s="16"/>
      <c r="W20" s="6"/>
      <c r="X20" s="17" t="s">
        <v>90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38</v>
      </c>
      <c r="D21" s="6" t="s">
        <v>21</v>
      </c>
      <c r="E21" s="6">
        <v>60578</v>
      </c>
      <c r="F21" s="6" t="s">
        <v>91</v>
      </c>
      <c r="G21" s="6" t="s">
        <v>92</v>
      </c>
      <c r="H21" s="7">
        <v>44109</v>
      </c>
      <c r="I21" s="6">
        <v>60</v>
      </c>
      <c r="J21" s="6" t="s">
        <v>25</v>
      </c>
      <c r="K21" s="6" t="s">
        <v>87</v>
      </c>
      <c r="L21" s="6" t="s">
        <v>88</v>
      </c>
      <c r="M21" s="6">
        <v>30</v>
      </c>
      <c r="N21" s="8">
        <v>1260240</v>
      </c>
      <c r="O21" s="6" t="s">
        <v>28</v>
      </c>
      <c r="P21" s="6" t="s">
        <v>29</v>
      </c>
      <c r="Q21" s="6" t="s">
        <v>30</v>
      </c>
      <c r="R21" s="6" t="s">
        <v>72</v>
      </c>
      <c r="S21" s="6" t="s">
        <v>28</v>
      </c>
      <c r="U21" s="20" t="s">
        <v>53</v>
      </c>
      <c r="V21" s="21">
        <f>IF(SUMIFS(N2:N20000,S2:S20000,"Neumaticos",P2:P20000,"Actual")&lt;0,0,SUMIFS(N2:N20000,S2:S20000,"Neumaticos",P2:P20000,"Actual"))</f>
        <v>24679220</v>
      </c>
      <c r="W21" s="5"/>
      <c r="X21" s="42" t="s">
        <v>54</v>
      </c>
      <c r="Y21" s="43"/>
      <c r="Z21" s="22" t="s">
        <v>55</v>
      </c>
    </row>
    <row r="22" spans="1:26" x14ac:dyDescent="0.3">
      <c r="A22" s="5" t="s">
        <v>19</v>
      </c>
      <c r="B22" s="6" t="s">
        <v>20</v>
      </c>
      <c r="C22" s="6">
        <v>38</v>
      </c>
      <c r="D22" s="6" t="s">
        <v>21</v>
      </c>
      <c r="E22" s="6">
        <v>60582</v>
      </c>
      <c r="F22" s="6" t="s">
        <v>93</v>
      </c>
      <c r="G22" s="6" t="s">
        <v>92</v>
      </c>
      <c r="H22" s="7">
        <v>44109</v>
      </c>
      <c r="I22" s="6">
        <v>60</v>
      </c>
      <c r="J22" s="6" t="s">
        <v>25</v>
      </c>
      <c r="K22" s="6" t="s">
        <v>87</v>
      </c>
      <c r="L22" s="6" t="s">
        <v>88</v>
      </c>
      <c r="M22" s="6">
        <v>20</v>
      </c>
      <c r="N22" s="8">
        <v>1899000</v>
      </c>
      <c r="O22" s="6" t="s">
        <v>28</v>
      </c>
      <c r="P22" s="6" t="s">
        <v>29</v>
      </c>
      <c r="Q22" s="6" t="s">
        <v>30</v>
      </c>
      <c r="R22" s="6" t="s">
        <v>72</v>
      </c>
      <c r="S22" s="6" t="s">
        <v>28</v>
      </c>
      <c r="U22" s="20" t="s">
        <v>56</v>
      </c>
      <c r="V22" s="21">
        <f>IF(SUMIFS(N2:N20000,S2:S20000,"Neumaticos",R2:R20000,"Venta Normal")&lt;0,0,SUMIFS(N2:N20000,S2:S20000,"Neumaticos",R2:R20000,"Venta Normal"))</f>
        <v>18143045</v>
      </c>
      <c r="W22" s="5"/>
      <c r="X22" s="23" t="s">
        <v>57</v>
      </c>
      <c r="Y22" s="23" t="s">
        <v>58</v>
      </c>
      <c r="Z22" s="22"/>
    </row>
    <row r="23" spans="1:26" x14ac:dyDescent="0.3">
      <c r="A23" s="5" t="s">
        <v>19</v>
      </c>
      <c r="B23" s="6" t="s">
        <v>20</v>
      </c>
      <c r="C23" s="6">
        <v>38</v>
      </c>
      <c r="D23" s="6" t="s">
        <v>21</v>
      </c>
      <c r="E23" s="6">
        <v>27258</v>
      </c>
      <c r="F23" s="6" t="s">
        <v>85</v>
      </c>
      <c r="G23" s="6" t="s">
        <v>94</v>
      </c>
      <c r="H23" s="7">
        <v>44112</v>
      </c>
      <c r="I23" s="6">
        <v>60</v>
      </c>
      <c r="J23" s="6" t="s">
        <v>25</v>
      </c>
      <c r="K23" s="6" t="s">
        <v>87</v>
      </c>
      <c r="L23" s="6" t="s">
        <v>88</v>
      </c>
      <c r="M23" s="6">
        <v>50</v>
      </c>
      <c r="N23" s="8">
        <v>789900</v>
      </c>
      <c r="O23" s="6" t="s">
        <v>28</v>
      </c>
      <c r="P23" s="6" t="s">
        <v>29</v>
      </c>
      <c r="Q23" s="6" t="s">
        <v>30</v>
      </c>
      <c r="R23" s="6" t="s">
        <v>72</v>
      </c>
      <c r="S23" s="6" t="s">
        <v>28</v>
      </c>
      <c r="U23" s="20" t="s">
        <v>60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61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38</v>
      </c>
      <c r="D24" s="6" t="s">
        <v>21</v>
      </c>
      <c r="E24" s="6">
        <v>27268</v>
      </c>
      <c r="F24" s="6" t="s">
        <v>95</v>
      </c>
      <c r="G24" s="6" t="s">
        <v>94</v>
      </c>
      <c r="H24" s="7">
        <v>44112</v>
      </c>
      <c r="I24" s="6">
        <v>60</v>
      </c>
      <c r="J24" s="6" t="s">
        <v>25</v>
      </c>
      <c r="K24" s="6" t="s">
        <v>87</v>
      </c>
      <c r="L24" s="6" t="s">
        <v>88</v>
      </c>
      <c r="M24" s="6">
        <v>50</v>
      </c>
      <c r="N24" s="8">
        <v>95800</v>
      </c>
      <c r="O24" s="6" t="s">
        <v>28</v>
      </c>
      <c r="P24" s="6" t="s">
        <v>29</v>
      </c>
      <c r="Q24" s="6" t="s">
        <v>30</v>
      </c>
      <c r="R24" s="6" t="s">
        <v>72</v>
      </c>
      <c r="S24" s="6" t="s">
        <v>28</v>
      </c>
      <c r="U24" s="20" t="s">
        <v>62</v>
      </c>
      <c r="V24" s="21">
        <f>+V22*V23</f>
        <v>408218.51250000001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38</v>
      </c>
      <c r="D25" s="6" t="s">
        <v>21</v>
      </c>
      <c r="E25" s="6">
        <v>87034</v>
      </c>
      <c r="F25" s="6" t="s">
        <v>96</v>
      </c>
      <c r="G25" s="6" t="s">
        <v>97</v>
      </c>
      <c r="H25" s="7">
        <v>44118</v>
      </c>
      <c r="I25" s="6">
        <v>60</v>
      </c>
      <c r="J25" s="6" t="s">
        <v>25</v>
      </c>
      <c r="K25" s="6" t="s">
        <v>98</v>
      </c>
      <c r="L25" s="6" t="s">
        <v>99</v>
      </c>
      <c r="M25" s="6">
        <v>6</v>
      </c>
      <c r="N25" s="8">
        <v>12300</v>
      </c>
      <c r="O25" s="6" t="s">
        <v>28</v>
      </c>
      <c r="P25" s="6" t="s">
        <v>29</v>
      </c>
      <c r="Q25" s="6" t="s">
        <v>30</v>
      </c>
      <c r="R25" s="6" t="s">
        <v>72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38</v>
      </c>
      <c r="D26" s="6" t="s">
        <v>21</v>
      </c>
      <c r="E26" s="6">
        <v>13939</v>
      </c>
      <c r="F26" s="6" t="s">
        <v>100</v>
      </c>
      <c r="G26" s="6" t="s">
        <v>101</v>
      </c>
      <c r="H26" s="7">
        <v>44124</v>
      </c>
      <c r="I26" s="6">
        <v>60</v>
      </c>
      <c r="J26" s="6" t="s">
        <v>25</v>
      </c>
      <c r="K26" s="6" t="s">
        <v>87</v>
      </c>
      <c r="L26" s="6" t="s">
        <v>88</v>
      </c>
      <c r="M26" s="6">
        <v>10</v>
      </c>
      <c r="N26" s="8">
        <v>2151260</v>
      </c>
      <c r="O26" s="6" t="s">
        <v>28</v>
      </c>
      <c r="P26" s="6" t="s">
        <v>29</v>
      </c>
      <c r="Q26" s="6" t="s">
        <v>30</v>
      </c>
      <c r="R26" s="6" t="s">
        <v>72</v>
      </c>
      <c r="S26" s="6" t="s">
        <v>28</v>
      </c>
      <c r="U26" s="34" t="s">
        <v>102</v>
      </c>
      <c r="V26" s="35">
        <f>+V24</f>
        <v>408218.51250000001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38</v>
      </c>
      <c r="D27" s="6" t="s">
        <v>21</v>
      </c>
      <c r="E27" s="6" t="s">
        <v>103</v>
      </c>
      <c r="F27" s="6" t="s">
        <v>104</v>
      </c>
      <c r="G27" s="6" t="s">
        <v>105</v>
      </c>
      <c r="H27" s="7">
        <v>44137</v>
      </c>
      <c r="I27" s="6">
        <v>60</v>
      </c>
      <c r="J27" s="6" t="s">
        <v>25</v>
      </c>
      <c r="K27" s="6" t="s">
        <v>106</v>
      </c>
      <c r="L27" s="6" t="s">
        <v>107</v>
      </c>
      <c r="M27" s="6">
        <v>1</v>
      </c>
      <c r="N27" s="8">
        <v>70588</v>
      </c>
      <c r="O27" s="6" t="s">
        <v>28</v>
      </c>
      <c r="P27" s="6" t="s">
        <v>29</v>
      </c>
      <c r="Q27" s="6" t="s">
        <v>30</v>
      </c>
      <c r="R27" s="6" t="s">
        <v>72</v>
      </c>
      <c r="S27" s="6" t="s">
        <v>28</v>
      </c>
      <c r="U27" s="20" t="s">
        <v>77</v>
      </c>
      <c r="V27" s="21">
        <f>IF(SUMIFS(N2:N20000,S2:S20000,"Neumaticos",R2:R20000,"Venta Pendiente")&lt;0,0,SUMIFS(N2:N20000,S2:S20000,"Neumaticos",R2:R20000,"Venta Pendiente"))</f>
        <v>16890388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38</v>
      </c>
      <c r="D28" s="6" t="s">
        <v>21</v>
      </c>
      <c r="E28" s="6">
        <v>10402</v>
      </c>
      <c r="F28" s="6" t="s">
        <v>108</v>
      </c>
      <c r="G28" s="6" t="s">
        <v>109</v>
      </c>
      <c r="H28" s="7">
        <v>44138</v>
      </c>
      <c r="I28" s="6">
        <v>60</v>
      </c>
      <c r="J28" s="6" t="s">
        <v>25</v>
      </c>
      <c r="K28" s="6" t="s">
        <v>110</v>
      </c>
      <c r="L28" s="6" t="s">
        <v>111</v>
      </c>
      <c r="M28" s="6">
        <v>-3</v>
      </c>
      <c r="N28" s="8">
        <v>-74334</v>
      </c>
      <c r="O28" s="6" t="s">
        <v>112</v>
      </c>
      <c r="P28" s="6" t="s">
        <v>29</v>
      </c>
      <c r="Q28" s="6" t="s">
        <v>113</v>
      </c>
      <c r="R28" s="6" t="s">
        <v>31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38</v>
      </c>
      <c r="D29" s="6" t="s">
        <v>21</v>
      </c>
      <c r="E29" s="6">
        <v>40913</v>
      </c>
      <c r="F29" s="6" t="s">
        <v>114</v>
      </c>
      <c r="G29" s="6" t="s">
        <v>115</v>
      </c>
      <c r="H29" s="7">
        <v>44138</v>
      </c>
      <c r="I29" s="6">
        <v>60</v>
      </c>
      <c r="J29" s="6" t="s">
        <v>25</v>
      </c>
      <c r="K29" s="6" t="s">
        <v>116</v>
      </c>
      <c r="L29" s="6" t="s">
        <v>117</v>
      </c>
      <c r="M29" s="6">
        <v>50</v>
      </c>
      <c r="N29" s="8">
        <v>1146800</v>
      </c>
      <c r="O29" s="6" t="s">
        <v>32</v>
      </c>
      <c r="P29" s="6" t="s">
        <v>29</v>
      </c>
      <c r="Q29" s="6" t="s">
        <v>30</v>
      </c>
      <c r="R29" s="6" t="s">
        <v>72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38</v>
      </c>
      <c r="D30" s="6" t="s">
        <v>21</v>
      </c>
      <c r="E30" s="6">
        <v>50662</v>
      </c>
      <c r="F30" s="6" t="s">
        <v>63</v>
      </c>
      <c r="G30" s="6" t="s">
        <v>118</v>
      </c>
      <c r="H30" s="7">
        <v>44139</v>
      </c>
      <c r="I30" s="6">
        <v>60</v>
      </c>
      <c r="J30" s="6" t="s">
        <v>25</v>
      </c>
      <c r="K30" s="6" t="s">
        <v>119</v>
      </c>
      <c r="L30" s="6" t="s">
        <v>120</v>
      </c>
      <c r="M30" s="6">
        <v>2</v>
      </c>
      <c r="N30" s="8">
        <v>252756</v>
      </c>
      <c r="O30" s="6" t="s">
        <v>32</v>
      </c>
      <c r="P30" s="6" t="s">
        <v>29</v>
      </c>
      <c r="Q30" s="6" t="s">
        <v>30</v>
      </c>
      <c r="R30" s="6" t="s">
        <v>72</v>
      </c>
      <c r="S30" s="6" t="s">
        <v>32</v>
      </c>
      <c r="U30" s="15" t="s">
        <v>121</v>
      </c>
      <c r="V30" s="16"/>
      <c r="W30" s="6"/>
      <c r="X30" s="17" t="s">
        <v>122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38</v>
      </c>
      <c r="D31" s="6" t="s">
        <v>21</v>
      </c>
      <c r="E31" s="6">
        <v>2157</v>
      </c>
      <c r="F31" s="6" t="s">
        <v>123</v>
      </c>
      <c r="G31" s="6" t="s">
        <v>124</v>
      </c>
      <c r="H31" s="7">
        <v>44139</v>
      </c>
      <c r="I31" s="6">
        <v>60</v>
      </c>
      <c r="J31" s="6" t="s">
        <v>25</v>
      </c>
      <c r="K31" s="6" t="s">
        <v>119</v>
      </c>
      <c r="L31" s="6" t="s">
        <v>120</v>
      </c>
      <c r="M31" s="6">
        <v>2</v>
      </c>
      <c r="N31" s="8">
        <v>134436</v>
      </c>
      <c r="O31" s="6" t="s">
        <v>28</v>
      </c>
      <c r="P31" s="6" t="s">
        <v>29</v>
      </c>
      <c r="Q31" s="6" t="s">
        <v>30</v>
      </c>
      <c r="R31" s="6" t="s">
        <v>72</v>
      </c>
      <c r="S31" s="6" t="s">
        <v>28</v>
      </c>
      <c r="U31" s="20" t="s">
        <v>53</v>
      </c>
      <c r="V31" s="21">
        <f>IF(SUMIFS(N2:N20000,S2:S20000,"Servicios",P2:P20000,"Actual")&lt;0,0,SUMIFS(N2:N20000,S2:S20000,"Servicios",P2:P20000,"Actual"))</f>
        <v>411436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38</v>
      </c>
      <c r="D32" s="6" t="s">
        <v>21</v>
      </c>
      <c r="E32" s="6">
        <v>2157</v>
      </c>
      <c r="F32" s="6" t="s">
        <v>123</v>
      </c>
      <c r="G32" s="6" t="s">
        <v>126</v>
      </c>
      <c r="H32" s="7">
        <v>44140</v>
      </c>
      <c r="I32" s="6">
        <v>60</v>
      </c>
      <c r="J32" s="6" t="s">
        <v>25</v>
      </c>
      <c r="K32" s="6" t="s">
        <v>119</v>
      </c>
      <c r="L32" s="6" t="s">
        <v>120</v>
      </c>
      <c r="M32" s="6">
        <v>-2</v>
      </c>
      <c r="N32" s="8">
        <v>-134436</v>
      </c>
      <c r="O32" s="6" t="s">
        <v>28</v>
      </c>
      <c r="P32" s="6" t="s">
        <v>29</v>
      </c>
      <c r="Q32" s="6" t="s">
        <v>113</v>
      </c>
      <c r="R32" s="6" t="s">
        <v>72</v>
      </c>
      <c r="S32" s="6" t="s">
        <v>28</v>
      </c>
      <c r="U32" s="20" t="s">
        <v>56</v>
      </c>
      <c r="V32" s="21">
        <f>IF(SUMIFS(N2:N20000,S2:S20000,"Servicios",R2:R20000,"Venta Normal")&lt;0,0,SUMIFS(N2:N20000,S2:S20000,"Servicios",R2:R20000,"Venta Normal"))</f>
        <v>306644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38</v>
      </c>
      <c r="D33" s="6" t="s">
        <v>21</v>
      </c>
      <c r="E33" s="6">
        <v>51174</v>
      </c>
      <c r="F33" s="6" t="s">
        <v>127</v>
      </c>
      <c r="G33" s="6" t="s">
        <v>128</v>
      </c>
      <c r="H33" s="7">
        <v>44140</v>
      </c>
      <c r="I33" s="6">
        <v>60</v>
      </c>
      <c r="J33" s="6" t="s">
        <v>25</v>
      </c>
      <c r="K33" s="6" t="s">
        <v>119</v>
      </c>
      <c r="L33" s="6" t="s">
        <v>120</v>
      </c>
      <c r="M33" s="6">
        <v>4</v>
      </c>
      <c r="N33" s="8">
        <v>467864</v>
      </c>
      <c r="O33" s="6" t="s">
        <v>32</v>
      </c>
      <c r="P33" s="6" t="s">
        <v>29</v>
      </c>
      <c r="Q33" s="6" t="s">
        <v>30</v>
      </c>
      <c r="R33" s="6" t="s">
        <v>72</v>
      </c>
      <c r="S33" s="6" t="s">
        <v>32</v>
      </c>
      <c r="U33" s="20" t="s">
        <v>60</v>
      </c>
      <c r="V33" s="24">
        <f>+$Y$31</f>
        <v>2.5000000000000001E-2</v>
      </c>
      <c r="W33" s="36"/>
      <c r="X33" s="48" t="s">
        <v>129</v>
      </c>
      <c r="Y33" s="49">
        <f>+$V$16+$V$26+$V$36+$V$45</f>
        <v>1061861.9985000002</v>
      </c>
      <c r="Z33" s="47"/>
    </row>
    <row r="34" spans="1:26" x14ac:dyDescent="0.3">
      <c r="A34" s="5" t="s">
        <v>19</v>
      </c>
      <c r="B34" s="6" t="s">
        <v>20</v>
      </c>
      <c r="C34" s="6">
        <v>38</v>
      </c>
      <c r="D34" s="6" t="s">
        <v>21</v>
      </c>
      <c r="E34" s="6" t="s">
        <v>130</v>
      </c>
      <c r="F34" s="6" t="s">
        <v>131</v>
      </c>
      <c r="G34" s="6" t="s">
        <v>132</v>
      </c>
      <c r="H34" s="7">
        <v>44141</v>
      </c>
      <c r="I34" s="6">
        <v>60</v>
      </c>
      <c r="J34" s="6" t="s">
        <v>25</v>
      </c>
      <c r="K34" s="6" t="s">
        <v>133</v>
      </c>
      <c r="L34" s="6" t="s">
        <v>134</v>
      </c>
      <c r="M34" s="6">
        <v>20</v>
      </c>
      <c r="N34" s="8">
        <v>110760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32</v>
      </c>
      <c r="U34" s="20" t="s">
        <v>62</v>
      </c>
      <c r="V34" s="21">
        <f>+V32*V33</f>
        <v>7666.1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38</v>
      </c>
      <c r="D35" s="6" t="s">
        <v>21</v>
      </c>
      <c r="E35" s="6">
        <v>47283</v>
      </c>
      <c r="F35" s="6" t="s">
        <v>135</v>
      </c>
      <c r="G35" s="6" t="s">
        <v>136</v>
      </c>
      <c r="H35" s="7">
        <v>44142</v>
      </c>
      <c r="I35" s="6">
        <v>60</v>
      </c>
      <c r="J35" s="6" t="s">
        <v>25</v>
      </c>
      <c r="K35" s="6" t="s">
        <v>137</v>
      </c>
      <c r="L35" s="6" t="s">
        <v>138</v>
      </c>
      <c r="M35" s="6">
        <v>-1</v>
      </c>
      <c r="N35" s="8">
        <v>-84025</v>
      </c>
      <c r="O35" s="6" t="s">
        <v>32</v>
      </c>
      <c r="P35" s="6" t="s">
        <v>29</v>
      </c>
      <c r="Q35" s="6" t="s">
        <v>113</v>
      </c>
      <c r="R35" s="6" t="s">
        <v>31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38</v>
      </c>
      <c r="D36" s="6" t="s">
        <v>21</v>
      </c>
      <c r="E36" s="6">
        <v>27137</v>
      </c>
      <c r="F36" s="6" t="s">
        <v>85</v>
      </c>
      <c r="G36" s="6" t="s">
        <v>139</v>
      </c>
      <c r="H36" s="7">
        <v>44145</v>
      </c>
      <c r="I36" s="6">
        <v>60</v>
      </c>
      <c r="J36" s="6" t="s">
        <v>25</v>
      </c>
      <c r="K36" s="6" t="s">
        <v>116</v>
      </c>
      <c r="L36" s="6" t="s">
        <v>117</v>
      </c>
      <c r="M36" s="6">
        <v>12</v>
      </c>
      <c r="N36" s="8">
        <v>11796</v>
      </c>
      <c r="O36" s="6" t="s">
        <v>28</v>
      </c>
      <c r="P36" s="6" t="s">
        <v>29</v>
      </c>
      <c r="Q36" s="6" t="s">
        <v>30</v>
      </c>
      <c r="R36" s="6" t="s">
        <v>72</v>
      </c>
      <c r="S36" s="6" t="s">
        <v>28</v>
      </c>
      <c r="U36" s="34" t="s">
        <v>140</v>
      </c>
      <c r="V36" s="35">
        <f>+V34</f>
        <v>7666.1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38</v>
      </c>
      <c r="D37" s="6" t="s">
        <v>21</v>
      </c>
      <c r="E37" s="6">
        <v>10460</v>
      </c>
      <c r="F37" s="6" t="s">
        <v>141</v>
      </c>
      <c r="G37" s="6" t="s">
        <v>142</v>
      </c>
      <c r="H37" s="7">
        <v>44145</v>
      </c>
      <c r="I37" s="6">
        <v>60</v>
      </c>
      <c r="J37" s="6" t="s">
        <v>25</v>
      </c>
      <c r="K37" s="6" t="s">
        <v>116</v>
      </c>
      <c r="L37" s="6" t="s">
        <v>117</v>
      </c>
      <c r="M37" s="6">
        <v>10</v>
      </c>
      <c r="N37" s="8">
        <v>89070</v>
      </c>
      <c r="O37" s="6" t="s">
        <v>28</v>
      </c>
      <c r="P37" s="6" t="s">
        <v>29</v>
      </c>
      <c r="Q37" s="6" t="s">
        <v>30</v>
      </c>
      <c r="R37" s="6" t="s">
        <v>72</v>
      </c>
      <c r="S37" s="6" t="s">
        <v>28</v>
      </c>
      <c r="U37" s="20" t="s">
        <v>77</v>
      </c>
      <c r="V37" s="21">
        <f>IF(SUMIFS(N2:N20000,S2:S20000,"Servicios",R2:R20000,"Venta Pendiente")&lt;0,0,SUMIFS(N2:N20000,S2:S20000,"Servicios",R2:R20000,"Venta Pendiente"))</f>
        <v>104792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38</v>
      </c>
      <c r="D38" s="6" t="s">
        <v>21</v>
      </c>
      <c r="E38" s="6">
        <v>27118</v>
      </c>
      <c r="F38" s="6" t="s">
        <v>95</v>
      </c>
      <c r="G38" s="6" t="s">
        <v>142</v>
      </c>
      <c r="H38" s="7">
        <v>44145</v>
      </c>
      <c r="I38" s="6">
        <v>60</v>
      </c>
      <c r="J38" s="6" t="s">
        <v>25</v>
      </c>
      <c r="K38" s="6" t="s">
        <v>116</v>
      </c>
      <c r="L38" s="6" t="s">
        <v>117</v>
      </c>
      <c r="M38" s="6">
        <v>12</v>
      </c>
      <c r="N38" s="8">
        <v>59220</v>
      </c>
      <c r="O38" s="6" t="s">
        <v>28</v>
      </c>
      <c r="P38" s="6" t="s">
        <v>29</v>
      </c>
      <c r="Q38" s="6" t="s">
        <v>30</v>
      </c>
      <c r="R38" s="6" t="s">
        <v>72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38</v>
      </c>
      <c r="D39" s="6" t="s">
        <v>21</v>
      </c>
      <c r="E39" s="6">
        <v>27124</v>
      </c>
      <c r="F39" s="6" t="s">
        <v>143</v>
      </c>
      <c r="G39" s="6" t="s">
        <v>142</v>
      </c>
      <c r="H39" s="7">
        <v>44145</v>
      </c>
      <c r="I39" s="6">
        <v>60</v>
      </c>
      <c r="J39" s="6" t="s">
        <v>25</v>
      </c>
      <c r="K39" s="6" t="s">
        <v>116</v>
      </c>
      <c r="L39" s="6" t="s">
        <v>117</v>
      </c>
      <c r="M39" s="6">
        <v>4</v>
      </c>
      <c r="N39" s="8">
        <v>27692</v>
      </c>
      <c r="O39" s="6" t="s">
        <v>28</v>
      </c>
      <c r="P39" s="6" t="s">
        <v>29</v>
      </c>
      <c r="Q39" s="6" t="s">
        <v>30</v>
      </c>
      <c r="R39" s="6" t="s">
        <v>72</v>
      </c>
      <c r="S39" s="6" t="s">
        <v>28</v>
      </c>
      <c r="U39" s="15" t="s">
        <v>144</v>
      </c>
      <c r="V39" s="16"/>
      <c r="W39" s="6"/>
      <c r="X39" s="17" t="s">
        <v>51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38</v>
      </c>
      <c r="D40" s="6" t="s">
        <v>21</v>
      </c>
      <c r="E40" s="6">
        <v>27138</v>
      </c>
      <c r="F40" s="6" t="s">
        <v>85</v>
      </c>
      <c r="G40" s="6" t="s">
        <v>142</v>
      </c>
      <c r="H40" s="7">
        <v>44145</v>
      </c>
      <c r="I40" s="6">
        <v>60</v>
      </c>
      <c r="J40" s="6" t="s">
        <v>25</v>
      </c>
      <c r="K40" s="6" t="s">
        <v>116</v>
      </c>
      <c r="L40" s="6" t="s">
        <v>117</v>
      </c>
      <c r="M40" s="6">
        <v>10</v>
      </c>
      <c r="N40" s="8">
        <v>12100</v>
      </c>
      <c r="O40" s="6" t="s">
        <v>28</v>
      </c>
      <c r="P40" s="6" t="s">
        <v>29</v>
      </c>
      <c r="Q40" s="6" t="s">
        <v>30</v>
      </c>
      <c r="R40" s="6" t="s">
        <v>72</v>
      </c>
      <c r="S40" s="6" t="s">
        <v>28</v>
      </c>
      <c r="U40" s="20" t="s">
        <v>53</v>
      </c>
      <c r="V40" s="21">
        <f>IF(SUMIFS(N2:N20000,S2:S20000,"Impulso ",P2:P20000,"Actual")&lt;0,0,SUMIFS(N2:N20000,S2:S20000,"Impulso ",P2:P20000,"Actual"))</f>
        <v>16324</v>
      </c>
      <c r="W40" s="6"/>
      <c r="X40" s="17" t="s">
        <v>54</v>
      </c>
      <c r="Y40" s="19"/>
      <c r="Z40" s="22" t="s">
        <v>55</v>
      </c>
    </row>
    <row r="41" spans="1:26" x14ac:dyDescent="0.3">
      <c r="A41" s="5" t="s">
        <v>19</v>
      </c>
      <c r="B41" s="6" t="s">
        <v>20</v>
      </c>
      <c r="C41" s="6">
        <v>38</v>
      </c>
      <c r="D41" s="6" t="s">
        <v>21</v>
      </c>
      <c r="E41" s="6">
        <v>27139</v>
      </c>
      <c r="F41" s="6" t="s">
        <v>85</v>
      </c>
      <c r="G41" s="6" t="s">
        <v>142</v>
      </c>
      <c r="H41" s="7">
        <v>44145</v>
      </c>
      <c r="I41" s="6">
        <v>60</v>
      </c>
      <c r="J41" s="6" t="s">
        <v>25</v>
      </c>
      <c r="K41" s="6" t="s">
        <v>116</v>
      </c>
      <c r="L41" s="6" t="s">
        <v>117</v>
      </c>
      <c r="M41" s="6">
        <v>8</v>
      </c>
      <c r="N41" s="8">
        <v>14680</v>
      </c>
      <c r="O41" s="6" t="s">
        <v>28</v>
      </c>
      <c r="P41" s="6" t="s">
        <v>29</v>
      </c>
      <c r="Q41" s="6" t="s">
        <v>30</v>
      </c>
      <c r="R41" s="6" t="s">
        <v>72</v>
      </c>
      <c r="S41" s="6" t="s">
        <v>28</v>
      </c>
      <c r="U41" s="20" t="s">
        <v>56</v>
      </c>
      <c r="V41" s="21">
        <f>IF(SUMIFS(N2:N20000,S2:S20000,"Impulso ",R2:R20000,"Venta Normal")&lt;0,0,SUMIFS(N2:N20000,S2:S20000,"Impulso ",R2:R20000,"Venta Normal"))</f>
        <v>16324</v>
      </c>
      <c r="W41" s="6"/>
      <c r="X41" s="23" t="s">
        <v>57</v>
      </c>
      <c r="Y41" s="23" t="s">
        <v>58</v>
      </c>
      <c r="Z41" s="22"/>
    </row>
    <row r="42" spans="1:26" x14ac:dyDescent="0.3">
      <c r="A42" s="5" t="s">
        <v>19</v>
      </c>
      <c r="B42" s="6" t="s">
        <v>20</v>
      </c>
      <c r="C42" s="6">
        <v>38</v>
      </c>
      <c r="D42" s="6" t="s">
        <v>21</v>
      </c>
      <c r="E42" s="6">
        <v>27140</v>
      </c>
      <c r="F42" s="6" t="s">
        <v>85</v>
      </c>
      <c r="G42" s="6" t="s">
        <v>142</v>
      </c>
      <c r="H42" s="7">
        <v>44145</v>
      </c>
      <c r="I42" s="6">
        <v>60</v>
      </c>
      <c r="J42" s="6" t="s">
        <v>25</v>
      </c>
      <c r="K42" s="6" t="s">
        <v>116</v>
      </c>
      <c r="L42" s="6" t="s">
        <v>117</v>
      </c>
      <c r="M42" s="6">
        <v>4</v>
      </c>
      <c r="N42" s="8">
        <v>5064</v>
      </c>
      <c r="O42" s="6" t="s">
        <v>28</v>
      </c>
      <c r="P42" s="6" t="s">
        <v>29</v>
      </c>
      <c r="Q42" s="6" t="s">
        <v>30</v>
      </c>
      <c r="R42" s="6" t="s">
        <v>72</v>
      </c>
      <c r="S42" s="6" t="s">
        <v>28</v>
      </c>
      <c r="U42" s="20" t="s">
        <v>60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38</v>
      </c>
      <c r="D43" s="6" t="s">
        <v>21</v>
      </c>
      <c r="E43" s="6">
        <v>27141</v>
      </c>
      <c r="F43" s="6" t="s">
        <v>85</v>
      </c>
      <c r="G43" s="6" t="s">
        <v>142</v>
      </c>
      <c r="H43" s="7">
        <v>44145</v>
      </c>
      <c r="I43" s="6">
        <v>60</v>
      </c>
      <c r="J43" s="6" t="s">
        <v>25</v>
      </c>
      <c r="K43" s="6" t="s">
        <v>116</v>
      </c>
      <c r="L43" s="6" t="s">
        <v>117</v>
      </c>
      <c r="M43" s="6">
        <v>12</v>
      </c>
      <c r="N43" s="8">
        <v>38988</v>
      </c>
      <c r="O43" s="6" t="s">
        <v>28</v>
      </c>
      <c r="P43" s="6" t="s">
        <v>29</v>
      </c>
      <c r="Q43" s="6" t="s">
        <v>30</v>
      </c>
      <c r="R43" s="6" t="s">
        <v>72</v>
      </c>
      <c r="S43" s="6" t="s">
        <v>28</v>
      </c>
      <c r="U43" s="20" t="s">
        <v>62</v>
      </c>
      <c r="V43" s="21">
        <f>+V41*V42</f>
        <v>65.296000000000006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38</v>
      </c>
      <c r="D44" s="6" t="s">
        <v>21</v>
      </c>
      <c r="E44" s="6" t="s">
        <v>145</v>
      </c>
      <c r="F44" s="6" t="s">
        <v>146</v>
      </c>
      <c r="G44" s="6" t="s">
        <v>142</v>
      </c>
      <c r="H44" s="7">
        <v>44145</v>
      </c>
      <c r="I44" s="6">
        <v>60</v>
      </c>
      <c r="J44" s="6" t="s">
        <v>25</v>
      </c>
      <c r="K44" s="6" t="s">
        <v>116</v>
      </c>
      <c r="L44" s="6" t="s">
        <v>117</v>
      </c>
      <c r="M44" s="6">
        <v>3</v>
      </c>
      <c r="N44" s="8">
        <v>23445</v>
      </c>
      <c r="O44" s="6" t="s">
        <v>28</v>
      </c>
      <c r="P44" s="6" t="s">
        <v>29</v>
      </c>
      <c r="Q44" s="6" t="s">
        <v>30</v>
      </c>
      <c r="R44" s="6" t="s">
        <v>72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38</v>
      </c>
      <c r="D45" s="6" t="s">
        <v>21</v>
      </c>
      <c r="E45" s="6" t="s">
        <v>147</v>
      </c>
      <c r="F45" s="6" t="s">
        <v>85</v>
      </c>
      <c r="G45" s="6" t="s">
        <v>142</v>
      </c>
      <c r="H45" s="7">
        <v>44145</v>
      </c>
      <c r="I45" s="6">
        <v>60</v>
      </c>
      <c r="J45" s="6" t="s">
        <v>25</v>
      </c>
      <c r="K45" s="6" t="s">
        <v>116</v>
      </c>
      <c r="L45" s="6" t="s">
        <v>117</v>
      </c>
      <c r="M45" s="6">
        <v>5</v>
      </c>
      <c r="N45" s="8">
        <v>19635</v>
      </c>
      <c r="O45" s="6" t="s">
        <v>28</v>
      </c>
      <c r="P45" s="6" t="s">
        <v>29</v>
      </c>
      <c r="Q45" s="6" t="s">
        <v>30</v>
      </c>
      <c r="R45" s="6" t="s">
        <v>72</v>
      </c>
      <c r="S45" s="6" t="s">
        <v>28</v>
      </c>
      <c r="U45" s="34" t="s">
        <v>73</v>
      </c>
      <c r="V45" s="35">
        <f>+V43</f>
        <v>65.296000000000006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38</v>
      </c>
      <c r="D46" s="6" t="s">
        <v>21</v>
      </c>
      <c r="E46" s="6" t="s">
        <v>148</v>
      </c>
      <c r="F46" s="6" t="s">
        <v>146</v>
      </c>
      <c r="G46" s="6" t="s">
        <v>142</v>
      </c>
      <c r="H46" s="7">
        <v>44145</v>
      </c>
      <c r="I46" s="6">
        <v>60</v>
      </c>
      <c r="J46" s="6" t="s">
        <v>25</v>
      </c>
      <c r="K46" s="6" t="s">
        <v>116</v>
      </c>
      <c r="L46" s="6" t="s">
        <v>117</v>
      </c>
      <c r="M46" s="6">
        <v>2</v>
      </c>
      <c r="N46" s="8">
        <v>13866</v>
      </c>
      <c r="O46" s="6" t="s">
        <v>28</v>
      </c>
      <c r="P46" s="6" t="s">
        <v>29</v>
      </c>
      <c r="Q46" s="6" t="s">
        <v>30</v>
      </c>
      <c r="R46" s="6" t="s">
        <v>72</v>
      </c>
      <c r="S46" s="6" t="s">
        <v>28</v>
      </c>
      <c r="U46" s="20" t="s">
        <v>77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38</v>
      </c>
      <c r="D47" s="6" t="s">
        <v>21</v>
      </c>
      <c r="E47" s="6">
        <v>50878</v>
      </c>
      <c r="F47" s="6" t="s">
        <v>149</v>
      </c>
      <c r="G47" s="6" t="s">
        <v>150</v>
      </c>
      <c r="H47" s="7">
        <v>44146</v>
      </c>
      <c r="I47" s="6">
        <v>60</v>
      </c>
      <c r="J47" s="6" t="s">
        <v>25</v>
      </c>
      <c r="K47" s="6" t="s">
        <v>116</v>
      </c>
      <c r="L47" s="6" t="s">
        <v>117</v>
      </c>
      <c r="M47" s="6">
        <v>8</v>
      </c>
      <c r="N47" s="8">
        <v>353904</v>
      </c>
      <c r="O47" s="6" t="s">
        <v>32</v>
      </c>
      <c r="P47" s="6" t="s">
        <v>29</v>
      </c>
      <c r="Q47" s="6" t="s">
        <v>30</v>
      </c>
      <c r="R47" s="6" t="s">
        <v>72</v>
      </c>
      <c r="S47" s="6" t="s">
        <v>32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38</v>
      </c>
      <c r="D48" s="6" t="s">
        <v>21</v>
      </c>
      <c r="E48" s="6" t="s">
        <v>151</v>
      </c>
      <c r="F48" s="6" t="s">
        <v>152</v>
      </c>
      <c r="G48" s="6" t="s">
        <v>153</v>
      </c>
      <c r="H48" s="7">
        <v>44147</v>
      </c>
      <c r="I48" s="6">
        <v>60</v>
      </c>
      <c r="J48" s="6" t="s">
        <v>25</v>
      </c>
      <c r="K48" s="6" t="s">
        <v>154</v>
      </c>
      <c r="L48" s="6" t="s">
        <v>155</v>
      </c>
      <c r="M48" s="6">
        <v>-4</v>
      </c>
      <c r="N48" s="8">
        <v>-176672</v>
      </c>
      <c r="O48" s="6" t="s">
        <v>28</v>
      </c>
      <c r="P48" s="6" t="s">
        <v>29</v>
      </c>
      <c r="Q48" s="6" t="s">
        <v>113</v>
      </c>
      <c r="R48" s="6" t="s">
        <v>31</v>
      </c>
      <c r="S48" s="6" t="s">
        <v>32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38</v>
      </c>
      <c r="D49" s="6" t="s">
        <v>21</v>
      </c>
      <c r="E49" s="6" t="s">
        <v>156</v>
      </c>
      <c r="F49" s="6" t="s">
        <v>157</v>
      </c>
      <c r="G49" s="6" t="s">
        <v>158</v>
      </c>
      <c r="H49" s="7">
        <v>44147</v>
      </c>
      <c r="I49" s="6">
        <v>60</v>
      </c>
      <c r="J49" s="6" t="s">
        <v>25</v>
      </c>
      <c r="K49" s="6" t="s">
        <v>106</v>
      </c>
      <c r="L49" s="6" t="s">
        <v>107</v>
      </c>
      <c r="M49" s="6">
        <v>2</v>
      </c>
      <c r="N49" s="8">
        <v>32672</v>
      </c>
      <c r="O49" s="6" t="s">
        <v>28</v>
      </c>
      <c r="P49" s="6" t="s">
        <v>29</v>
      </c>
      <c r="Q49" s="6" t="s">
        <v>30</v>
      </c>
      <c r="R49" s="6" t="s">
        <v>72</v>
      </c>
      <c r="S49" s="6" t="s">
        <v>28</v>
      </c>
    </row>
    <row r="50" spans="1:19" x14ac:dyDescent="0.3">
      <c r="A50" s="5" t="s">
        <v>19</v>
      </c>
      <c r="B50" s="6" t="s">
        <v>20</v>
      </c>
      <c r="C50" s="6">
        <v>38</v>
      </c>
      <c r="D50" s="6" t="s">
        <v>21</v>
      </c>
      <c r="E50" s="6" t="s">
        <v>159</v>
      </c>
      <c r="F50" s="6" t="s">
        <v>160</v>
      </c>
      <c r="G50" s="6" t="s">
        <v>158</v>
      </c>
      <c r="H50" s="7">
        <v>44147</v>
      </c>
      <c r="I50" s="6">
        <v>60</v>
      </c>
      <c r="J50" s="6" t="s">
        <v>25</v>
      </c>
      <c r="K50" s="6" t="s">
        <v>106</v>
      </c>
      <c r="L50" s="6" t="s">
        <v>107</v>
      </c>
      <c r="M50" s="6">
        <v>1</v>
      </c>
      <c r="N50" s="8">
        <v>26736</v>
      </c>
      <c r="O50" s="6" t="s">
        <v>28</v>
      </c>
      <c r="P50" s="6" t="s">
        <v>29</v>
      </c>
      <c r="Q50" s="6" t="s">
        <v>30</v>
      </c>
      <c r="R50" s="6" t="s">
        <v>72</v>
      </c>
      <c r="S50" s="6" t="s">
        <v>28</v>
      </c>
    </row>
    <row r="51" spans="1:19" x14ac:dyDescent="0.3">
      <c r="A51" s="5" t="s">
        <v>19</v>
      </c>
      <c r="B51" s="6" t="s">
        <v>20</v>
      </c>
      <c r="C51" s="6">
        <v>38</v>
      </c>
      <c r="D51" s="6" t="s">
        <v>21</v>
      </c>
      <c r="E51" s="6" t="s">
        <v>161</v>
      </c>
      <c r="F51" s="6" t="s">
        <v>162</v>
      </c>
      <c r="G51" s="6" t="s">
        <v>158</v>
      </c>
      <c r="H51" s="7">
        <v>44147</v>
      </c>
      <c r="I51" s="6">
        <v>60</v>
      </c>
      <c r="J51" s="6" t="s">
        <v>25</v>
      </c>
      <c r="K51" s="6" t="s">
        <v>106</v>
      </c>
      <c r="L51" s="6" t="s">
        <v>107</v>
      </c>
      <c r="M51" s="6">
        <v>1</v>
      </c>
      <c r="N51" s="8">
        <v>17338</v>
      </c>
      <c r="O51" s="6" t="s">
        <v>28</v>
      </c>
      <c r="P51" s="6" t="s">
        <v>29</v>
      </c>
      <c r="Q51" s="6" t="s">
        <v>30</v>
      </c>
      <c r="R51" s="6" t="s">
        <v>72</v>
      </c>
      <c r="S51" s="6" t="s">
        <v>28</v>
      </c>
    </row>
    <row r="52" spans="1:19" x14ac:dyDescent="0.3">
      <c r="A52" s="5" t="s">
        <v>19</v>
      </c>
      <c r="B52" s="6" t="s">
        <v>20</v>
      </c>
      <c r="C52" s="6">
        <v>38</v>
      </c>
      <c r="D52" s="6" t="s">
        <v>21</v>
      </c>
      <c r="E52" s="6" t="s">
        <v>163</v>
      </c>
      <c r="F52" s="6" t="s">
        <v>164</v>
      </c>
      <c r="G52" s="6" t="s">
        <v>165</v>
      </c>
      <c r="H52" s="7">
        <v>44147</v>
      </c>
      <c r="I52" s="6">
        <v>60</v>
      </c>
      <c r="J52" s="6" t="s">
        <v>25</v>
      </c>
      <c r="K52" s="6" t="s">
        <v>106</v>
      </c>
      <c r="L52" s="6" t="s">
        <v>107</v>
      </c>
      <c r="M52" s="6">
        <v>1</v>
      </c>
      <c r="N52" s="8">
        <v>68565</v>
      </c>
      <c r="O52" s="6" t="s">
        <v>28</v>
      </c>
      <c r="P52" s="6" t="s">
        <v>29</v>
      </c>
      <c r="Q52" s="6" t="s">
        <v>30</v>
      </c>
      <c r="R52" s="6" t="s">
        <v>72</v>
      </c>
      <c r="S52" s="6" t="s">
        <v>28</v>
      </c>
    </row>
    <row r="53" spans="1:19" x14ac:dyDescent="0.3">
      <c r="A53" s="5" t="s">
        <v>19</v>
      </c>
      <c r="B53" s="6" t="s">
        <v>20</v>
      </c>
      <c r="C53" s="6">
        <v>38</v>
      </c>
      <c r="D53" s="6" t="s">
        <v>21</v>
      </c>
      <c r="E53" s="6" t="s">
        <v>166</v>
      </c>
      <c r="F53" s="6" t="s">
        <v>167</v>
      </c>
      <c r="G53" s="6" t="s">
        <v>168</v>
      </c>
      <c r="H53" s="7">
        <v>44148</v>
      </c>
      <c r="I53" s="6">
        <v>60</v>
      </c>
      <c r="J53" s="6" t="s">
        <v>25</v>
      </c>
      <c r="K53" s="6" t="s">
        <v>106</v>
      </c>
      <c r="L53" s="6" t="s">
        <v>107</v>
      </c>
      <c r="M53" s="6">
        <v>1</v>
      </c>
      <c r="N53" s="8">
        <v>120310</v>
      </c>
      <c r="O53" s="6" t="s">
        <v>28</v>
      </c>
      <c r="P53" s="6" t="s">
        <v>29</v>
      </c>
      <c r="Q53" s="6" t="s">
        <v>30</v>
      </c>
      <c r="R53" s="6" t="s">
        <v>72</v>
      </c>
      <c r="S53" s="6" t="s">
        <v>28</v>
      </c>
    </row>
    <row r="54" spans="1:19" x14ac:dyDescent="0.3">
      <c r="A54" s="5" t="s">
        <v>19</v>
      </c>
      <c r="B54" s="6" t="s">
        <v>20</v>
      </c>
      <c r="C54" s="6">
        <v>38</v>
      </c>
      <c r="D54" s="6" t="s">
        <v>21</v>
      </c>
      <c r="E54" s="6" t="s">
        <v>169</v>
      </c>
      <c r="F54" s="6" t="s">
        <v>170</v>
      </c>
      <c r="G54" s="6" t="s">
        <v>171</v>
      </c>
      <c r="H54" s="7">
        <v>44151</v>
      </c>
      <c r="I54" s="6">
        <v>60</v>
      </c>
      <c r="J54" s="6" t="s">
        <v>25</v>
      </c>
      <c r="K54" s="6" t="s">
        <v>172</v>
      </c>
      <c r="L54" s="6" t="s">
        <v>173</v>
      </c>
      <c r="M54" s="6">
        <v>-1</v>
      </c>
      <c r="N54" s="8">
        <v>-54693</v>
      </c>
      <c r="O54" s="6" t="s">
        <v>28</v>
      </c>
      <c r="P54" s="6" t="s">
        <v>29</v>
      </c>
      <c r="Q54" s="6" t="s">
        <v>113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>
        <v>38</v>
      </c>
      <c r="D55" s="6" t="s">
        <v>21</v>
      </c>
      <c r="E55" s="6" t="s">
        <v>174</v>
      </c>
      <c r="F55" s="6" t="s">
        <v>175</v>
      </c>
      <c r="G55" s="6" t="s">
        <v>176</v>
      </c>
      <c r="H55" s="7">
        <v>44151</v>
      </c>
      <c r="I55" s="6">
        <v>60</v>
      </c>
      <c r="J55" s="6" t="s">
        <v>25</v>
      </c>
      <c r="K55" s="6" t="s">
        <v>106</v>
      </c>
      <c r="L55" s="6" t="s">
        <v>107</v>
      </c>
      <c r="M55" s="6">
        <v>6</v>
      </c>
      <c r="N55" s="8">
        <v>36264</v>
      </c>
      <c r="O55" s="6" t="s">
        <v>28</v>
      </c>
      <c r="P55" s="6" t="s">
        <v>29</v>
      </c>
      <c r="Q55" s="6" t="s">
        <v>30</v>
      </c>
      <c r="R55" s="6" t="s">
        <v>72</v>
      </c>
      <c r="S55" s="6" t="s">
        <v>28</v>
      </c>
    </row>
    <row r="56" spans="1:19" x14ac:dyDescent="0.3">
      <c r="A56" s="5" t="s">
        <v>19</v>
      </c>
      <c r="B56" s="6" t="s">
        <v>20</v>
      </c>
      <c r="C56" s="6">
        <v>38</v>
      </c>
      <c r="D56" s="6" t="s">
        <v>21</v>
      </c>
      <c r="E56" s="6">
        <v>4164</v>
      </c>
      <c r="F56" s="6" t="s">
        <v>177</v>
      </c>
      <c r="G56" s="6" t="s">
        <v>178</v>
      </c>
      <c r="H56" s="7">
        <v>44152</v>
      </c>
      <c r="I56" s="6">
        <v>60</v>
      </c>
      <c r="J56" s="6" t="s">
        <v>25</v>
      </c>
      <c r="K56" s="6" t="s">
        <v>106</v>
      </c>
      <c r="L56" s="6" t="s">
        <v>107</v>
      </c>
      <c r="M56" s="6">
        <v>1</v>
      </c>
      <c r="N56" s="8">
        <v>270507</v>
      </c>
      <c r="O56" s="6" t="s">
        <v>28</v>
      </c>
      <c r="P56" s="6" t="s">
        <v>29</v>
      </c>
      <c r="Q56" s="6" t="s">
        <v>30</v>
      </c>
      <c r="R56" s="6" t="s">
        <v>72</v>
      </c>
      <c r="S56" s="6" t="s">
        <v>28</v>
      </c>
    </row>
    <row r="57" spans="1:19" x14ac:dyDescent="0.3">
      <c r="A57" s="5" t="s">
        <v>19</v>
      </c>
      <c r="B57" s="6" t="s">
        <v>20</v>
      </c>
      <c r="C57" s="6">
        <v>38</v>
      </c>
      <c r="D57" s="6" t="s">
        <v>21</v>
      </c>
      <c r="E57" s="6" t="s">
        <v>179</v>
      </c>
      <c r="F57" s="6" t="s">
        <v>180</v>
      </c>
      <c r="G57" s="6" t="s">
        <v>178</v>
      </c>
      <c r="H57" s="7">
        <v>44152</v>
      </c>
      <c r="I57" s="6">
        <v>60</v>
      </c>
      <c r="J57" s="6" t="s">
        <v>25</v>
      </c>
      <c r="K57" s="6" t="s">
        <v>106</v>
      </c>
      <c r="L57" s="6" t="s">
        <v>107</v>
      </c>
      <c r="M57" s="6">
        <v>1</v>
      </c>
      <c r="N57" s="8">
        <v>32934</v>
      </c>
      <c r="O57" s="6" t="s">
        <v>28</v>
      </c>
      <c r="P57" s="6" t="s">
        <v>29</v>
      </c>
      <c r="Q57" s="6" t="s">
        <v>30</v>
      </c>
      <c r="R57" s="6" t="s">
        <v>72</v>
      </c>
      <c r="S57" s="6" t="s">
        <v>28</v>
      </c>
    </row>
    <row r="58" spans="1:19" x14ac:dyDescent="0.3">
      <c r="A58" s="5" t="s">
        <v>19</v>
      </c>
      <c r="B58" s="6" t="s">
        <v>20</v>
      </c>
      <c r="C58" s="6">
        <v>38</v>
      </c>
      <c r="D58" s="6" t="s">
        <v>21</v>
      </c>
      <c r="E58" s="6" t="s">
        <v>181</v>
      </c>
      <c r="F58" s="6" t="s">
        <v>182</v>
      </c>
      <c r="G58" s="6" t="s">
        <v>178</v>
      </c>
      <c r="H58" s="7">
        <v>44152</v>
      </c>
      <c r="I58" s="6">
        <v>60</v>
      </c>
      <c r="J58" s="6" t="s">
        <v>25</v>
      </c>
      <c r="K58" s="6" t="s">
        <v>106</v>
      </c>
      <c r="L58" s="6" t="s">
        <v>107</v>
      </c>
      <c r="M58" s="6">
        <v>1</v>
      </c>
      <c r="N58" s="8">
        <v>63826</v>
      </c>
      <c r="O58" s="6" t="s">
        <v>28</v>
      </c>
      <c r="P58" s="6" t="s">
        <v>29</v>
      </c>
      <c r="Q58" s="6" t="s">
        <v>30</v>
      </c>
      <c r="R58" s="6" t="s">
        <v>72</v>
      </c>
      <c r="S58" s="6" t="s">
        <v>28</v>
      </c>
    </row>
    <row r="59" spans="1:19" x14ac:dyDescent="0.3">
      <c r="A59" s="5" t="s">
        <v>19</v>
      </c>
      <c r="B59" s="6" t="s">
        <v>20</v>
      </c>
      <c r="C59" s="6">
        <v>38</v>
      </c>
      <c r="D59" s="6" t="s">
        <v>21</v>
      </c>
      <c r="E59" s="6" t="s">
        <v>183</v>
      </c>
      <c r="F59" s="6" t="s">
        <v>184</v>
      </c>
      <c r="G59" s="6" t="s">
        <v>178</v>
      </c>
      <c r="H59" s="7">
        <v>44152</v>
      </c>
      <c r="I59" s="6">
        <v>60</v>
      </c>
      <c r="J59" s="6" t="s">
        <v>25</v>
      </c>
      <c r="K59" s="6" t="s">
        <v>106</v>
      </c>
      <c r="L59" s="6" t="s">
        <v>107</v>
      </c>
      <c r="M59" s="6">
        <v>1</v>
      </c>
      <c r="N59" s="8">
        <v>23678</v>
      </c>
      <c r="O59" s="6" t="s">
        <v>28</v>
      </c>
      <c r="P59" s="6" t="s">
        <v>29</v>
      </c>
      <c r="Q59" s="6" t="s">
        <v>30</v>
      </c>
      <c r="R59" s="6" t="s">
        <v>72</v>
      </c>
      <c r="S59" s="6" t="s">
        <v>28</v>
      </c>
    </row>
    <row r="60" spans="1:19" x14ac:dyDescent="0.3">
      <c r="A60" s="5" t="s">
        <v>19</v>
      </c>
      <c r="B60" s="6" t="s">
        <v>20</v>
      </c>
      <c r="C60" s="6">
        <v>38</v>
      </c>
      <c r="D60" s="6" t="s">
        <v>21</v>
      </c>
      <c r="E60" s="6">
        <v>51266</v>
      </c>
      <c r="F60" s="6" t="s">
        <v>185</v>
      </c>
      <c r="G60" s="6" t="s">
        <v>186</v>
      </c>
      <c r="H60" s="7">
        <v>44152</v>
      </c>
      <c r="I60" s="6">
        <v>60</v>
      </c>
      <c r="J60" s="6" t="s">
        <v>25</v>
      </c>
      <c r="K60" s="6" t="s">
        <v>116</v>
      </c>
      <c r="L60" s="6" t="s">
        <v>117</v>
      </c>
      <c r="M60" s="6">
        <v>16</v>
      </c>
      <c r="N60" s="8">
        <v>629152</v>
      </c>
      <c r="O60" s="6" t="s">
        <v>32</v>
      </c>
      <c r="P60" s="6" t="s">
        <v>29</v>
      </c>
      <c r="Q60" s="6" t="s">
        <v>30</v>
      </c>
      <c r="R60" s="6" t="s">
        <v>72</v>
      </c>
      <c r="S60" s="6" t="s">
        <v>32</v>
      </c>
    </row>
    <row r="61" spans="1:19" x14ac:dyDescent="0.3">
      <c r="A61" s="5" t="s">
        <v>19</v>
      </c>
      <c r="B61" s="6" t="s">
        <v>20</v>
      </c>
      <c r="C61" s="6">
        <v>38</v>
      </c>
      <c r="D61" s="6" t="s">
        <v>21</v>
      </c>
      <c r="E61" s="6">
        <v>85333</v>
      </c>
      <c r="F61" s="6" t="s">
        <v>187</v>
      </c>
      <c r="G61" s="6" t="s">
        <v>188</v>
      </c>
      <c r="H61" s="7">
        <v>44152</v>
      </c>
      <c r="I61" s="6">
        <v>60</v>
      </c>
      <c r="J61" s="6" t="s">
        <v>25</v>
      </c>
      <c r="K61" s="6" t="s">
        <v>106</v>
      </c>
      <c r="L61" s="6" t="s">
        <v>107</v>
      </c>
      <c r="M61" s="6">
        <v>1</v>
      </c>
      <c r="N61" s="8">
        <v>119812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38</v>
      </c>
      <c r="D62" s="6" t="s">
        <v>21</v>
      </c>
      <c r="E62" s="6">
        <v>51262</v>
      </c>
      <c r="F62" s="6" t="s">
        <v>189</v>
      </c>
      <c r="G62" s="6" t="s">
        <v>190</v>
      </c>
      <c r="H62" s="7">
        <v>44152</v>
      </c>
      <c r="I62" s="6">
        <v>60</v>
      </c>
      <c r="J62" s="6" t="s">
        <v>25</v>
      </c>
      <c r="K62" s="6" t="s">
        <v>116</v>
      </c>
      <c r="L62" s="6" t="s">
        <v>117</v>
      </c>
      <c r="M62" s="6">
        <v>8</v>
      </c>
      <c r="N62" s="8">
        <v>205336</v>
      </c>
      <c r="O62" s="6" t="s">
        <v>32</v>
      </c>
      <c r="P62" s="6" t="s">
        <v>29</v>
      </c>
      <c r="Q62" s="6" t="s">
        <v>30</v>
      </c>
      <c r="R62" s="6" t="s">
        <v>72</v>
      </c>
      <c r="S62" s="6" t="s">
        <v>32</v>
      </c>
    </row>
    <row r="63" spans="1:19" x14ac:dyDescent="0.3">
      <c r="A63" s="5" t="s">
        <v>19</v>
      </c>
      <c r="B63" s="6" t="s">
        <v>20</v>
      </c>
      <c r="C63" s="6">
        <v>38</v>
      </c>
      <c r="D63" s="6" t="s">
        <v>21</v>
      </c>
      <c r="E63" s="6">
        <v>50077</v>
      </c>
      <c r="F63" s="6" t="s">
        <v>191</v>
      </c>
      <c r="G63" s="6" t="s">
        <v>192</v>
      </c>
      <c r="H63" s="7">
        <v>44153</v>
      </c>
      <c r="I63" s="6">
        <v>60</v>
      </c>
      <c r="J63" s="6" t="s">
        <v>25</v>
      </c>
      <c r="K63" s="6" t="s">
        <v>193</v>
      </c>
      <c r="L63" s="6" t="s">
        <v>194</v>
      </c>
      <c r="M63" s="6">
        <v>-1</v>
      </c>
      <c r="N63" s="8">
        <v>-77600</v>
      </c>
      <c r="O63" s="6" t="s">
        <v>28</v>
      </c>
      <c r="P63" s="6" t="s">
        <v>29</v>
      </c>
      <c r="Q63" s="6" t="s">
        <v>113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>
        <v>38</v>
      </c>
      <c r="D64" s="6" t="s">
        <v>21</v>
      </c>
      <c r="E64" s="6">
        <v>27217</v>
      </c>
      <c r="F64" s="6" t="s">
        <v>85</v>
      </c>
      <c r="G64" s="6" t="s">
        <v>195</v>
      </c>
      <c r="H64" s="7">
        <v>44158</v>
      </c>
      <c r="I64" s="6">
        <v>60</v>
      </c>
      <c r="J64" s="6" t="s">
        <v>25</v>
      </c>
      <c r="K64" s="6" t="s">
        <v>116</v>
      </c>
      <c r="L64" s="6" t="s">
        <v>117</v>
      </c>
      <c r="M64" s="6">
        <v>40</v>
      </c>
      <c r="N64" s="8">
        <v>154640</v>
      </c>
      <c r="O64" s="6" t="s">
        <v>28</v>
      </c>
      <c r="P64" s="6" t="s">
        <v>29</v>
      </c>
      <c r="Q64" s="6" t="s">
        <v>30</v>
      </c>
      <c r="R64" s="6" t="s">
        <v>72</v>
      </c>
      <c r="S64" s="6" t="s">
        <v>28</v>
      </c>
    </row>
    <row r="65" spans="1:19" x14ac:dyDescent="0.3">
      <c r="A65" s="5" t="s">
        <v>19</v>
      </c>
      <c r="B65" s="6" t="s">
        <v>20</v>
      </c>
      <c r="C65" s="6">
        <v>38</v>
      </c>
      <c r="D65" s="6" t="s">
        <v>21</v>
      </c>
      <c r="E65" s="6" t="s">
        <v>196</v>
      </c>
      <c r="F65" s="6" t="s">
        <v>85</v>
      </c>
      <c r="G65" s="6" t="s">
        <v>195</v>
      </c>
      <c r="H65" s="7">
        <v>44158</v>
      </c>
      <c r="I65" s="6">
        <v>60</v>
      </c>
      <c r="J65" s="6" t="s">
        <v>25</v>
      </c>
      <c r="K65" s="6" t="s">
        <v>116</v>
      </c>
      <c r="L65" s="6" t="s">
        <v>117</v>
      </c>
      <c r="M65" s="6">
        <v>2</v>
      </c>
      <c r="N65" s="8">
        <v>12774</v>
      </c>
      <c r="O65" s="6" t="s">
        <v>28</v>
      </c>
      <c r="P65" s="6" t="s">
        <v>29</v>
      </c>
      <c r="Q65" s="6" t="s">
        <v>30</v>
      </c>
      <c r="R65" s="6" t="s">
        <v>72</v>
      </c>
      <c r="S65" s="6" t="s">
        <v>28</v>
      </c>
    </row>
    <row r="66" spans="1:19" x14ac:dyDescent="0.3">
      <c r="A66" s="5" t="s">
        <v>19</v>
      </c>
      <c r="B66" s="6" t="s">
        <v>20</v>
      </c>
      <c r="C66" s="6">
        <v>38</v>
      </c>
      <c r="D66" s="6" t="s">
        <v>21</v>
      </c>
      <c r="E66" s="6" t="s">
        <v>197</v>
      </c>
      <c r="F66" s="6" t="s">
        <v>198</v>
      </c>
      <c r="G66" s="6" t="s">
        <v>199</v>
      </c>
      <c r="H66" s="7">
        <v>44158</v>
      </c>
      <c r="I66" s="6">
        <v>60</v>
      </c>
      <c r="J66" s="6" t="s">
        <v>25</v>
      </c>
      <c r="K66" s="6" t="s">
        <v>116</v>
      </c>
      <c r="L66" s="6" t="s">
        <v>117</v>
      </c>
      <c r="M66" s="6">
        <v>20</v>
      </c>
      <c r="N66" s="8">
        <v>134780</v>
      </c>
      <c r="O66" s="6" t="s">
        <v>28</v>
      </c>
      <c r="P66" s="6" t="s">
        <v>29</v>
      </c>
      <c r="Q66" s="6" t="s">
        <v>30</v>
      </c>
      <c r="R66" s="6" t="s">
        <v>72</v>
      </c>
      <c r="S66" s="6" t="s">
        <v>28</v>
      </c>
    </row>
    <row r="67" spans="1:19" x14ac:dyDescent="0.3">
      <c r="A67" s="5" t="s">
        <v>19</v>
      </c>
      <c r="B67" s="6" t="s">
        <v>20</v>
      </c>
      <c r="C67" s="6">
        <v>38</v>
      </c>
      <c r="D67" s="6" t="s">
        <v>21</v>
      </c>
      <c r="E67" s="6">
        <v>50662</v>
      </c>
      <c r="F67" s="6" t="s">
        <v>63</v>
      </c>
      <c r="G67" s="6" t="s">
        <v>200</v>
      </c>
      <c r="H67" s="7">
        <v>44158</v>
      </c>
      <c r="I67" s="6">
        <v>60</v>
      </c>
      <c r="J67" s="6" t="s">
        <v>25</v>
      </c>
      <c r="K67" s="6" t="s">
        <v>119</v>
      </c>
      <c r="L67" s="6" t="s">
        <v>120</v>
      </c>
      <c r="M67" s="6">
        <v>2</v>
      </c>
      <c r="N67" s="8">
        <v>277294</v>
      </c>
      <c r="O67" s="6" t="s">
        <v>32</v>
      </c>
      <c r="P67" s="6" t="s">
        <v>29</v>
      </c>
      <c r="Q67" s="6" t="s">
        <v>30</v>
      </c>
      <c r="R67" s="6" t="s">
        <v>72</v>
      </c>
      <c r="S67" s="6" t="s">
        <v>32</v>
      </c>
    </row>
    <row r="68" spans="1:19" x14ac:dyDescent="0.3">
      <c r="A68" s="5" t="s">
        <v>19</v>
      </c>
      <c r="B68" s="6" t="s">
        <v>20</v>
      </c>
      <c r="C68" s="6">
        <v>38</v>
      </c>
      <c r="D68" s="6" t="s">
        <v>21</v>
      </c>
      <c r="E68" s="6">
        <v>51267</v>
      </c>
      <c r="F68" s="6" t="s">
        <v>201</v>
      </c>
      <c r="G68" s="6" t="s">
        <v>202</v>
      </c>
      <c r="H68" s="7">
        <v>44159</v>
      </c>
      <c r="I68" s="6">
        <v>60</v>
      </c>
      <c r="J68" s="6" t="s">
        <v>25</v>
      </c>
      <c r="K68" s="6" t="s">
        <v>116</v>
      </c>
      <c r="L68" s="6" t="s">
        <v>117</v>
      </c>
      <c r="M68" s="6">
        <v>16</v>
      </c>
      <c r="N68" s="8">
        <v>699072</v>
      </c>
      <c r="O68" s="6" t="s">
        <v>32</v>
      </c>
      <c r="P68" s="6" t="s">
        <v>29</v>
      </c>
      <c r="Q68" s="6" t="s">
        <v>30</v>
      </c>
      <c r="R68" s="6" t="s">
        <v>31</v>
      </c>
      <c r="S68" s="6" t="s">
        <v>32</v>
      </c>
    </row>
    <row r="69" spans="1:19" x14ac:dyDescent="0.3">
      <c r="A69" s="5" t="s">
        <v>19</v>
      </c>
      <c r="B69" s="6" t="s">
        <v>20</v>
      </c>
      <c r="C69" s="6">
        <v>38</v>
      </c>
      <c r="D69" s="6" t="s">
        <v>21</v>
      </c>
      <c r="E69" s="6">
        <v>25113</v>
      </c>
      <c r="F69" s="6" t="s">
        <v>203</v>
      </c>
      <c r="G69" s="6" t="s">
        <v>204</v>
      </c>
      <c r="H69" s="7">
        <v>44159</v>
      </c>
      <c r="I69" s="6">
        <v>60</v>
      </c>
      <c r="J69" s="6" t="s">
        <v>25</v>
      </c>
      <c r="K69" s="6" t="s">
        <v>116</v>
      </c>
      <c r="L69" s="6" t="s">
        <v>117</v>
      </c>
      <c r="M69" s="6">
        <v>5</v>
      </c>
      <c r="N69" s="8">
        <v>77245</v>
      </c>
      <c r="O69" s="6" t="s">
        <v>28</v>
      </c>
      <c r="P69" s="6" t="s">
        <v>29</v>
      </c>
      <c r="Q69" s="6" t="s">
        <v>30</v>
      </c>
      <c r="R69" s="6" t="s">
        <v>72</v>
      </c>
      <c r="S69" s="6" t="s">
        <v>28</v>
      </c>
    </row>
    <row r="70" spans="1:19" x14ac:dyDescent="0.3">
      <c r="A70" s="5" t="s">
        <v>19</v>
      </c>
      <c r="B70" s="6" t="s">
        <v>20</v>
      </c>
      <c r="C70" s="6">
        <v>38</v>
      </c>
      <c r="D70" s="6" t="s">
        <v>21</v>
      </c>
      <c r="E70" s="6">
        <v>43165</v>
      </c>
      <c r="F70" s="6" t="s">
        <v>205</v>
      </c>
      <c r="G70" s="6" t="s">
        <v>204</v>
      </c>
      <c r="H70" s="7">
        <v>44159</v>
      </c>
      <c r="I70" s="6">
        <v>60</v>
      </c>
      <c r="J70" s="6" t="s">
        <v>25</v>
      </c>
      <c r="K70" s="6" t="s">
        <v>116</v>
      </c>
      <c r="L70" s="6" t="s">
        <v>117</v>
      </c>
      <c r="M70" s="6">
        <v>50</v>
      </c>
      <c r="N70" s="8">
        <v>105550</v>
      </c>
      <c r="O70" s="6" t="s">
        <v>28</v>
      </c>
      <c r="P70" s="6" t="s">
        <v>29</v>
      </c>
      <c r="Q70" s="6" t="s">
        <v>30</v>
      </c>
      <c r="R70" s="6" t="s">
        <v>72</v>
      </c>
      <c r="S70" s="6" t="s">
        <v>28</v>
      </c>
    </row>
    <row r="71" spans="1:19" x14ac:dyDescent="0.3">
      <c r="A71" s="5" t="s">
        <v>19</v>
      </c>
      <c r="B71" s="6" t="s">
        <v>20</v>
      </c>
      <c r="C71" s="6">
        <v>38</v>
      </c>
      <c r="D71" s="6" t="s">
        <v>21</v>
      </c>
      <c r="E71" s="6">
        <v>51165</v>
      </c>
      <c r="F71" s="6" t="s">
        <v>206</v>
      </c>
      <c r="G71" s="6" t="s">
        <v>207</v>
      </c>
      <c r="H71" s="7">
        <v>44159</v>
      </c>
      <c r="I71" s="6">
        <v>60</v>
      </c>
      <c r="J71" s="6" t="s">
        <v>25</v>
      </c>
      <c r="K71" s="6" t="s">
        <v>116</v>
      </c>
      <c r="L71" s="6" t="s">
        <v>117</v>
      </c>
      <c r="M71" s="6">
        <v>1</v>
      </c>
      <c r="N71" s="8">
        <v>42600</v>
      </c>
      <c r="O71" s="6" t="s">
        <v>32</v>
      </c>
      <c r="P71" s="6" t="s">
        <v>29</v>
      </c>
      <c r="Q71" s="6" t="s">
        <v>30</v>
      </c>
      <c r="R71" s="6" t="s">
        <v>72</v>
      </c>
      <c r="S71" s="6" t="s">
        <v>32</v>
      </c>
    </row>
    <row r="72" spans="1:19" x14ac:dyDescent="0.3">
      <c r="A72" s="5" t="s">
        <v>19</v>
      </c>
      <c r="B72" s="6" t="s">
        <v>20</v>
      </c>
      <c r="C72" s="6">
        <v>38</v>
      </c>
      <c r="D72" s="6" t="s">
        <v>21</v>
      </c>
      <c r="E72" s="6" t="s">
        <v>208</v>
      </c>
      <c r="F72" s="6" t="s">
        <v>209</v>
      </c>
      <c r="G72" s="6" t="s">
        <v>210</v>
      </c>
      <c r="H72" s="7">
        <v>44160</v>
      </c>
      <c r="I72" s="6">
        <v>60</v>
      </c>
      <c r="J72" s="6" t="s">
        <v>25</v>
      </c>
      <c r="K72" s="6" t="s">
        <v>211</v>
      </c>
      <c r="L72" s="6" t="s">
        <v>212</v>
      </c>
      <c r="M72" s="6">
        <v>18</v>
      </c>
      <c r="N72" s="8">
        <v>277416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>
        <v>38</v>
      </c>
      <c r="D73" s="6" t="s">
        <v>21</v>
      </c>
      <c r="E73" s="6">
        <v>16058</v>
      </c>
      <c r="F73" s="6" t="s">
        <v>213</v>
      </c>
      <c r="G73" s="6" t="s">
        <v>214</v>
      </c>
      <c r="H73" s="7">
        <v>44160</v>
      </c>
      <c r="I73" s="6">
        <v>60</v>
      </c>
      <c r="J73" s="6" t="s">
        <v>25</v>
      </c>
      <c r="K73" s="6" t="s">
        <v>116</v>
      </c>
      <c r="L73" s="6" t="s">
        <v>117</v>
      </c>
      <c r="M73" s="6">
        <v>6</v>
      </c>
      <c r="N73" s="8">
        <v>1679154</v>
      </c>
      <c r="O73" s="6" t="s">
        <v>28</v>
      </c>
      <c r="P73" s="6" t="s">
        <v>29</v>
      </c>
      <c r="Q73" s="6" t="s">
        <v>30</v>
      </c>
      <c r="R73" s="6" t="s">
        <v>72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38</v>
      </c>
      <c r="D74" s="6" t="s">
        <v>21</v>
      </c>
      <c r="E74" s="6">
        <v>20058</v>
      </c>
      <c r="F74" s="6" t="s">
        <v>215</v>
      </c>
      <c r="G74" s="6" t="s">
        <v>216</v>
      </c>
      <c r="H74" s="7">
        <v>44162</v>
      </c>
      <c r="I74" s="6">
        <v>60</v>
      </c>
      <c r="J74" s="6" t="s">
        <v>25</v>
      </c>
      <c r="K74" s="6" t="s">
        <v>217</v>
      </c>
      <c r="L74" s="6" t="s">
        <v>218</v>
      </c>
      <c r="M74" s="6">
        <v>7</v>
      </c>
      <c r="N74" s="8">
        <v>94059</v>
      </c>
      <c r="O74" s="6" t="s">
        <v>28</v>
      </c>
      <c r="P74" s="6" t="s">
        <v>29</v>
      </c>
      <c r="Q74" s="6" t="s">
        <v>30</v>
      </c>
      <c r="R74" s="6" t="s">
        <v>72</v>
      </c>
      <c r="S74" s="6" t="s">
        <v>28</v>
      </c>
    </row>
    <row r="75" spans="1:19" x14ac:dyDescent="0.3">
      <c r="A75" s="5" t="s">
        <v>19</v>
      </c>
      <c r="B75" s="6" t="s">
        <v>20</v>
      </c>
      <c r="C75" s="6">
        <v>38</v>
      </c>
      <c r="D75" s="6" t="s">
        <v>21</v>
      </c>
      <c r="E75" s="6">
        <v>5138</v>
      </c>
      <c r="F75" s="6" t="s">
        <v>219</v>
      </c>
      <c r="G75" s="6" t="s">
        <v>220</v>
      </c>
      <c r="H75" s="7">
        <v>44165</v>
      </c>
      <c r="I75" s="6">
        <v>60</v>
      </c>
      <c r="J75" s="6" t="s">
        <v>25</v>
      </c>
      <c r="K75" s="6" t="s">
        <v>221</v>
      </c>
      <c r="L75" s="6" t="s">
        <v>222</v>
      </c>
      <c r="M75" s="6">
        <v>1</v>
      </c>
      <c r="N75" s="8">
        <v>129250</v>
      </c>
      <c r="O75" s="6" t="s">
        <v>28</v>
      </c>
      <c r="P75" s="6" t="s">
        <v>29</v>
      </c>
      <c r="Q75" s="6" t="s">
        <v>30</v>
      </c>
      <c r="R75" s="6" t="s">
        <v>72</v>
      </c>
      <c r="S75" s="6" t="s">
        <v>28</v>
      </c>
    </row>
    <row r="76" spans="1:19" x14ac:dyDescent="0.3">
      <c r="A76" s="5" t="s">
        <v>19</v>
      </c>
      <c r="B76" s="6" t="s">
        <v>20</v>
      </c>
      <c r="C76" s="6">
        <v>38</v>
      </c>
      <c r="D76" s="6" t="s">
        <v>21</v>
      </c>
      <c r="E76" s="6">
        <v>50757</v>
      </c>
      <c r="F76" s="6" t="s">
        <v>223</v>
      </c>
      <c r="G76" s="6" t="s">
        <v>224</v>
      </c>
      <c r="H76" s="7">
        <v>44166</v>
      </c>
      <c r="I76" s="6">
        <v>60</v>
      </c>
      <c r="J76" s="6" t="s">
        <v>25</v>
      </c>
      <c r="K76" s="6" t="s">
        <v>217</v>
      </c>
      <c r="L76" s="6" t="s">
        <v>218</v>
      </c>
      <c r="M76" s="6">
        <v>4</v>
      </c>
      <c r="N76" s="8">
        <v>525684</v>
      </c>
      <c r="O76" s="6" t="s">
        <v>32</v>
      </c>
      <c r="P76" s="6" t="s">
        <v>29</v>
      </c>
      <c r="Q76" s="6" t="s">
        <v>30</v>
      </c>
      <c r="R76" s="6" t="s">
        <v>72</v>
      </c>
      <c r="S76" s="6" t="s">
        <v>32</v>
      </c>
    </row>
    <row r="77" spans="1:19" x14ac:dyDescent="0.3">
      <c r="A77" s="5" t="s">
        <v>19</v>
      </c>
      <c r="B77" s="6" t="s">
        <v>20</v>
      </c>
      <c r="C77" s="6">
        <v>38</v>
      </c>
      <c r="D77" s="6" t="s">
        <v>21</v>
      </c>
      <c r="E77" s="6" t="s">
        <v>225</v>
      </c>
      <c r="F77" s="6" t="s">
        <v>226</v>
      </c>
      <c r="G77" s="6" t="s">
        <v>227</v>
      </c>
      <c r="H77" s="7">
        <v>44167</v>
      </c>
      <c r="I77" s="6">
        <v>60</v>
      </c>
      <c r="J77" s="6" t="s">
        <v>25</v>
      </c>
      <c r="K77" s="6" t="s">
        <v>228</v>
      </c>
      <c r="L77" s="6" t="s">
        <v>229</v>
      </c>
      <c r="M77" s="6">
        <v>-2</v>
      </c>
      <c r="N77" s="8">
        <v>-18290</v>
      </c>
      <c r="O77" s="6" t="s">
        <v>28</v>
      </c>
      <c r="P77" s="6" t="s">
        <v>29</v>
      </c>
      <c r="Q77" s="6" t="s">
        <v>113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>
        <v>38</v>
      </c>
      <c r="D78" s="6" t="s">
        <v>21</v>
      </c>
      <c r="E78" s="6" t="s">
        <v>230</v>
      </c>
      <c r="F78" s="6" t="s">
        <v>231</v>
      </c>
      <c r="G78" s="6" t="s">
        <v>232</v>
      </c>
      <c r="H78" s="7">
        <v>44167</v>
      </c>
      <c r="I78" s="6">
        <v>60</v>
      </c>
      <c r="J78" s="6" t="s">
        <v>25</v>
      </c>
      <c r="K78" s="6" t="s">
        <v>233</v>
      </c>
      <c r="L78" s="6" t="s">
        <v>234</v>
      </c>
      <c r="M78" s="6">
        <v>2</v>
      </c>
      <c r="N78" s="8">
        <v>168050</v>
      </c>
      <c r="O78" s="6" t="s">
        <v>28</v>
      </c>
      <c r="P78" s="6" t="s">
        <v>29</v>
      </c>
      <c r="Q78" s="6" t="s">
        <v>30</v>
      </c>
      <c r="R78" s="6" t="s">
        <v>72</v>
      </c>
      <c r="S78" s="6" t="s">
        <v>32</v>
      </c>
    </row>
    <row r="79" spans="1:19" x14ac:dyDescent="0.3">
      <c r="A79" s="5" t="s">
        <v>19</v>
      </c>
      <c r="B79" s="6" t="s">
        <v>20</v>
      </c>
      <c r="C79" s="6">
        <v>38</v>
      </c>
      <c r="D79" s="6" t="s">
        <v>21</v>
      </c>
      <c r="E79" s="6">
        <v>51273</v>
      </c>
      <c r="F79" s="6" t="s">
        <v>235</v>
      </c>
      <c r="G79" s="6" t="s">
        <v>236</v>
      </c>
      <c r="H79" s="7">
        <v>44167</v>
      </c>
      <c r="I79" s="6">
        <v>60</v>
      </c>
      <c r="J79" s="6" t="s">
        <v>25</v>
      </c>
      <c r="K79" s="6" t="s">
        <v>116</v>
      </c>
      <c r="L79" s="6" t="s">
        <v>117</v>
      </c>
      <c r="M79" s="6">
        <v>2</v>
      </c>
      <c r="N79" s="8">
        <v>121250</v>
      </c>
      <c r="O79" s="6" t="s">
        <v>32</v>
      </c>
      <c r="P79" s="6" t="s">
        <v>29</v>
      </c>
      <c r="Q79" s="6" t="s">
        <v>30</v>
      </c>
      <c r="R79" s="6" t="s">
        <v>72</v>
      </c>
      <c r="S79" s="6" t="s">
        <v>32</v>
      </c>
    </row>
    <row r="80" spans="1:19" x14ac:dyDescent="0.3">
      <c r="A80" s="5" t="s">
        <v>19</v>
      </c>
      <c r="B80" s="6" t="s">
        <v>20</v>
      </c>
      <c r="C80" s="6">
        <v>38</v>
      </c>
      <c r="D80" s="6" t="s">
        <v>21</v>
      </c>
      <c r="E80" s="6">
        <v>47413</v>
      </c>
      <c r="F80" s="6" t="s">
        <v>237</v>
      </c>
      <c r="G80" s="6" t="s">
        <v>238</v>
      </c>
      <c r="H80" s="7">
        <v>44168</v>
      </c>
      <c r="I80" s="6">
        <v>60</v>
      </c>
      <c r="J80" s="6" t="s">
        <v>25</v>
      </c>
      <c r="K80" s="6" t="s">
        <v>233</v>
      </c>
      <c r="L80" s="6" t="s">
        <v>234</v>
      </c>
      <c r="M80" s="6">
        <v>4</v>
      </c>
      <c r="N80" s="8">
        <v>896776</v>
      </c>
      <c r="O80" s="6" t="s">
        <v>32</v>
      </c>
      <c r="P80" s="6" t="s">
        <v>29</v>
      </c>
      <c r="Q80" s="6" t="s">
        <v>30</v>
      </c>
      <c r="R80" s="6" t="s">
        <v>72</v>
      </c>
      <c r="S80" s="6" t="s">
        <v>32</v>
      </c>
    </row>
    <row r="81" spans="1:19" x14ac:dyDescent="0.3">
      <c r="A81" s="5" t="s">
        <v>19</v>
      </c>
      <c r="B81" s="6" t="s">
        <v>20</v>
      </c>
      <c r="C81" s="6">
        <v>38</v>
      </c>
      <c r="D81" s="6" t="s">
        <v>21</v>
      </c>
      <c r="E81" s="6">
        <v>50662</v>
      </c>
      <c r="F81" s="6" t="s">
        <v>239</v>
      </c>
      <c r="G81" s="6" t="s">
        <v>240</v>
      </c>
      <c r="H81" s="7">
        <v>44168</v>
      </c>
      <c r="I81" s="6">
        <v>60</v>
      </c>
      <c r="J81" s="6" t="s">
        <v>25</v>
      </c>
      <c r="K81" s="6" t="s">
        <v>241</v>
      </c>
      <c r="L81" s="6" t="s">
        <v>242</v>
      </c>
      <c r="M81" s="6">
        <v>8</v>
      </c>
      <c r="N81" s="8">
        <v>1020440</v>
      </c>
      <c r="O81" s="6" t="s">
        <v>32</v>
      </c>
      <c r="P81" s="6" t="s">
        <v>29</v>
      </c>
      <c r="Q81" s="6" t="s">
        <v>30</v>
      </c>
      <c r="R81" s="6" t="s">
        <v>31</v>
      </c>
      <c r="S81" s="6" t="s">
        <v>32</v>
      </c>
    </row>
    <row r="82" spans="1:19" x14ac:dyDescent="0.3">
      <c r="A82" s="5" t="s">
        <v>19</v>
      </c>
      <c r="B82" s="6" t="s">
        <v>20</v>
      </c>
      <c r="C82" s="6">
        <v>38</v>
      </c>
      <c r="D82" s="6" t="s">
        <v>21</v>
      </c>
      <c r="E82" s="6" t="s">
        <v>243</v>
      </c>
      <c r="F82" s="6" t="s">
        <v>244</v>
      </c>
      <c r="G82" s="6" t="s">
        <v>245</v>
      </c>
      <c r="H82" s="7">
        <v>44172</v>
      </c>
      <c r="I82" s="6">
        <v>60</v>
      </c>
      <c r="J82" s="6" t="s">
        <v>25</v>
      </c>
      <c r="K82" s="6" t="s">
        <v>246</v>
      </c>
      <c r="L82" s="6" t="s">
        <v>247</v>
      </c>
      <c r="M82" s="6">
        <v>-2</v>
      </c>
      <c r="N82" s="8">
        <v>-47044</v>
      </c>
      <c r="O82" s="6" t="s">
        <v>28</v>
      </c>
      <c r="P82" s="6" t="s">
        <v>29</v>
      </c>
      <c r="Q82" s="6" t="s">
        <v>113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>
        <v>38</v>
      </c>
      <c r="D83" s="6" t="s">
        <v>21</v>
      </c>
      <c r="E83" s="6">
        <v>5061</v>
      </c>
      <c r="F83" s="6" t="s">
        <v>248</v>
      </c>
      <c r="G83" s="6" t="s">
        <v>249</v>
      </c>
      <c r="H83" s="7">
        <v>44174</v>
      </c>
      <c r="I83" s="6">
        <v>60</v>
      </c>
      <c r="J83" s="6" t="s">
        <v>25</v>
      </c>
      <c r="K83" s="6" t="s">
        <v>116</v>
      </c>
      <c r="L83" s="6" t="s">
        <v>117</v>
      </c>
      <c r="M83" s="6">
        <v>3</v>
      </c>
      <c r="N83" s="8">
        <v>157290</v>
      </c>
      <c r="O83" s="6" t="s">
        <v>28</v>
      </c>
      <c r="P83" s="6" t="s">
        <v>29</v>
      </c>
      <c r="Q83" s="6" t="s">
        <v>30</v>
      </c>
      <c r="R83" s="6" t="s">
        <v>72</v>
      </c>
      <c r="S83" s="6" t="s">
        <v>28</v>
      </c>
    </row>
    <row r="84" spans="1:19" x14ac:dyDescent="0.3">
      <c r="A84" s="5" t="s">
        <v>19</v>
      </c>
      <c r="B84" s="6" t="s">
        <v>20</v>
      </c>
      <c r="C84" s="6">
        <v>38</v>
      </c>
      <c r="D84" s="6" t="s">
        <v>21</v>
      </c>
      <c r="E84" s="6">
        <v>10001</v>
      </c>
      <c r="F84" s="6" t="s">
        <v>250</v>
      </c>
      <c r="G84" s="6" t="s">
        <v>251</v>
      </c>
      <c r="H84" s="7">
        <v>44175</v>
      </c>
      <c r="I84" s="6">
        <v>60</v>
      </c>
      <c r="J84" s="6" t="s">
        <v>25</v>
      </c>
      <c r="K84" s="6" t="s">
        <v>252</v>
      </c>
      <c r="L84" s="6" t="s">
        <v>253</v>
      </c>
      <c r="M84" s="6">
        <v>3</v>
      </c>
      <c r="N84" s="8">
        <v>11538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>
        <v>38</v>
      </c>
      <c r="D85" s="6" t="s">
        <v>21</v>
      </c>
      <c r="E85" s="6">
        <v>85394</v>
      </c>
      <c r="F85" s="6" t="s">
        <v>254</v>
      </c>
      <c r="G85" s="6" t="s">
        <v>251</v>
      </c>
      <c r="H85" s="7">
        <v>44175</v>
      </c>
      <c r="I85" s="6">
        <v>60</v>
      </c>
      <c r="J85" s="6" t="s">
        <v>25</v>
      </c>
      <c r="K85" s="6" t="s">
        <v>252</v>
      </c>
      <c r="L85" s="6" t="s">
        <v>253</v>
      </c>
      <c r="M85" s="6">
        <v>15</v>
      </c>
      <c r="N85" s="8">
        <v>83910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>
        <v>38</v>
      </c>
      <c r="D86" s="6" t="s">
        <v>21</v>
      </c>
      <c r="E86" s="6" t="s">
        <v>255</v>
      </c>
      <c r="F86" s="6" t="s">
        <v>256</v>
      </c>
      <c r="G86" s="6" t="s">
        <v>257</v>
      </c>
      <c r="H86" s="7">
        <v>44175</v>
      </c>
      <c r="I86" s="6">
        <v>60</v>
      </c>
      <c r="J86" s="6" t="s">
        <v>25</v>
      </c>
      <c r="K86" s="6" t="s">
        <v>258</v>
      </c>
      <c r="L86" s="6" t="s">
        <v>259</v>
      </c>
      <c r="M86" s="6">
        <v>6</v>
      </c>
      <c r="N86" s="8">
        <v>836976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>
        <v>38</v>
      </c>
      <c r="D87" s="6" t="s">
        <v>21</v>
      </c>
      <c r="E87" s="6" t="s">
        <v>260</v>
      </c>
      <c r="F87" s="6" t="s">
        <v>261</v>
      </c>
      <c r="G87" s="6" t="s">
        <v>262</v>
      </c>
      <c r="H87" s="7">
        <v>44176</v>
      </c>
      <c r="I87" s="6">
        <v>60</v>
      </c>
      <c r="J87" s="6" t="s">
        <v>25</v>
      </c>
      <c r="K87" s="6" t="s">
        <v>263</v>
      </c>
      <c r="L87" s="6" t="s">
        <v>264</v>
      </c>
      <c r="M87" s="6">
        <v>-6</v>
      </c>
      <c r="N87" s="8">
        <v>-100800</v>
      </c>
      <c r="O87" s="6" t="s">
        <v>28</v>
      </c>
      <c r="P87" s="6" t="s">
        <v>29</v>
      </c>
      <c r="Q87" s="6" t="s">
        <v>113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>
        <v>38</v>
      </c>
      <c r="D88" s="6" t="s">
        <v>21</v>
      </c>
      <c r="E88" s="6">
        <v>17209</v>
      </c>
      <c r="F88" s="6" t="s">
        <v>265</v>
      </c>
      <c r="G88" s="6" t="s">
        <v>266</v>
      </c>
      <c r="H88" s="7">
        <v>44176</v>
      </c>
      <c r="I88" s="6">
        <v>60</v>
      </c>
      <c r="J88" s="6" t="s">
        <v>25</v>
      </c>
      <c r="K88" s="6" t="s">
        <v>267</v>
      </c>
      <c r="L88" s="6" t="s">
        <v>268</v>
      </c>
      <c r="M88" s="6">
        <v>-1</v>
      </c>
      <c r="N88" s="8">
        <v>-45436</v>
      </c>
      <c r="O88" s="6" t="s">
        <v>28</v>
      </c>
      <c r="P88" s="6" t="s">
        <v>29</v>
      </c>
      <c r="Q88" s="6" t="s">
        <v>113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>
        <v>38</v>
      </c>
      <c r="D89" s="6" t="s">
        <v>21</v>
      </c>
      <c r="E89" s="6" t="s">
        <v>269</v>
      </c>
      <c r="F89" s="6" t="s">
        <v>270</v>
      </c>
      <c r="G89" s="6" t="s">
        <v>271</v>
      </c>
      <c r="H89" s="7">
        <v>44176</v>
      </c>
      <c r="I89" s="6">
        <v>60</v>
      </c>
      <c r="J89" s="6" t="s">
        <v>25</v>
      </c>
      <c r="K89" s="6" t="s">
        <v>217</v>
      </c>
      <c r="L89" s="6" t="s">
        <v>218</v>
      </c>
      <c r="M89" s="6">
        <v>40</v>
      </c>
      <c r="N89" s="8">
        <v>214000</v>
      </c>
      <c r="O89" s="6" t="s">
        <v>28</v>
      </c>
      <c r="P89" s="6" t="s">
        <v>29</v>
      </c>
      <c r="Q89" s="6" t="s">
        <v>30</v>
      </c>
      <c r="R89" s="6" t="s">
        <v>72</v>
      </c>
      <c r="S89" s="6" t="s">
        <v>32</v>
      </c>
    </row>
    <row r="90" spans="1:19" x14ac:dyDescent="0.3">
      <c r="A90" s="5" t="s">
        <v>19</v>
      </c>
      <c r="B90" s="6" t="s">
        <v>20</v>
      </c>
      <c r="C90" s="6">
        <v>38</v>
      </c>
      <c r="D90" s="6" t="s">
        <v>21</v>
      </c>
      <c r="E90" s="6">
        <v>52086</v>
      </c>
      <c r="F90" s="6" t="s">
        <v>272</v>
      </c>
      <c r="G90" s="6" t="s">
        <v>273</v>
      </c>
      <c r="H90" s="7">
        <v>44179</v>
      </c>
      <c r="I90" s="6">
        <v>60</v>
      </c>
      <c r="J90" s="6" t="s">
        <v>25</v>
      </c>
      <c r="K90" s="6" t="s">
        <v>274</v>
      </c>
      <c r="L90" s="6" t="s">
        <v>275</v>
      </c>
      <c r="M90" s="6">
        <v>-6</v>
      </c>
      <c r="N90" s="8">
        <v>-141126</v>
      </c>
      <c r="O90" s="6" t="s">
        <v>28</v>
      </c>
      <c r="P90" s="6" t="s">
        <v>29</v>
      </c>
      <c r="Q90" s="6" t="s">
        <v>113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>
        <v>38</v>
      </c>
      <c r="D91" s="6" t="s">
        <v>21</v>
      </c>
      <c r="E91" s="6">
        <v>47539</v>
      </c>
      <c r="F91" s="6" t="s">
        <v>276</v>
      </c>
      <c r="G91" s="6" t="s">
        <v>277</v>
      </c>
      <c r="H91" s="7">
        <v>44179</v>
      </c>
      <c r="I91" s="6">
        <v>60</v>
      </c>
      <c r="J91" s="6" t="s">
        <v>25</v>
      </c>
      <c r="K91" s="6" t="s">
        <v>217</v>
      </c>
      <c r="L91" s="6" t="s">
        <v>218</v>
      </c>
      <c r="M91" s="6">
        <v>2</v>
      </c>
      <c r="N91" s="8">
        <v>205026</v>
      </c>
      <c r="O91" s="6" t="s">
        <v>32</v>
      </c>
      <c r="P91" s="6" t="s">
        <v>29</v>
      </c>
      <c r="Q91" s="6" t="s">
        <v>30</v>
      </c>
      <c r="R91" s="6" t="s">
        <v>72</v>
      </c>
      <c r="S91" s="6" t="s">
        <v>32</v>
      </c>
    </row>
    <row r="92" spans="1:19" x14ac:dyDescent="0.3">
      <c r="A92" s="5" t="s">
        <v>19</v>
      </c>
      <c r="B92" s="6" t="s">
        <v>20</v>
      </c>
      <c r="C92" s="6">
        <v>38</v>
      </c>
      <c r="D92" s="6" t="s">
        <v>21</v>
      </c>
      <c r="E92" s="6" t="s">
        <v>278</v>
      </c>
      <c r="F92" s="6" t="s">
        <v>279</v>
      </c>
      <c r="G92" s="6" t="s">
        <v>280</v>
      </c>
      <c r="H92" s="7">
        <v>44180</v>
      </c>
      <c r="I92" s="6">
        <v>60</v>
      </c>
      <c r="J92" s="6" t="s">
        <v>25</v>
      </c>
      <c r="K92" s="6" t="s">
        <v>228</v>
      </c>
      <c r="L92" s="6" t="s">
        <v>229</v>
      </c>
      <c r="M92" s="6">
        <v>-1</v>
      </c>
      <c r="N92" s="8">
        <v>-69246</v>
      </c>
      <c r="O92" s="6" t="s">
        <v>28</v>
      </c>
      <c r="P92" s="6" t="s">
        <v>29</v>
      </c>
      <c r="Q92" s="6" t="s">
        <v>113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>
        <v>38</v>
      </c>
      <c r="D93" s="6" t="s">
        <v>21</v>
      </c>
      <c r="E93" s="6">
        <v>3200</v>
      </c>
      <c r="F93" s="6" t="s">
        <v>281</v>
      </c>
      <c r="G93" s="6" t="s">
        <v>282</v>
      </c>
      <c r="H93" s="7">
        <v>44180</v>
      </c>
      <c r="I93" s="6">
        <v>60</v>
      </c>
      <c r="J93" s="6" t="s">
        <v>25</v>
      </c>
      <c r="K93" s="6" t="s">
        <v>258</v>
      </c>
      <c r="L93" s="6" t="s">
        <v>259</v>
      </c>
      <c r="M93" s="6">
        <v>1</v>
      </c>
      <c r="N93" s="8">
        <v>36966</v>
      </c>
      <c r="O93" s="6" t="s">
        <v>112</v>
      </c>
      <c r="P93" s="6" t="s">
        <v>29</v>
      </c>
      <c r="Q93" s="6" t="s">
        <v>30</v>
      </c>
      <c r="R93" s="6" t="s">
        <v>31</v>
      </c>
      <c r="S93" s="6" t="s">
        <v>32</v>
      </c>
    </row>
    <row r="94" spans="1:19" x14ac:dyDescent="0.3">
      <c r="A94" s="5" t="s">
        <v>19</v>
      </c>
      <c r="B94" s="6" t="s">
        <v>20</v>
      </c>
      <c r="C94" s="6">
        <v>38</v>
      </c>
      <c r="D94" s="6" t="s">
        <v>21</v>
      </c>
      <c r="E94" s="6">
        <v>73184</v>
      </c>
      <c r="F94" s="6" t="s">
        <v>283</v>
      </c>
      <c r="G94" s="6" t="s">
        <v>284</v>
      </c>
      <c r="H94" s="7">
        <v>44180</v>
      </c>
      <c r="I94" s="6">
        <v>60</v>
      </c>
      <c r="J94" s="6" t="s">
        <v>25</v>
      </c>
      <c r="K94" s="6" t="s">
        <v>285</v>
      </c>
      <c r="L94" s="6" t="s">
        <v>286</v>
      </c>
      <c r="M94" s="6">
        <v>30</v>
      </c>
      <c r="N94" s="8">
        <v>211590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>
        <v>38</v>
      </c>
      <c r="D95" s="6" t="s">
        <v>21</v>
      </c>
      <c r="E95" s="6">
        <v>40049</v>
      </c>
      <c r="F95" s="6" t="s">
        <v>287</v>
      </c>
      <c r="G95" s="6" t="s">
        <v>288</v>
      </c>
      <c r="H95" s="7">
        <v>44180</v>
      </c>
      <c r="I95" s="6">
        <v>60</v>
      </c>
      <c r="J95" s="6" t="s">
        <v>25</v>
      </c>
      <c r="K95" s="6" t="s">
        <v>233</v>
      </c>
      <c r="L95" s="6" t="s">
        <v>234</v>
      </c>
      <c r="M95" s="6">
        <v>4</v>
      </c>
      <c r="N95" s="8">
        <v>640104</v>
      </c>
      <c r="O95" s="6" t="s">
        <v>32</v>
      </c>
      <c r="P95" s="6" t="s">
        <v>29</v>
      </c>
      <c r="Q95" s="6" t="s">
        <v>30</v>
      </c>
      <c r="R95" s="6" t="s">
        <v>72</v>
      </c>
      <c r="S95" s="6" t="s">
        <v>32</v>
      </c>
    </row>
    <row r="96" spans="1:19" x14ac:dyDescent="0.3">
      <c r="A96" s="5" t="s">
        <v>19</v>
      </c>
      <c r="B96" s="6" t="s">
        <v>20</v>
      </c>
      <c r="C96" s="6">
        <v>38</v>
      </c>
      <c r="D96" s="6" t="s">
        <v>21</v>
      </c>
      <c r="E96" s="6">
        <v>51174</v>
      </c>
      <c r="F96" s="6" t="s">
        <v>289</v>
      </c>
      <c r="G96" s="6" t="s">
        <v>290</v>
      </c>
      <c r="H96" s="7">
        <v>44181</v>
      </c>
      <c r="I96" s="6">
        <v>60</v>
      </c>
      <c r="J96" s="6" t="s">
        <v>25</v>
      </c>
      <c r="K96" s="6" t="s">
        <v>291</v>
      </c>
      <c r="L96" s="6" t="s">
        <v>292</v>
      </c>
      <c r="M96" s="6">
        <v>1</v>
      </c>
      <c r="N96" s="8">
        <v>125034</v>
      </c>
      <c r="O96" s="6" t="s">
        <v>32</v>
      </c>
      <c r="P96" s="6" t="s">
        <v>29</v>
      </c>
      <c r="Q96" s="6" t="s">
        <v>30</v>
      </c>
      <c r="R96" s="6" t="s">
        <v>31</v>
      </c>
      <c r="S96" s="6" t="s">
        <v>32</v>
      </c>
    </row>
    <row r="97" spans="1:19" x14ac:dyDescent="0.3">
      <c r="A97" s="5" t="s">
        <v>19</v>
      </c>
      <c r="B97" s="6" t="s">
        <v>20</v>
      </c>
      <c r="C97" s="6">
        <v>38</v>
      </c>
      <c r="D97" s="6" t="s">
        <v>21</v>
      </c>
      <c r="E97" s="6" t="s">
        <v>293</v>
      </c>
      <c r="F97" s="6" t="s">
        <v>294</v>
      </c>
      <c r="G97" s="6" t="s">
        <v>295</v>
      </c>
      <c r="H97" s="7">
        <v>44182</v>
      </c>
      <c r="I97" s="6">
        <v>60</v>
      </c>
      <c r="J97" s="6" t="s">
        <v>25</v>
      </c>
      <c r="K97" s="6" t="s">
        <v>233</v>
      </c>
      <c r="L97" s="6" t="s">
        <v>234</v>
      </c>
      <c r="M97" s="6">
        <v>2</v>
      </c>
      <c r="N97" s="8">
        <v>184858</v>
      </c>
      <c r="O97" s="6" t="s">
        <v>28</v>
      </c>
      <c r="P97" s="6" t="s">
        <v>29</v>
      </c>
      <c r="Q97" s="6" t="s">
        <v>30</v>
      </c>
      <c r="R97" s="6" t="s">
        <v>72</v>
      </c>
      <c r="S97" s="6" t="s">
        <v>32</v>
      </c>
    </row>
    <row r="98" spans="1:19" x14ac:dyDescent="0.3">
      <c r="A98" s="5" t="s">
        <v>19</v>
      </c>
      <c r="B98" s="6" t="s">
        <v>20</v>
      </c>
      <c r="C98" s="6">
        <v>38</v>
      </c>
      <c r="D98" s="6" t="s">
        <v>21</v>
      </c>
      <c r="E98" s="6">
        <v>27391</v>
      </c>
      <c r="F98" s="6" t="s">
        <v>296</v>
      </c>
      <c r="G98" s="6" t="s">
        <v>297</v>
      </c>
      <c r="H98" s="7">
        <v>44182</v>
      </c>
      <c r="I98" s="6">
        <v>60</v>
      </c>
      <c r="J98" s="6" t="s">
        <v>25</v>
      </c>
      <c r="K98" s="6" t="s">
        <v>221</v>
      </c>
      <c r="L98" s="6" t="s">
        <v>222</v>
      </c>
      <c r="M98" s="6">
        <v>1</v>
      </c>
      <c r="N98" s="8">
        <v>95139</v>
      </c>
      <c r="O98" s="6" t="s">
        <v>28</v>
      </c>
      <c r="P98" s="6" t="s">
        <v>29</v>
      </c>
      <c r="Q98" s="6" t="s">
        <v>30</v>
      </c>
      <c r="R98" s="6" t="s">
        <v>72</v>
      </c>
      <c r="S98" s="6" t="s">
        <v>28</v>
      </c>
    </row>
    <row r="99" spans="1:19" x14ac:dyDescent="0.3">
      <c r="A99" s="5" t="s">
        <v>19</v>
      </c>
      <c r="B99" s="6" t="s">
        <v>20</v>
      </c>
      <c r="C99" s="6">
        <v>38</v>
      </c>
      <c r="D99" s="6" t="s">
        <v>21</v>
      </c>
      <c r="E99" s="6">
        <v>4248</v>
      </c>
      <c r="F99" s="6" t="s">
        <v>298</v>
      </c>
      <c r="G99" s="6" t="s">
        <v>299</v>
      </c>
      <c r="H99" s="7">
        <v>44182</v>
      </c>
      <c r="I99" s="6">
        <v>60</v>
      </c>
      <c r="J99" s="6" t="s">
        <v>25</v>
      </c>
      <c r="K99" s="6" t="s">
        <v>291</v>
      </c>
      <c r="L99" s="6" t="s">
        <v>292</v>
      </c>
      <c r="M99" s="6">
        <v>1</v>
      </c>
      <c r="N99" s="8">
        <v>346883</v>
      </c>
      <c r="O99" s="6" t="s">
        <v>112</v>
      </c>
      <c r="P99" s="6" t="s">
        <v>29</v>
      </c>
      <c r="Q99" s="6" t="s">
        <v>30</v>
      </c>
      <c r="R99" s="6" t="s">
        <v>31</v>
      </c>
      <c r="S99" s="6" t="s">
        <v>32</v>
      </c>
    </row>
    <row r="100" spans="1:19" x14ac:dyDescent="0.3">
      <c r="A100" s="5" t="s">
        <v>19</v>
      </c>
      <c r="B100" s="6" t="s">
        <v>20</v>
      </c>
      <c r="C100" s="6">
        <v>38</v>
      </c>
      <c r="D100" s="6" t="s">
        <v>21</v>
      </c>
      <c r="E100" s="6">
        <v>40662</v>
      </c>
      <c r="F100" s="6" t="s">
        <v>300</v>
      </c>
      <c r="G100" s="6" t="s">
        <v>301</v>
      </c>
      <c r="H100" s="7">
        <v>44183</v>
      </c>
      <c r="I100" s="6">
        <v>60</v>
      </c>
      <c r="J100" s="6" t="s">
        <v>25</v>
      </c>
      <c r="K100" s="6" t="s">
        <v>233</v>
      </c>
      <c r="L100" s="6" t="s">
        <v>234</v>
      </c>
      <c r="M100" s="6">
        <v>2</v>
      </c>
      <c r="N100" s="8">
        <v>316218</v>
      </c>
      <c r="O100" s="6" t="s">
        <v>32</v>
      </c>
      <c r="P100" s="6" t="s">
        <v>29</v>
      </c>
      <c r="Q100" s="6" t="s">
        <v>30</v>
      </c>
      <c r="R100" s="6" t="s">
        <v>72</v>
      </c>
      <c r="S100" s="6" t="s">
        <v>32</v>
      </c>
    </row>
    <row r="101" spans="1:19" x14ac:dyDescent="0.3">
      <c r="A101" s="5" t="s">
        <v>19</v>
      </c>
      <c r="B101" s="6" t="s">
        <v>20</v>
      </c>
      <c r="C101" s="6">
        <v>38</v>
      </c>
      <c r="D101" s="6" t="s">
        <v>21</v>
      </c>
      <c r="E101" s="6">
        <v>8021</v>
      </c>
      <c r="F101" s="6" t="s">
        <v>302</v>
      </c>
      <c r="G101" s="6" t="s">
        <v>303</v>
      </c>
      <c r="H101" s="7">
        <v>44183</v>
      </c>
      <c r="I101" s="6">
        <v>60</v>
      </c>
      <c r="J101" s="6" t="s">
        <v>25</v>
      </c>
      <c r="K101" s="6" t="s">
        <v>258</v>
      </c>
      <c r="L101" s="6" t="s">
        <v>259</v>
      </c>
      <c r="M101" s="6">
        <v>150</v>
      </c>
      <c r="N101" s="8">
        <v>427350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>
        <v>38</v>
      </c>
      <c r="D102" s="6" t="s">
        <v>21</v>
      </c>
      <c r="E102" s="6">
        <v>60845</v>
      </c>
      <c r="F102" s="6" t="s">
        <v>304</v>
      </c>
      <c r="G102" s="6" t="s">
        <v>303</v>
      </c>
      <c r="H102" s="7">
        <v>44183</v>
      </c>
      <c r="I102" s="6">
        <v>60</v>
      </c>
      <c r="J102" s="6" t="s">
        <v>25</v>
      </c>
      <c r="K102" s="6" t="s">
        <v>258</v>
      </c>
      <c r="L102" s="6" t="s">
        <v>259</v>
      </c>
      <c r="M102" s="6">
        <v>120</v>
      </c>
      <c r="N102" s="8">
        <v>1168680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>
        <v>38</v>
      </c>
      <c r="D103" s="6" t="s">
        <v>21</v>
      </c>
      <c r="E103" s="6" t="s">
        <v>305</v>
      </c>
      <c r="F103" s="6" t="s">
        <v>306</v>
      </c>
      <c r="G103" s="6" t="s">
        <v>307</v>
      </c>
      <c r="H103" s="7">
        <v>44186</v>
      </c>
      <c r="I103" s="6">
        <v>60</v>
      </c>
      <c r="J103" s="6" t="s">
        <v>25</v>
      </c>
      <c r="K103" s="6" t="s">
        <v>246</v>
      </c>
      <c r="L103" s="6" t="s">
        <v>247</v>
      </c>
      <c r="M103" s="6">
        <v>10</v>
      </c>
      <c r="N103" s="8">
        <v>32540</v>
      </c>
      <c r="O103" s="6" t="s">
        <v>28</v>
      </c>
      <c r="P103" s="6" t="s">
        <v>29</v>
      </c>
      <c r="Q103" s="6" t="s">
        <v>30</v>
      </c>
      <c r="R103" s="6" t="s">
        <v>72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>
        <v>38</v>
      </c>
      <c r="D104" s="6" t="s">
        <v>21</v>
      </c>
      <c r="E104" s="6" t="s">
        <v>308</v>
      </c>
      <c r="F104" s="6" t="s">
        <v>309</v>
      </c>
      <c r="G104" s="6" t="s">
        <v>307</v>
      </c>
      <c r="H104" s="7">
        <v>44186</v>
      </c>
      <c r="I104" s="6">
        <v>60</v>
      </c>
      <c r="J104" s="6" t="s">
        <v>25</v>
      </c>
      <c r="K104" s="6" t="s">
        <v>246</v>
      </c>
      <c r="L104" s="6" t="s">
        <v>247</v>
      </c>
      <c r="M104" s="6">
        <v>6</v>
      </c>
      <c r="N104" s="8">
        <v>252468</v>
      </c>
      <c r="O104" s="6" t="s">
        <v>28</v>
      </c>
      <c r="P104" s="6" t="s">
        <v>29</v>
      </c>
      <c r="Q104" s="6" t="s">
        <v>30</v>
      </c>
      <c r="R104" s="6" t="s">
        <v>72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>
        <v>38</v>
      </c>
      <c r="D105" s="6" t="s">
        <v>21</v>
      </c>
      <c r="E105" s="6" t="s">
        <v>310</v>
      </c>
      <c r="F105" s="6" t="s">
        <v>311</v>
      </c>
      <c r="G105" s="6" t="s">
        <v>307</v>
      </c>
      <c r="H105" s="7">
        <v>44186</v>
      </c>
      <c r="I105" s="6">
        <v>60</v>
      </c>
      <c r="J105" s="6" t="s">
        <v>25</v>
      </c>
      <c r="K105" s="6" t="s">
        <v>246</v>
      </c>
      <c r="L105" s="6" t="s">
        <v>247</v>
      </c>
      <c r="M105" s="6">
        <v>6</v>
      </c>
      <c r="N105" s="8">
        <v>252468</v>
      </c>
      <c r="O105" s="6" t="s">
        <v>28</v>
      </c>
      <c r="P105" s="6" t="s">
        <v>29</v>
      </c>
      <c r="Q105" s="6" t="s">
        <v>30</v>
      </c>
      <c r="R105" s="6" t="s">
        <v>72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>
        <v>38</v>
      </c>
      <c r="D106" s="6" t="s">
        <v>21</v>
      </c>
      <c r="E106" s="6" t="s">
        <v>312</v>
      </c>
      <c r="F106" s="6" t="s">
        <v>313</v>
      </c>
      <c r="G106" s="6" t="s">
        <v>314</v>
      </c>
      <c r="H106" s="7">
        <v>44186</v>
      </c>
      <c r="I106" s="6">
        <v>60</v>
      </c>
      <c r="J106" s="6" t="s">
        <v>25</v>
      </c>
      <c r="K106" s="6" t="s">
        <v>110</v>
      </c>
      <c r="L106" s="6" t="s">
        <v>111</v>
      </c>
      <c r="M106" s="6">
        <v>4</v>
      </c>
      <c r="N106" s="8">
        <v>40312</v>
      </c>
      <c r="O106" s="6" t="s">
        <v>28</v>
      </c>
      <c r="P106" s="6" t="s">
        <v>29</v>
      </c>
      <c r="Q106" s="6" t="s">
        <v>30</v>
      </c>
      <c r="R106" s="6" t="s">
        <v>72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>
        <v>38</v>
      </c>
      <c r="D107" s="6" t="s">
        <v>21</v>
      </c>
      <c r="E107" s="6" t="s">
        <v>315</v>
      </c>
      <c r="F107" s="6" t="s">
        <v>316</v>
      </c>
      <c r="G107" s="6" t="s">
        <v>314</v>
      </c>
      <c r="H107" s="7">
        <v>44186</v>
      </c>
      <c r="I107" s="6">
        <v>60</v>
      </c>
      <c r="J107" s="6" t="s">
        <v>25</v>
      </c>
      <c r="K107" s="6" t="s">
        <v>110</v>
      </c>
      <c r="L107" s="6" t="s">
        <v>111</v>
      </c>
      <c r="M107" s="6">
        <v>4</v>
      </c>
      <c r="N107" s="8">
        <v>66204</v>
      </c>
      <c r="O107" s="6" t="s">
        <v>28</v>
      </c>
      <c r="P107" s="6" t="s">
        <v>29</v>
      </c>
      <c r="Q107" s="6" t="s">
        <v>30</v>
      </c>
      <c r="R107" s="6" t="s">
        <v>72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>
        <v>38</v>
      </c>
      <c r="D108" s="6" t="s">
        <v>21</v>
      </c>
      <c r="E108" s="6" t="s">
        <v>317</v>
      </c>
      <c r="F108" s="6" t="s">
        <v>318</v>
      </c>
      <c r="G108" s="6" t="s">
        <v>314</v>
      </c>
      <c r="H108" s="7">
        <v>44186</v>
      </c>
      <c r="I108" s="6">
        <v>60</v>
      </c>
      <c r="J108" s="6" t="s">
        <v>25</v>
      </c>
      <c r="K108" s="6" t="s">
        <v>110</v>
      </c>
      <c r="L108" s="6" t="s">
        <v>111</v>
      </c>
      <c r="M108" s="6">
        <v>4</v>
      </c>
      <c r="N108" s="8">
        <v>41924</v>
      </c>
      <c r="O108" s="6" t="s">
        <v>28</v>
      </c>
      <c r="P108" s="6" t="s">
        <v>29</v>
      </c>
      <c r="Q108" s="6" t="s">
        <v>30</v>
      </c>
      <c r="R108" s="6" t="s">
        <v>72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>
        <v>38</v>
      </c>
      <c r="D109" s="6" t="s">
        <v>21</v>
      </c>
      <c r="E109" s="6" t="s">
        <v>319</v>
      </c>
      <c r="F109" s="6" t="s">
        <v>320</v>
      </c>
      <c r="G109" s="6" t="s">
        <v>314</v>
      </c>
      <c r="H109" s="7">
        <v>44186</v>
      </c>
      <c r="I109" s="6">
        <v>60</v>
      </c>
      <c r="J109" s="6" t="s">
        <v>25</v>
      </c>
      <c r="K109" s="6" t="s">
        <v>110</v>
      </c>
      <c r="L109" s="6" t="s">
        <v>111</v>
      </c>
      <c r="M109" s="6">
        <v>2</v>
      </c>
      <c r="N109" s="8">
        <v>161332</v>
      </c>
      <c r="O109" s="6" t="s">
        <v>28</v>
      </c>
      <c r="P109" s="6" t="s">
        <v>29</v>
      </c>
      <c r="Q109" s="6" t="s">
        <v>30</v>
      </c>
      <c r="R109" s="6" t="s">
        <v>72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>
        <v>38</v>
      </c>
      <c r="D110" s="6" t="s">
        <v>21</v>
      </c>
      <c r="E110" s="6" t="s">
        <v>321</v>
      </c>
      <c r="F110" s="6" t="s">
        <v>322</v>
      </c>
      <c r="G110" s="6" t="s">
        <v>314</v>
      </c>
      <c r="H110" s="7">
        <v>44186</v>
      </c>
      <c r="I110" s="6">
        <v>60</v>
      </c>
      <c r="J110" s="6" t="s">
        <v>25</v>
      </c>
      <c r="K110" s="6" t="s">
        <v>110</v>
      </c>
      <c r="L110" s="6" t="s">
        <v>111</v>
      </c>
      <c r="M110" s="6">
        <v>10</v>
      </c>
      <c r="N110" s="8">
        <v>7190</v>
      </c>
      <c r="O110" s="6" t="s">
        <v>28</v>
      </c>
      <c r="P110" s="6" t="s">
        <v>29</v>
      </c>
      <c r="Q110" s="6" t="s">
        <v>30</v>
      </c>
      <c r="R110" s="6" t="s">
        <v>72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>
        <v>38</v>
      </c>
      <c r="D111" s="6" t="s">
        <v>21</v>
      </c>
      <c r="E111" s="6" t="s">
        <v>323</v>
      </c>
      <c r="F111" s="6" t="s">
        <v>324</v>
      </c>
      <c r="G111" s="6" t="s">
        <v>314</v>
      </c>
      <c r="H111" s="7">
        <v>44186</v>
      </c>
      <c r="I111" s="6">
        <v>60</v>
      </c>
      <c r="J111" s="6" t="s">
        <v>25</v>
      </c>
      <c r="K111" s="6" t="s">
        <v>110</v>
      </c>
      <c r="L111" s="6" t="s">
        <v>111</v>
      </c>
      <c r="M111" s="6">
        <v>10</v>
      </c>
      <c r="N111" s="8">
        <v>1880</v>
      </c>
      <c r="O111" s="6" t="s">
        <v>28</v>
      </c>
      <c r="P111" s="6" t="s">
        <v>29</v>
      </c>
      <c r="Q111" s="6" t="s">
        <v>30</v>
      </c>
      <c r="R111" s="6" t="s">
        <v>72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>
        <v>38</v>
      </c>
      <c r="D112" s="6" t="s">
        <v>21</v>
      </c>
      <c r="E112" s="6">
        <v>77144</v>
      </c>
      <c r="F112" s="6" t="s">
        <v>325</v>
      </c>
      <c r="G112" s="6" t="s">
        <v>326</v>
      </c>
      <c r="H112" s="7">
        <v>44187</v>
      </c>
      <c r="I112" s="6">
        <v>60</v>
      </c>
      <c r="J112" s="6" t="s">
        <v>25</v>
      </c>
      <c r="K112" s="6" t="s">
        <v>285</v>
      </c>
      <c r="L112" s="6" t="s">
        <v>286</v>
      </c>
      <c r="M112" s="6">
        <v>6</v>
      </c>
      <c r="N112" s="8">
        <v>360504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>
        <v>38</v>
      </c>
      <c r="D113" s="6" t="s">
        <v>21</v>
      </c>
      <c r="E113" s="6">
        <v>20103</v>
      </c>
      <c r="F113" s="6" t="s">
        <v>327</v>
      </c>
      <c r="G113" s="6" t="s">
        <v>328</v>
      </c>
      <c r="H113" s="7">
        <v>44187</v>
      </c>
      <c r="I113" s="6">
        <v>60</v>
      </c>
      <c r="J113" s="6" t="s">
        <v>25</v>
      </c>
      <c r="K113" s="6" t="s">
        <v>221</v>
      </c>
      <c r="L113" s="6" t="s">
        <v>222</v>
      </c>
      <c r="M113" s="6">
        <v>1</v>
      </c>
      <c r="N113" s="8">
        <v>89009</v>
      </c>
      <c r="O113" s="6" t="s">
        <v>28</v>
      </c>
      <c r="P113" s="6" t="s">
        <v>29</v>
      </c>
      <c r="Q113" s="6" t="s">
        <v>30</v>
      </c>
      <c r="R113" s="6" t="s">
        <v>72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>
        <v>38</v>
      </c>
      <c r="D114" s="6" t="s">
        <v>21</v>
      </c>
      <c r="E114" s="6">
        <v>77144</v>
      </c>
      <c r="F114" s="6" t="s">
        <v>325</v>
      </c>
      <c r="G114" s="6" t="s">
        <v>329</v>
      </c>
      <c r="H114" s="7">
        <v>44187</v>
      </c>
      <c r="I114" s="6">
        <v>60</v>
      </c>
      <c r="J114" s="6" t="s">
        <v>25</v>
      </c>
      <c r="K114" s="6" t="s">
        <v>285</v>
      </c>
      <c r="L114" s="6" t="s">
        <v>286</v>
      </c>
      <c r="M114" s="6">
        <v>13</v>
      </c>
      <c r="N114" s="8">
        <v>781092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>
        <v>38</v>
      </c>
      <c r="D115" s="6" t="s">
        <v>21</v>
      </c>
      <c r="E115" s="6" t="s">
        <v>330</v>
      </c>
      <c r="F115" s="6" t="s">
        <v>331</v>
      </c>
      <c r="G115" s="6" t="s">
        <v>332</v>
      </c>
      <c r="H115" s="7">
        <v>44188</v>
      </c>
      <c r="I115" s="6">
        <v>60</v>
      </c>
      <c r="J115" s="6" t="s">
        <v>25</v>
      </c>
      <c r="K115" s="6" t="s">
        <v>333</v>
      </c>
      <c r="L115" s="6" t="s">
        <v>334</v>
      </c>
      <c r="M115" s="6">
        <v>-5</v>
      </c>
      <c r="N115" s="8">
        <v>-67820</v>
      </c>
      <c r="O115" s="6" t="s">
        <v>28</v>
      </c>
      <c r="P115" s="6" t="s">
        <v>29</v>
      </c>
      <c r="Q115" s="6" t="s">
        <v>113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>
        <v>38</v>
      </c>
      <c r="D116" s="6" t="s">
        <v>21</v>
      </c>
      <c r="E116" s="6" t="s">
        <v>335</v>
      </c>
      <c r="F116" s="6" t="s">
        <v>336</v>
      </c>
      <c r="G116" s="6" t="s">
        <v>332</v>
      </c>
      <c r="H116" s="7">
        <v>44188</v>
      </c>
      <c r="I116" s="6">
        <v>60</v>
      </c>
      <c r="J116" s="6" t="s">
        <v>25</v>
      </c>
      <c r="K116" s="6" t="s">
        <v>333</v>
      </c>
      <c r="L116" s="6" t="s">
        <v>334</v>
      </c>
      <c r="M116" s="6">
        <v>-1</v>
      </c>
      <c r="N116" s="8">
        <v>-69748</v>
      </c>
      <c r="O116" s="6" t="s">
        <v>28</v>
      </c>
      <c r="P116" s="6" t="s">
        <v>29</v>
      </c>
      <c r="Q116" s="6" t="s">
        <v>113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>
        <v>38</v>
      </c>
      <c r="D117" s="6" t="s">
        <v>21</v>
      </c>
      <c r="E117" s="6">
        <v>80103</v>
      </c>
      <c r="F117" s="6" t="s">
        <v>337</v>
      </c>
      <c r="G117" s="6" t="s">
        <v>338</v>
      </c>
      <c r="H117" s="7">
        <v>44188</v>
      </c>
      <c r="I117" s="6">
        <v>60</v>
      </c>
      <c r="J117" s="6" t="s">
        <v>25</v>
      </c>
      <c r="K117" s="6" t="s">
        <v>258</v>
      </c>
      <c r="L117" s="6" t="s">
        <v>259</v>
      </c>
      <c r="M117" s="6">
        <v>77</v>
      </c>
      <c r="N117" s="8">
        <v>250019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>
        <v>38</v>
      </c>
      <c r="D118" s="6" t="s">
        <v>21</v>
      </c>
      <c r="E118" s="6" t="s">
        <v>339</v>
      </c>
      <c r="F118" s="6" t="s">
        <v>340</v>
      </c>
      <c r="G118" s="6" t="s">
        <v>341</v>
      </c>
      <c r="H118" s="7">
        <v>44188</v>
      </c>
      <c r="I118" s="6">
        <v>60</v>
      </c>
      <c r="J118" s="6" t="s">
        <v>25</v>
      </c>
      <c r="K118" s="6" t="s">
        <v>110</v>
      </c>
      <c r="L118" s="6" t="s">
        <v>111</v>
      </c>
      <c r="M118" s="6">
        <v>2</v>
      </c>
      <c r="N118" s="8">
        <v>54724</v>
      </c>
      <c r="O118" s="6" t="s">
        <v>28</v>
      </c>
      <c r="P118" s="6" t="s">
        <v>29</v>
      </c>
      <c r="Q118" s="6" t="s">
        <v>30</v>
      </c>
      <c r="R118" s="6" t="s">
        <v>72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>
        <v>38</v>
      </c>
      <c r="D119" s="6" t="s">
        <v>21</v>
      </c>
      <c r="E119" s="6" t="s">
        <v>342</v>
      </c>
      <c r="F119" s="6" t="s">
        <v>343</v>
      </c>
      <c r="G119" s="6" t="s">
        <v>341</v>
      </c>
      <c r="H119" s="7">
        <v>44188</v>
      </c>
      <c r="I119" s="6">
        <v>60</v>
      </c>
      <c r="J119" s="6" t="s">
        <v>25</v>
      </c>
      <c r="K119" s="6" t="s">
        <v>110</v>
      </c>
      <c r="L119" s="6" t="s">
        <v>111</v>
      </c>
      <c r="M119" s="6">
        <v>5</v>
      </c>
      <c r="N119" s="8">
        <v>220910</v>
      </c>
      <c r="O119" s="6" t="s">
        <v>28</v>
      </c>
      <c r="P119" s="6" t="s">
        <v>29</v>
      </c>
      <c r="Q119" s="6" t="s">
        <v>30</v>
      </c>
      <c r="R119" s="6" t="s">
        <v>72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>
        <v>38</v>
      </c>
      <c r="D120" s="6" t="s">
        <v>21</v>
      </c>
      <c r="E120" s="6" t="s">
        <v>344</v>
      </c>
      <c r="F120" s="6" t="s">
        <v>345</v>
      </c>
      <c r="G120" s="6" t="s">
        <v>341</v>
      </c>
      <c r="H120" s="7">
        <v>44188</v>
      </c>
      <c r="I120" s="6">
        <v>60</v>
      </c>
      <c r="J120" s="6" t="s">
        <v>25</v>
      </c>
      <c r="K120" s="6" t="s">
        <v>110</v>
      </c>
      <c r="L120" s="6" t="s">
        <v>111</v>
      </c>
      <c r="M120" s="6">
        <v>5</v>
      </c>
      <c r="N120" s="8">
        <v>29370</v>
      </c>
      <c r="O120" s="6" t="s">
        <v>28</v>
      </c>
      <c r="P120" s="6" t="s">
        <v>29</v>
      </c>
      <c r="Q120" s="6" t="s">
        <v>30</v>
      </c>
      <c r="R120" s="6" t="s">
        <v>72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>
        <v>38</v>
      </c>
      <c r="D121" s="6" t="s">
        <v>21</v>
      </c>
      <c r="E121" s="6" t="s">
        <v>346</v>
      </c>
      <c r="F121" s="6" t="s">
        <v>347</v>
      </c>
      <c r="G121" s="6" t="s">
        <v>341</v>
      </c>
      <c r="H121" s="7">
        <v>44188</v>
      </c>
      <c r="I121" s="6">
        <v>60</v>
      </c>
      <c r="J121" s="6" t="s">
        <v>25</v>
      </c>
      <c r="K121" s="6" t="s">
        <v>110</v>
      </c>
      <c r="L121" s="6" t="s">
        <v>111</v>
      </c>
      <c r="M121" s="6">
        <v>5</v>
      </c>
      <c r="N121" s="8">
        <v>120070</v>
      </c>
      <c r="O121" s="6" t="s">
        <v>28</v>
      </c>
      <c r="P121" s="6" t="s">
        <v>29</v>
      </c>
      <c r="Q121" s="6" t="s">
        <v>30</v>
      </c>
      <c r="R121" s="6" t="s">
        <v>72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38</v>
      </c>
      <c r="D122" s="6" t="s">
        <v>21</v>
      </c>
      <c r="E122" s="6">
        <v>4310</v>
      </c>
      <c r="F122" s="6" t="s">
        <v>348</v>
      </c>
      <c r="G122" s="6" t="s">
        <v>349</v>
      </c>
      <c r="H122" s="7">
        <v>44189</v>
      </c>
      <c r="I122" s="6">
        <v>60</v>
      </c>
      <c r="J122" s="6" t="s">
        <v>25</v>
      </c>
      <c r="K122" s="6" t="s">
        <v>217</v>
      </c>
      <c r="L122" s="6" t="s">
        <v>218</v>
      </c>
      <c r="M122" s="6">
        <v>2</v>
      </c>
      <c r="N122" s="8">
        <v>120992</v>
      </c>
      <c r="O122" s="6" t="s">
        <v>112</v>
      </c>
      <c r="P122" s="6" t="s">
        <v>29</v>
      </c>
      <c r="Q122" s="6" t="s">
        <v>30</v>
      </c>
      <c r="R122" s="6" t="s">
        <v>31</v>
      </c>
      <c r="S122" s="6" t="s">
        <v>32</v>
      </c>
    </row>
    <row r="123" spans="1:19" x14ac:dyDescent="0.3">
      <c r="A123" s="5" t="s">
        <v>19</v>
      </c>
      <c r="B123" s="6" t="s">
        <v>20</v>
      </c>
      <c r="C123" s="6">
        <v>38</v>
      </c>
      <c r="D123" s="6" t="s">
        <v>21</v>
      </c>
      <c r="E123" s="6">
        <v>5582</v>
      </c>
      <c r="F123" s="6" t="s">
        <v>350</v>
      </c>
      <c r="G123" s="6" t="s">
        <v>351</v>
      </c>
      <c r="H123" s="7">
        <v>44191</v>
      </c>
      <c r="I123" s="6">
        <v>60</v>
      </c>
      <c r="J123" s="6" t="s">
        <v>25</v>
      </c>
      <c r="K123" s="6" t="s">
        <v>116</v>
      </c>
      <c r="L123" s="6" t="s">
        <v>117</v>
      </c>
      <c r="M123" s="6">
        <v>1</v>
      </c>
      <c r="N123" s="8">
        <v>93345</v>
      </c>
      <c r="O123" s="6" t="s">
        <v>28</v>
      </c>
      <c r="P123" s="6" t="s">
        <v>29</v>
      </c>
      <c r="Q123" s="6" t="s">
        <v>30</v>
      </c>
      <c r="R123" s="6" t="s">
        <v>72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>
        <v>38</v>
      </c>
      <c r="D124" s="6" t="s">
        <v>21</v>
      </c>
      <c r="E124" s="6" t="s">
        <v>352</v>
      </c>
      <c r="F124" s="6" t="s">
        <v>353</v>
      </c>
      <c r="G124" s="6" t="s">
        <v>354</v>
      </c>
      <c r="H124" s="7">
        <v>44193</v>
      </c>
      <c r="I124" s="6">
        <v>60</v>
      </c>
      <c r="J124" s="6" t="s">
        <v>25</v>
      </c>
      <c r="K124" s="6" t="s">
        <v>110</v>
      </c>
      <c r="L124" s="6" t="s">
        <v>111</v>
      </c>
      <c r="M124" s="6">
        <v>4</v>
      </c>
      <c r="N124" s="8">
        <v>110924</v>
      </c>
      <c r="O124" s="6" t="s">
        <v>28</v>
      </c>
      <c r="P124" s="6" t="s">
        <v>29</v>
      </c>
      <c r="Q124" s="6" t="s">
        <v>30</v>
      </c>
      <c r="R124" s="6" t="s">
        <v>72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>
        <v>38</v>
      </c>
      <c r="D125" s="6" t="s">
        <v>21</v>
      </c>
      <c r="E125" s="6">
        <v>47590</v>
      </c>
      <c r="F125" s="6" t="s">
        <v>355</v>
      </c>
      <c r="G125" s="6" t="s">
        <v>356</v>
      </c>
      <c r="H125" s="7">
        <v>44193</v>
      </c>
      <c r="I125" s="6">
        <v>60</v>
      </c>
      <c r="J125" s="6" t="s">
        <v>25</v>
      </c>
      <c r="K125" s="6" t="s">
        <v>217</v>
      </c>
      <c r="L125" s="6" t="s">
        <v>218</v>
      </c>
      <c r="M125" s="6">
        <v>2</v>
      </c>
      <c r="N125" s="8">
        <v>175848</v>
      </c>
      <c r="O125" s="6" t="s">
        <v>32</v>
      </c>
      <c r="P125" s="6" t="s">
        <v>29</v>
      </c>
      <c r="Q125" s="6" t="s">
        <v>30</v>
      </c>
      <c r="R125" s="6" t="s">
        <v>31</v>
      </c>
      <c r="S125" s="6" t="s">
        <v>32</v>
      </c>
    </row>
    <row r="126" spans="1:19" x14ac:dyDescent="0.3">
      <c r="A126" s="5" t="s">
        <v>19</v>
      </c>
      <c r="B126" s="6" t="s">
        <v>20</v>
      </c>
      <c r="C126" s="6">
        <v>38</v>
      </c>
      <c r="D126" s="6" t="s">
        <v>21</v>
      </c>
      <c r="E126" s="6">
        <v>85160</v>
      </c>
      <c r="F126" s="6" t="s">
        <v>357</v>
      </c>
      <c r="G126" s="6" t="s">
        <v>358</v>
      </c>
      <c r="H126" s="7">
        <v>44193</v>
      </c>
      <c r="I126" s="6">
        <v>60</v>
      </c>
      <c r="J126" s="6" t="s">
        <v>25</v>
      </c>
      <c r="K126" s="6" t="s">
        <v>110</v>
      </c>
      <c r="L126" s="6" t="s">
        <v>111</v>
      </c>
      <c r="M126" s="6">
        <v>8</v>
      </c>
      <c r="N126" s="8">
        <v>76688</v>
      </c>
      <c r="O126" s="6" t="s">
        <v>28</v>
      </c>
      <c r="P126" s="6" t="s">
        <v>29</v>
      </c>
      <c r="Q126" s="6" t="s">
        <v>30</v>
      </c>
      <c r="R126" s="6" t="s">
        <v>72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>
        <v>38</v>
      </c>
      <c r="D127" s="6" t="s">
        <v>21</v>
      </c>
      <c r="E127" s="6" t="s">
        <v>359</v>
      </c>
      <c r="F127" s="6" t="s">
        <v>143</v>
      </c>
      <c r="G127" s="6" t="s">
        <v>360</v>
      </c>
      <c r="H127" s="7">
        <v>44193</v>
      </c>
      <c r="I127" s="6">
        <v>60</v>
      </c>
      <c r="J127" s="6" t="s">
        <v>25</v>
      </c>
      <c r="K127" s="6" t="s">
        <v>110</v>
      </c>
      <c r="L127" s="6" t="s">
        <v>111</v>
      </c>
      <c r="M127" s="6">
        <v>2</v>
      </c>
      <c r="N127" s="8">
        <v>60504</v>
      </c>
      <c r="O127" s="6" t="s">
        <v>28</v>
      </c>
      <c r="P127" s="6" t="s">
        <v>29</v>
      </c>
      <c r="Q127" s="6" t="s">
        <v>30</v>
      </c>
      <c r="R127" s="6" t="s">
        <v>72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>
        <v>38</v>
      </c>
      <c r="D128" s="6" t="s">
        <v>21</v>
      </c>
      <c r="E128" s="6" t="s">
        <v>361</v>
      </c>
      <c r="F128" s="6" t="s">
        <v>143</v>
      </c>
      <c r="G128" s="6" t="s">
        <v>360</v>
      </c>
      <c r="H128" s="7">
        <v>44193</v>
      </c>
      <c r="I128" s="6">
        <v>60</v>
      </c>
      <c r="J128" s="6" t="s">
        <v>25</v>
      </c>
      <c r="K128" s="6" t="s">
        <v>110</v>
      </c>
      <c r="L128" s="6" t="s">
        <v>111</v>
      </c>
      <c r="M128" s="6">
        <v>2</v>
      </c>
      <c r="N128" s="8">
        <v>40484</v>
      </c>
      <c r="O128" s="6" t="s">
        <v>28</v>
      </c>
      <c r="P128" s="6" t="s">
        <v>29</v>
      </c>
      <c r="Q128" s="6" t="s">
        <v>30</v>
      </c>
      <c r="R128" s="6" t="s">
        <v>72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>
        <v>38</v>
      </c>
      <c r="D129" s="6" t="s">
        <v>21</v>
      </c>
      <c r="E129" s="6" t="s">
        <v>362</v>
      </c>
      <c r="F129" s="6" t="s">
        <v>143</v>
      </c>
      <c r="G129" s="6" t="s">
        <v>360</v>
      </c>
      <c r="H129" s="7">
        <v>44193</v>
      </c>
      <c r="I129" s="6">
        <v>60</v>
      </c>
      <c r="J129" s="6" t="s">
        <v>25</v>
      </c>
      <c r="K129" s="6" t="s">
        <v>110</v>
      </c>
      <c r="L129" s="6" t="s">
        <v>111</v>
      </c>
      <c r="M129" s="6">
        <v>2</v>
      </c>
      <c r="N129" s="8">
        <v>58192</v>
      </c>
      <c r="O129" s="6" t="s">
        <v>28</v>
      </c>
      <c r="P129" s="6" t="s">
        <v>29</v>
      </c>
      <c r="Q129" s="6" t="s">
        <v>30</v>
      </c>
      <c r="R129" s="6" t="s">
        <v>72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>
        <v>38</v>
      </c>
      <c r="D130" s="6" t="s">
        <v>21</v>
      </c>
      <c r="E130" s="6" t="s">
        <v>363</v>
      </c>
      <c r="F130" s="6" t="s">
        <v>143</v>
      </c>
      <c r="G130" s="6" t="s">
        <v>360</v>
      </c>
      <c r="H130" s="7">
        <v>44193</v>
      </c>
      <c r="I130" s="6">
        <v>60</v>
      </c>
      <c r="J130" s="6" t="s">
        <v>25</v>
      </c>
      <c r="K130" s="6" t="s">
        <v>110</v>
      </c>
      <c r="L130" s="6" t="s">
        <v>111</v>
      </c>
      <c r="M130" s="6">
        <v>4</v>
      </c>
      <c r="N130" s="8">
        <v>112404</v>
      </c>
      <c r="O130" s="6" t="s">
        <v>28</v>
      </c>
      <c r="P130" s="6" t="s">
        <v>29</v>
      </c>
      <c r="Q130" s="6" t="s">
        <v>30</v>
      </c>
      <c r="R130" s="6" t="s">
        <v>72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>
        <v>38</v>
      </c>
      <c r="D131" s="6" t="s">
        <v>21</v>
      </c>
      <c r="E131" s="6" t="s">
        <v>260</v>
      </c>
      <c r="F131" s="6" t="s">
        <v>261</v>
      </c>
      <c r="G131" s="6" t="s">
        <v>360</v>
      </c>
      <c r="H131" s="7">
        <v>44193</v>
      </c>
      <c r="I131" s="6">
        <v>60</v>
      </c>
      <c r="J131" s="6" t="s">
        <v>25</v>
      </c>
      <c r="K131" s="6" t="s">
        <v>110</v>
      </c>
      <c r="L131" s="6" t="s">
        <v>111</v>
      </c>
      <c r="M131" s="6">
        <v>18</v>
      </c>
      <c r="N131" s="8">
        <v>253998</v>
      </c>
      <c r="O131" s="6" t="s">
        <v>28</v>
      </c>
      <c r="P131" s="6" t="s">
        <v>29</v>
      </c>
      <c r="Q131" s="6" t="s">
        <v>30</v>
      </c>
      <c r="R131" s="6" t="s">
        <v>72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>
        <v>38</v>
      </c>
      <c r="D132" s="6" t="s">
        <v>21</v>
      </c>
      <c r="E132" s="6">
        <v>85235</v>
      </c>
      <c r="F132" s="6" t="s">
        <v>364</v>
      </c>
      <c r="G132" s="6" t="s">
        <v>365</v>
      </c>
      <c r="H132" s="7">
        <v>44194</v>
      </c>
      <c r="I132" s="6">
        <v>60</v>
      </c>
      <c r="J132" s="6" t="s">
        <v>25</v>
      </c>
      <c r="K132" s="6" t="s">
        <v>110</v>
      </c>
      <c r="L132" s="6" t="s">
        <v>111</v>
      </c>
      <c r="M132" s="6">
        <v>1</v>
      </c>
      <c r="N132" s="8">
        <v>15994</v>
      </c>
      <c r="O132" s="6" t="s">
        <v>28</v>
      </c>
      <c r="P132" s="6" t="s">
        <v>29</v>
      </c>
      <c r="Q132" s="6" t="s">
        <v>30</v>
      </c>
      <c r="R132" s="6" t="s">
        <v>72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>
        <v>38</v>
      </c>
      <c r="D133" s="6" t="s">
        <v>21</v>
      </c>
      <c r="E133" s="6" t="s">
        <v>366</v>
      </c>
      <c r="F133" s="6" t="s">
        <v>367</v>
      </c>
      <c r="G133" s="6" t="s">
        <v>365</v>
      </c>
      <c r="H133" s="7">
        <v>44194</v>
      </c>
      <c r="I133" s="6">
        <v>60</v>
      </c>
      <c r="J133" s="6" t="s">
        <v>25</v>
      </c>
      <c r="K133" s="6" t="s">
        <v>110</v>
      </c>
      <c r="L133" s="6" t="s">
        <v>111</v>
      </c>
      <c r="M133" s="6">
        <v>2</v>
      </c>
      <c r="N133" s="8">
        <v>50662</v>
      </c>
      <c r="O133" s="6" t="s">
        <v>28</v>
      </c>
      <c r="P133" s="6" t="s">
        <v>29</v>
      </c>
      <c r="Q133" s="6" t="s">
        <v>30</v>
      </c>
      <c r="R133" s="6" t="s">
        <v>72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>
        <v>38</v>
      </c>
      <c r="D134" s="6" t="s">
        <v>21</v>
      </c>
      <c r="E134" s="6" t="s">
        <v>368</v>
      </c>
      <c r="F134" s="6" t="s">
        <v>369</v>
      </c>
      <c r="G134" s="6" t="s">
        <v>365</v>
      </c>
      <c r="H134" s="7">
        <v>44194</v>
      </c>
      <c r="I134" s="6">
        <v>60</v>
      </c>
      <c r="J134" s="6" t="s">
        <v>25</v>
      </c>
      <c r="K134" s="6" t="s">
        <v>110</v>
      </c>
      <c r="L134" s="6" t="s">
        <v>111</v>
      </c>
      <c r="M134" s="6">
        <v>1</v>
      </c>
      <c r="N134" s="8">
        <v>91422</v>
      </c>
      <c r="O134" s="6" t="s">
        <v>28</v>
      </c>
      <c r="P134" s="6" t="s">
        <v>29</v>
      </c>
      <c r="Q134" s="6" t="s">
        <v>30</v>
      </c>
      <c r="R134" s="6" t="s">
        <v>72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>
        <v>38</v>
      </c>
      <c r="D135" s="6" t="s">
        <v>21</v>
      </c>
      <c r="E135" s="6">
        <v>10431</v>
      </c>
      <c r="F135" s="6" t="s">
        <v>108</v>
      </c>
      <c r="G135" s="6" t="s">
        <v>370</v>
      </c>
      <c r="H135" s="7">
        <v>44200</v>
      </c>
      <c r="I135" s="6">
        <v>60</v>
      </c>
      <c r="J135" s="6" t="s">
        <v>25</v>
      </c>
      <c r="K135" s="6" t="s">
        <v>371</v>
      </c>
      <c r="L135" s="6" t="s">
        <v>372</v>
      </c>
      <c r="M135" s="6">
        <v>1</v>
      </c>
      <c r="N135" s="8">
        <v>33262</v>
      </c>
      <c r="O135" s="6" t="s">
        <v>28</v>
      </c>
      <c r="P135" s="6" t="s">
        <v>373</v>
      </c>
      <c r="Q135" s="6" t="s">
        <v>374</v>
      </c>
      <c r="R135" s="6" t="s">
        <v>72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>
        <v>38</v>
      </c>
      <c r="D136" s="6" t="s">
        <v>21</v>
      </c>
      <c r="E136" s="6" t="s">
        <v>375</v>
      </c>
      <c r="F136" s="6" t="s">
        <v>376</v>
      </c>
      <c r="G136" s="6" t="s">
        <v>377</v>
      </c>
      <c r="H136" s="7">
        <v>44209</v>
      </c>
      <c r="I136" s="6">
        <v>61</v>
      </c>
      <c r="J136" s="6" t="s">
        <v>378</v>
      </c>
      <c r="K136" s="6" t="s">
        <v>379</v>
      </c>
      <c r="L136" s="6" t="s">
        <v>380</v>
      </c>
      <c r="M136" s="6">
        <v>1</v>
      </c>
      <c r="N136" s="8">
        <v>9664</v>
      </c>
      <c r="O136" s="6" t="s">
        <v>381</v>
      </c>
      <c r="P136" s="6" t="s">
        <v>373</v>
      </c>
      <c r="Q136" s="6" t="s">
        <v>374</v>
      </c>
      <c r="R136" s="6" t="s">
        <v>72</v>
      </c>
      <c r="S136" s="6" t="s">
        <v>381</v>
      </c>
    </row>
    <row r="137" spans="1:19" x14ac:dyDescent="0.3">
      <c r="A137" s="5" t="s">
        <v>19</v>
      </c>
      <c r="B137" s="6" t="s">
        <v>20</v>
      </c>
      <c r="C137" s="6">
        <v>38</v>
      </c>
      <c r="D137" s="6" t="s">
        <v>21</v>
      </c>
      <c r="E137" s="6" t="s">
        <v>382</v>
      </c>
      <c r="F137" s="6" t="s">
        <v>383</v>
      </c>
      <c r="G137" s="6" t="s">
        <v>377</v>
      </c>
      <c r="H137" s="7">
        <v>44209</v>
      </c>
      <c r="I137" s="6">
        <v>61</v>
      </c>
      <c r="J137" s="6" t="s">
        <v>378</v>
      </c>
      <c r="K137" s="6" t="s">
        <v>379</v>
      </c>
      <c r="L137" s="6" t="s">
        <v>380</v>
      </c>
      <c r="M137" s="6">
        <v>2</v>
      </c>
      <c r="N137" s="8">
        <v>6386</v>
      </c>
      <c r="O137" s="6" t="s">
        <v>381</v>
      </c>
      <c r="P137" s="6" t="s">
        <v>373</v>
      </c>
      <c r="Q137" s="6" t="s">
        <v>374</v>
      </c>
      <c r="R137" s="6" t="s">
        <v>72</v>
      </c>
      <c r="S137" s="6" t="s">
        <v>381</v>
      </c>
    </row>
    <row r="138" spans="1:19" x14ac:dyDescent="0.3">
      <c r="A138" s="5" t="s">
        <v>19</v>
      </c>
      <c r="B138" s="6" t="s">
        <v>20</v>
      </c>
      <c r="C138" s="6">
        <v>38</v>
      </c>
      <c r="D138" s="6" t="s">
        <v>21</v>
      </c>
      <c r="E138" s="6" t="s">
        <v>375</v>
      </c>
      <c r="F138" s="6" t="s">
        <v>376</v>
      </c>
      <c r="G138" s="6" t="s">
        <v>384</v>
      </c>
      <c r="H138" s="7">
        <v>44209</v>
      </c>
      <c r="I138" s="6">
        <v>61</v>
      </c>
      <c r="J138" s="6" t="s">
        <v>378</v>
      </c>
      <c r="K138" s="6" t="s">
        <v>385</v>
      </c>
      <c r="L138" s="6" t="s">
        <v>386</v>
      </c>
      <c r="M138" s="6">
        <v>1</v>
      </c>
      <c r="N138" s="8">
        <v>9664</v>
      </c>
      <c r="O138" s="6" t="s">
        <v>381</v>
      </c>
      <c r="P138" s="6" t="s">
        <v>373</v>
      </c>
      <c r="Q138" s="6" t="s">
        <v>374</v>
      </c>
      <c r="R138" s="6" t="s">
        <v>72</v>
      </c>
      <c r="S138" s="6" t="s">
        <v>381</v>
      </c>
    </row>
    <row r="139" spans="1:19" x14ac:dyDescent="0.3">
      <c r="A139" s="5" t="s">
        <v>19</v>
      </c>
      <c r="B139" s="6" t="s">
        <v>20</v>
      </c>
      <c r="C139" s="6">
        <v>38</v>
      </c>
      <c r="D139" s="6" t="s">
        <v>21</v>
      </c>
      <c r="E139" s="6" t="s">
        <v>387</v>
      </c>
      <c r="F139" s="6" t="s">
        <v>388</v>
      </c>
      <c r="G139" s="6" t="s">
        <v>389</v>
      </c>
      <c r="H139" s="7">
        <v>44209</v>
      </c>
      <c r="I139" s="6">
        <v>61</v>
      </c>
      <c r="J139" s="6" t="s">
        <v>378</v>
      </c>
      <c r="K139" s="6" t="s">
        <v>390</v>
      </c>
      <c r="L139" s="6" t="s">
        <v>391</v>
      </c>
      <c r="M139" s="6">
        <v>4</v>
      </c>
      <c r="N139" s="8">
        <v>14788</v>
      </c>
      <c r="O139" s="6" t="s">
        <v>381</v>
      </c>
      <c r="P139" s="6" t="s">
        <v>373</v>
      </c>
      <c r="Q139" s="6" t="s">
        <v>374</v>
      </c>
      <c r="R139" s="6" t="s">
        <v>72</v>
      </c>
      <c r="S139" s="6" t="s">
        <v>381</v>
      </c>
    </row>
    <row r="140" spans="1:19" x14ac:dyDescent="0.3">
      <c r="A140" s="5" t="s">
        <v>19</v>
      </c>
      <c r="B140" s="6" t="s">
        <v>20</v>
      </c>
      <c r="C140" s="6">
        <v>38</v>
      </c>
      <c r="D140" s="6" t="s">
        <v>21</v>
      </c>
      <c r="E140" s="6" t="s">
        <v>392</v>
      </c>
      <c r="F140" s="6" t="s">
        <v>393</v>
      </c>
      <c r="G140" s="6" t="s">
        <v>389</v>
      </c>
      <c r="H140" s="7">
        <v>44209</v>
      </c>
      <c r="I140" s="6">
        <v>61</v>
      </c>
      <c r="J140" s="6" t="s">
        <v>378</v>
      </c>
      <c r="K140" s="6" t="s">
        <v>390</v>
      </c>
      <c r="L140" s="6" t="s">
        <v>391</v>
      </c>
      <c r="M140" s="6">
        <v>4</v>
      </c>
      <c r="N140" s="8">
        <v>15800</v>
      </c>
      <c r="O140" s="6" t="s">
        <v>381</v>
      </c>
      <c r="P140" s="6" t="s">
        <v>373</v>
      </c>
      <c r="Q140" s="6" t="s">
        <v>374</v>
      </c>
      <c r="R140" s="6" t="s">
        <v>72</v>
      </c>
      <c r="S140" s="6" t="s">
        <v>381</v>
      </c>
    </row>
    <row r="141" spans="1:19" x14ac:dyDescent="0.3">
      <c r="A141" s="5" t="s">
        <v>19</v>
      </c>
      <c r="B141" s="6" t="s">
        <v>20</v>
      </c>
      <c r="C141" s="6">
        <v>38</v>
      </c>
      <c r="D141" s="6" t="s">
        <v>21</v>
      </c>
      <c r="E141" s="6" t="s">
        <v>375</v>
      </c>
      <c r="F141" s="6" t="s">
        <v>376</v>
      </c>
      <c r="G141" s="6" t="s">
        <v>389</v>
      </c>
      <c r="H141" s="7">
        <v>44209</v>
      </c>
      <c r="I141" s="6">
        <v>61</v>
      </c>
      <c r="J141" s="6" t="s">
        <v>378</v>
      </c>
      <c r="K141" s="6" t="s">
        <v>390</v>
      </c>
      <c r="L141" s="6" t="s">
        <v>391</v>
      </c>
      <c r="M141" s="6">
        <v>1</v>
      </c>
      <c r="N141" s="8">
        <v>9664</v>
      </c>
      <c r="O141" s="6" t="s">
        <v>381</v>
      </c>
      <c r="P141" s="6" t="s">
        <v>373</v>
      </c>
      <c r="Q141" s="6" t="s">
        <v>374</v>
      </c>
      <c r="R141" s="6" t="s">
        <v>72</v>
      </c>
      <c r="S141" s="6" t="s">
        <v>381</v>
      </c>
    </row>
    <row r="142" spans="1:19" x14ac:dyDescent="0.3">
      <c r="A142" s="5" t="s">
        <v>19</v>
      </c>
      <c r="B142" s="6" t="s">
        <v>20</v>
      </c>
      <c r="C142" s="6">
        <v>38</v>
      </c>
      <c r="D142" s="6" t="s">
        <v>21</v>
      </c>
      <c r="E142" s="6" t="s">
        <v>394</v>
      </c>
      <c r="F142" s="6" t="s">
        <v>395</v>
      </c>
      <c r="G142" s="6" t="s">
        <v>396</v>
      </c>
      <c r="H142" s="7">
        <v>44201</v>
      </c>
      <c r="I142" s="6">
        <v>60</v>
      </c>
      <c r="J142" s="6" t="s">
        <v>25</v>
      </c>
      <c r="K142" s="6" t="s">
        <v>397</v>
      </c>
      <c r="L142" s="6" t="s">
        <v>398</v>
      </c>
      <c r="M142" s="6">
        <v>-1</v>
      </c>
      <c r="N142" s="8">
        <v>-110272</v>
      </c>
      <c r="O142" s="6" t="s">
        <v>28</v>
      </c>
      <c r="P142" s="6" t="s">
        <v>373</v>
      </c>
      <c r="Q142" s="6" t="s">
        <v>113</v>
      </c>
      <c r="R142" s="6" t="s">
        <v>72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>
        <v>38</v>
      </c>
      <c r="D143" s="6" t="s">
        <v>21</v>
      </c>
      <c r="E143" s="6">
        <v>5157</v>
      </c>
      <c r="F143" s="6" t="s">
        <v>399</v>
      </c>
      <c r="G143" s="6" t="s">
        <v>400</v>
      </c>
      <c r="H143" s="7">
        <v>44204</v>
      </c>
      <c r="I143" s="6">
        <v>7</v>
      </c>
      <c r="J143" s="6" t="s">
        <v>401</v>
      </c>
      <c r="K143" s="6" t="s">
        <v>258</v>
      </c>
      <c r="L143" s="6" t="s">
        <v>259</v>
      </c>
      <c r="M143" s="6">
        <v>-1</v>
      </c>
      <c r="N143" s="8">
        <v>-85324</v>
      </c>
      <c r="O143" s="6" t="s">
        <v>28</v>
      </c>
      <c r="P143" s="6" t="s">
        <v>373</v>
      </c>
      <c r="Q143" s="6" t="s">
        <v>113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>
        <v>38</v>
      </c>
      <c r="D144" s="6" t="s">
        <v>21</v>
      </c>
      <c r="E144" s="6">
        <v>10460</v>
      </c>
      <c r="F144" s="6" t="s">
        <v>141</v>
      </c>
      <c r="G144" s="6" t="s">
        <v>402</v>
      </c>
      <c r="H144" s="7">
        <v>44214</v>
      </c>
      <c r="I144" s="6">
        <v>60</v>
      </c>
      <c r="J144" s="6" t="s">
        <v>25</v>
      </c>
      <c r="K144" s="6" t="s">
        <v>267</v>
      </c>
      <c r="L144" s="6" t="s">
        <v>268</v>
      </c>
      <c r="M144" s="6">
        <v>-2</v>
      </c>
      <c r="N144" s="8">
        <v>-20152</v>
      </c>
      <c r="O144" s="6" t="s">
        <v>28</v>
      </c>
      <c r="P144" s="6" t="s">
        <v>373</v>
      </c>
      <c r="Q144" s="6" t="s">
        <v>113</v>
      </c>
      <c r="R144" s="6" t="s">
        <v>72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>
        <v>38</v>
      </c>
      <c r="D145" s="6" t="s">
        <v>21</v>
      </c>
      <c r="E145" s="6" t="s">
        <v>403</v>
      </c>
      <c r="F145" s="6" t="s">
        <v>404</v>
      </c>
      <c r="G145" s="6" t="s">
        <v>405</v>
      </c>
      <c r="H145" s="7">
        <v>44217</v>
      </c>
      <c r="I145" s="6">
        <v>60</v>
      </c>
      <c r="J145" s="6" t="s">
        <v>25</v>
      </c>
      <c r="K145" s="6" t="s">
        <v>267</v>
      </c>
      <c r="L145" s="6" t="s">
        <v>268</v>
      </c>
      <c r="M145" s="6">
        <v>-2</v>
      </c>
      <c r="N145" s="8">
        <v>-80660</v>
      </c>
      <c r="O145" s="6" t="s">
        <v>28</v>
      </c>
      <c r="P145" s="6" t="s">
        <v>373</v>
      </c>
      <c r="Q145" s="6" t="s">
        <v>113</v>
      </c>
      <c r="R145" s="6" t="s">
        <v>72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>
        <v>38</v>
      </c>
      <c r="D146" s="6" t="s">
        <v>21</v>
      </c>
      <c r="E146" s="6">
        <v>60582</v>
      </c>
      <c r="F146" s="6" t="s">
        <v>93</v>
      </c>
      <c r="G146" s="6" t="s">
        <v>406</v>
      </c>
      <c r="H146" s="7">
        <v>44218</v>
      </c>
      <c r="I146" s="6">
        <v>60</v>
      </c>
      <c r="J146" s="6" t="s">
        <v>25</v>
      </c>
      <c r="K146" s="6" t="s">
        <v>87</v>
      </c>
      <c r="L146" s="6" t="s">
        <v>88</v>
      </c>
      <c r="M146" s="6">
        <v>-1</v>
      </c>
      <c r="N146" s="8">
        <v>-94109</v>
      </c>
      <c r="O146" s="6" t="s">
        <v>28</v>
      </c>
      <c r="P146" s="6" t="s">
        <v>373</v>
      </c>
      <c r="Q146" s="6" t="s">
        <v>113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>
        <v>38</v>
      </c>
      <c r="D147" s="6" t="s">
        <v>21</v>
      </c>
      <c r="E147" s="6" t="s">
        <v>407</v>
      </c>
      <c r="F147" s="6" t="s">
        <v>408</v>
      </c>
      <c r="G147" s="6" t="s">
        <v>409</v>
      </c>
      <c r="H147" s="7">
        <v>44218</v>
      </c>
      <c r="I147" s="6">
        <v>60</v>
      </c>
      <c r="J147" s="6" t="s">
        <v>25</v>
      </c>
      <c r="K147" s="6" t="s">
        <v>110</v>
      </c>
      <c r="L147" s="6" t="s">
        <v>111</v>
      </c>
      <c r="M147" s="6">
        <v>-10</v>
      </c>
      <c r="N147" s="8">
        <v>-349510</v>
      </c>
      <c r="O147" s="6" t="s">
        <v>28</v>
      </c>
      <c r="P147" s="6" t="s">
        <v>373</v>
      </c>
      <c r="Q147" s="6" t="s">
        <v>113</v>
      </c>
      <c r="R147" s="6" t="s">
        <v>72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>
        <v>38</v>
      </c>
      <c r="D148" s="6" t="s">
        <v>21</v>
      </c>
      <c r="E148" s="6" t="s">
        <v>410</v>
      </c>
      <c r="F148" s="6" t="s">
        <v>411</v>
      </c>
      <c r="G148" s="6" t="s">
        <v>412</v>
      </c>
      <c r="H148" s="7">
        <v>44218</v>
      </c>
      <c r="I148" s="6">
        <v>60</v>
      </c>
      <c r="J148" s="6" t="s">
        <v>25</v>
      </c>
      <c r="K148" s="6" t="s">
        <v>110</v>
      </c>
      <c r="L148" s="6" t="s">
        <v>111</v>
      </c>
      <c r="M148" s="6">
        <v>-1</v>
      </c>
      <c r="N148" s="8">
        <v>-236786</v>
      </c>
      <c r="O148" s="6" t="s">
        <v>28</v>
      </c>
      <c r="P148" s="6" t="s">
        <v>373</v>
      </c>
      <c r="Q148" s="6" t="s">
        <v>113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>
        <v>38</v>
      </c>
      <c r="D149" s="6" t="s">
        <v>21</v>
      </c>
      <c r="E149" s="6">
        <v>47269</v>
      </c>
      <c r="F149" s="6" t="s">
        <v>413</v>
      </c>
      <c r="G149" s="6" t="s">
        <v>414</v>
      </c>
      <c r="H149" s="7">
        <v>44198</v>
      </c>
      <c r="I149" s="6">
        <v>60</v>
      </c>
      <c r="J149" s="6" t="s">
        <v>25</v>
      </c>
      <c r="K149" s="6" t="s">
        <v>233</v>
      </c>
      <c r="L149" s="6" t="s">
        <v>234</v>
      </c>
      <c r="M149" s="6">
        <v>4</v>
      </c>
      <c r="N149" s="8">
        <v>408372</v>
      </c>
      <c r="O149" s="6" t="s">
        <v>32</v>
      </c>
      <c r="P149" s="6" t="s">
        <v>373</v>
      </c>
      <c r="Q149" s="6" t="s">
        <v>30</v>
      </c>
      <c r="R149" s="6" t="s">
        <v>72</v>
      </c>
      <c r="S149" s="6" t="s">
        <v>32</v>
      </c>
    </row>
    <row r="150" spans="1:19" x14ac:dyDescent="0.3">
      <c r="A150" s="5" t="s">
        <v>19</v>
      </c>
      <c r="B150" s="6" t="s">
        <v>20</v>
      </c>
      <c r="C150" s="6">
        <v>38</v>
      </c>
      <c r="D150" s="6" t="s">
        <v>21</v>
      </c>
      <c r="E150" s="6">
        <v>50757</v>
      </c>
      <c r="F150" s="6" t="s">
        <v>223</v>
      </c>
      <c r="G150" s="6" t="s">
        <v>415</v>
      </c>
      <c r="H150" s="7">
        <v>44200</v>
      </c>
      <c r="I150" s="6">
        <v>60</v>
      </c>
      <c r="J150" s="6" t="s">
        <v>25</v>
      </c>
      <c r="K150" s="6" t="s">
        <v>217</v>
      </c>
      <c r="L150" s="6" t="s">
        <v>218</v>
      </c>
      <c r="M150" s="6">
        <v>2</v>
      </c>
      <c r="N150" s="8">
        <v>272120</v>
      </c>
      <c r="O150" s="6" t="s">
        <v>32</v>
      </c>
      <c r="P150" s="6" t="s">
        <v>373</v>
      </c>
      <c r="Q150" s="6" t="s">
        <v>30</v>
      </c>
      <c r="R150" s="6" t="s">
        <v>31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>
        <v>38</v>
      </c>
      <c r="D151" s="6" t="s">
        <v>21</v>
      </c>
      <c r="E151" s="6">
        <v>50824</v>
      </c>
      <c r="F151" s="6" t="s">
        <v>416</v>
      </c>
      <c r="G151" s="6" t="s">
        <v>415</v>
      </c>
      <c r="H151" s="7">
        <v>44200</v>
      </c>
      <c r="I151" s="6">
        <v>60</v>
      </c>
      <c r="J151" s="6" t="s">
        <v>25</v>
      </c>
      <c r="K151" s="6" t="s">
        <v>217</v>
      </c>
      <c r="L151" s="6" t="s">
        <v>218</v>
      </c>
      <c r="M151" s="6">
        <v>4</v>
      </c>
      <c r="N151" s="8">
        <v>1096372</v>
      </c>
      <c r="O151" s="6" t="s">
        <v>32</v>
      </c>
      <c r="P151" s="6" t="s">
        <v>373</v>
      </c>
      <c r="Q151" s="6" t="s">
        <v>30</v>
      </c>
      <c r="R151" s="6" t="s">
        <v>31</v>
      </c>
      <c r="S151" s="6" t="s">
        <v>32</v>
      </c>
    </row>
    <row r="152" spans="1:19" x14ac:dyDescent="0.3">
      <c r="A152" s="5" t="s">
        <v>19</v>
      </c>
      <c r="B152" s="6" t="s">
        <v>20</v>
      </c>
      <c r="C152" s="6">
        <v>38</v>
      </c>
      <c r="D152" s="6" t="s">
        <v>21</v>
      </c>
      <c r="E152" s="6">
        <v>10517</v>
      </c>
      <c r="F152" s="6" t="s">
        <v>417</v>
      </c>
      <c r="G152" s="6" t="s">
        <v>418</v>
      </c>
      <c r="H152" s="7">
        <v>44200</v>
      </c>
      <c r="I152" s="6">
        <v>60</v>
      </c>
      <c r="J152" s="6" t="s">
        <v>25</v>
      </c>
      <c r="K152" s="6" t="s">
        <v>110</v>
      </c>
      <c r="L152" s="6" t="s">
        <v>111</v>
      </c>
      <c r="M152" s="6">
        <v>12</v>
      </c>
      <c r="N152" s="8">
        <v>106404</v>
      </c>
      <c r="O152" s="6" t="s">
        <v>28</v>
      </c>
      <c r="P152" s="6" t="s">
        <v>373</v>
      </c>
      <c r="Q152" s="6" t="s">
        <v>30</v>
      </c>
      <c r="R152" s="6" t="s">
        <v>72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>
        <v>38</v>
      </c>
      <c r="D153" s="6" t="s">
        <v>21</v>
      </c>
      <c r="E153" s="6">
        <v>10575</v>
      </c>
      <c r="F153" s="6" t="s">
        <v>419</v>
      </c>
      <c r="G153" s="6" t="s">
        <v>418</v>
      </c>
      <c r="H153" s="7">
        <v>44200</v>
      </c>
      <c r="I153" s="6">
        <v>60</v>
      </c>
      <c r="J153" s="6" t="s">
        <v>25</v>
      </c>
      <c r="K153" s="6" t="s">
        <v>110</v>
      </c>
      <c r="L153" s="6" t="s">
        <v>111</v>
      </c>
      <c r="M153" s="6">
        <v>4</v>
      </c>
      <c r="N153" s="8">
        <v>43320</v>
      </c>
      <c r="O153" s="6" t="s">
        <v>28</v>
      </c>
      <c r="P153" s="6" t="s">
        <v>373</v>
      </c>
      <c r="Q153" s="6" t="s">
        <v>30</v>
      </c>
      <c r="R153" s="6" t="s">
        <v>72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>
        <v>38</v>
      </c>
      <c r="D154" s="6" t="s">
        <v>21</v>
      </c>
      <c r="E154" s="6" t="s">
        <v>420</v>
      </c>
      <c r="F154" s="6" t="s">
        <v>421</v>
      </c>
      <c r="G154" s="6" t="s">
        <v>418</v>
      </c>
      <c r="H154" s="7">
        <v>44200</v>
      </c>
      <c r="I154" s="6">
        <v>60</v>
      </c>
      <c r="J154" s="6" t="s">
        <v>25</v>
      </c>
      <c r="K154" s="6" t="s">
        <v>110</v>
      </c>
      <c r="L154" s="6" t="s">
        <v>111</v>
      </c>
      <c r="M154" s="6">
        <v>5</v>
      </c>
      <c r="N154" s="8">
        <v>33915</v>
      </c>
      <c r="O154" s="6" t="s">
        <v>28</v>
      </c>
      <c r="P154" s="6" t="s">
        <v>373</v>
      </c>
      <c r="Q154" s="6" t="s">
        <v>30</v>
      </c>
      <c r="R154" s="6" t="s">
        <v>72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>
        <v>38</v>
      </c>
      <c r="D155" s="6" t="s">
        <v>21</v>
      </c>
      <c r="E155" s="6" t="s">
        <v>422</v>
      </c>
      <c r="F155" s="6" t="s">
        <v>85</v>
      </c>
      <c r="G155" s="6" t="s">
        <v>418</v>
      </c>
      <c r="H155" s="7">
        <v>44200</v>
      </c>
      <c r="I155" s="6">
        <v>60</v>
      </c>
      <c r="J155" s="6" t="s">
        <v>25</v>
      </c>
      <c r="K155" s="6" t="s">
        <v>110</v>
      </c>
      <c r="L155" s="6" t="s">
        <v>111</v>
      </c>
      <c r="M155" s="6">
        <v>18</v>
      </c>
      <c r="N155" s="8">
        <v>60516</v>
      </c>
      <c r="O155" s="6" t="s">
        <v>28</v>
      </c>
      <c r="P155" s="6" t="s">
        <v>373</v>
      </c>
      <c r="Q155" s="6" t="s">
        <v>30</v>
      </c>
      <c r="R155" s="6" t="s">
        <v>72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>
        <v>38</v>
      </c>
      <c r="D156" s="6" t="s">
        <v>21</v>
      </c>
      <c r="E156" s="6" t="s">
        <v>423</v>
      </c>
      <c r="F156" s="6" t="s">
        <v>424</v>
      </c>
      <c r="G156" s="6" t="s">
        <v>418</v>
      </c>
      <c r="H156" s="7">
        <v>44200</v>
      </c>
      <c r="I156" s="6">
        <v>60</v>
      </c>
      <c r="J156" s="6" t="s">
        <v>25</v>
      </c>
      <c r="K156" s="6" t="s">
        <v>110</v>
      </c>
      <c r="L156" s="6" t="s">
        <v>111</v>
      </c>
      <c r="M156" s="6">
        <v>3</v>
      </c>
      <c r="N156" s="8">
        <v>8712</v>
      </c>
      <c r="O156" s="6" t="s">
        <v>28</v>
      </c>
      <c r="P156" s="6" t="s">
        <v>373</v>
      </c>
      <c r="Q156" s="6" t="s">
        <v>30</v>
      </c>
      <c r="R156" s="6" t="s">
        <v>72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>
        <v>38</v>
      </c>
      <c r="D157" s="6" t="s">
        <v>21</v>
      </c>
      <c r="E157" s="6" t="s">
        <v>425</v>
      </c>
      <c r="F157" s="6" t="s">
        <v>426</v>
      </c>
      <c r="G157" s="6" t="s">
        <v>418</v>
      </c>
      <c r="H157" s="7">
        <v>44200</v>
      </c>
      <c r="I157" s="6">
        <v>60</v>
      </c>
      <c r="J157" s="6" t="s">
        <v>25</v>
      </c>
      <c r="K157" s="6" t="s">
        <v>110</v>
      </c>
      <c r="L157" s="6" t="s">
        <v>111</v>
      </c>
      <c r="M157" s="6">
        <v>9</v>
      </c>
      <c r="N157" s="8">
        <v>33030</v>
      </c>
      <c r="O157" s="6" t="s">
        <v>28</v>
      </c>
      <c r="P157" s="6" t="s">
        <v>373</v>
      </c>
      <c r="Q157" s="6" t="s">
        <v>30</v>
      </c>
      <c r="R157" s="6" t="s">
        <v>72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>
        <v>38</v>
      </c>
      <c r="D158" s="6" t="s">
        <v>21</v>
      </c>
      <c r="E158" s="6" t="s">
        <v>427</v>
      </c>
      <c r="F158" s="6" t="s">
        <v>95</v>
      </c>
      <c r="G158" s="6" t="s">
        <v>418</v>
      </c>
      <c r="H158" s="7">
        <v>44200</v>
      </c>
      <c r="I158" s="6">
        <v>60</v>
      </c>
      <c r="J158" s="6" t="s">
        <v>25</v>
      </c>
      <c r="K158" s="6" t="s">
        <v>110</v>
      </c>
      <c r="L158" s="6" t="s">
        <v>111</v>
      </c>
      <c r="M158" s="6">
        <v>24</v>
      </c>
      <c r="N158" s="8">
        <v>108432</v>
      </c>
      <c r="O158" s="6" t="s">
        <v>28</v>
      </c>
      <c r="P158" s="6" t="s">
        <v>373</v>
      </c>
      <c r="Q158" s="6" t="s">
        <v>30</v>
      </c>
      <c r="R158" s="6" t="s">
        <v>72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>
        <v>38</v>
      </c>
      <c r="D159" s="6" t="s">
        <v>21</v>
      </c>
      <c r="E159" s="6" t="s">
        <v>428</v>
      </c>
      <c r="F159" s="6" t="s">
        <v>429</v>
      </c>
      <c r="G159" s="6" t="s">
        <v>418</v>
      </c>
      <c r="H159" s="7">
        <v>44200</v>
      </c>
      <c r="I159" s="6">
        <v>60</v>
      </c>
      <c r="J159" s="6" t="s">
        <v>25</v>
      </c>
      <c r="K159" s="6" t="s">
        <v>110</v>
      </c>
      <c r="L159" s="6" t="s">
        <v>111</v>
      </c>
      <c r="M159" s="6">
        <v>12</v>
      </c>
      <c r="N159" s="8">
        <v>76236</v>
      </c>
      <c r="O159" s="6" t="s">
        <v>28</v>
      </c>
      <c r="P159" s="6" t="s">
        <v>373</v>
      </c>
      <c r="Q159" s="6" t="s">
        <v>30</v>
      </c>
      <c r="R159" s="6" t="s">
        <v>72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>
        <v>38</v>
      </c>
      <c r="D160" s="6" t="s">
        <v>21</v>
      </c>
      <c r="E160" s="6">
        <v>25336</v>
      </c>
      <c r="F160" s="6" t="s">
        <v>430</v>
      </c>
      <c r="G160" s="6" t="s">
        <v>431</v>
      </c>
      <c r="H160" s="7">
        <v>44200</v>
      </c>
      <c r="I160" s="6">
        <v>60</v>
      </c>
      <c r="J160" s="6" t="s">
        <v>25</v>
      </c>
      <c r="K160" s="6" t="s">
        <v>432</v>
      </c>
      <c r="L160" s="6" t="s">
        <v>433</v>
      </c>
      <c r="M160" s="6">
        <v>1</v>
      </c>
      <c r="N160" s="8">
        <v>97886</v>
      </c>
      <c r="O160" s="6" t="s">
        <v>28</v>
      </c>
      <c r="P160" s="6" t="s">
        <v>373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>
        <v>38</v>
      </c>
      <c r="D161" s="6" t="s">
        <v>21</v>
      </c>
      <c r="E161" s="6" t="s">
        <v>434</v>
      </c>
      <c r="F161" s="6" t="s">
        <v>435</v>
      </c>
      <c r="G161" s="6" t="s">
        <v>436</v>
      </c>
      <c r="H161" s="7">
        <v>44200</v>
      </c>
      <c r="I161" s="6">
        <v>60</v>
      </c>
      <c r="J161" s="6" t="s">
        <v>25</v>
      </c>
      <c r="K161" s="6" t="s">
        <v>437</v>
      </c>
      <c r="L161" s="6" t="s">
        <v>438</v>
      </c>
      <c r="M161" s="6">
        <v>1</v>
      </c>
      <c r="N161" s="8">
        <v>69237</v>
      </c>
      <c r="O161" s="6" t="s">
        <v>28</v>
      </c>
      <c r="P161" s="6" t="s">
        <v>373</v>
      </c>
      <c r="Q161" s="6" t="s">
        <v>30</v>
      </c>
      <c r="R161" s="6" t="s">
        <v>72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>
        <v>38</v>
      </c>
      <c r="D162" s="6" t="s">
        <v>21</v>
      </c>
      <c r="E162" s="6" t="s">
        <v>394</v>
      </c>
      <c r="F162" s="6" t="s">
        <v>395</v>
      </c>
      <c r="G162" s="6" t="s">
        <v>439</v>
      </c>
      <c r="H162" s="7">
        <v>44200</v>
      </c>
      <c r="I162" s="6">
        <v>60</v>
      </c>
      <c r="J162" s="6" t="s">
        <v>25</v>
      </c>
      <c r="K162" s="6" t="s">
        <v>397</v>
      </c>
      <c r="L162" s="6" t="s">
        <v>398</v>
      </c>
      <c r="M162" s="6">
        <v>1</v>
      </c>
      <c r="N162" s="8">
        <v>110272</v>
      </c>
      <c r="O162" s="6" t="s">
        <v>28</v>
      </c>
      <c r="P162" s="6" t="s">
        <v>373</v>
      </c>
      <c r="Q162" s="6" t="s">
        <v>30</v>
      </c>
      <c r="R162" s="6" t="s">
        <v>72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>
        <v>38</v>
      </c>
      <c r="D163" s="6" t="s">
        <v>21</v>
      </c>
      <c r="E163" s="6">
        <v>10626</v>
      </c>
      <c r="F163" s="6" t="s">
        <v>440</v>
      </c>
      <c r="G163" s="6" t="s">
        <v>441</v>
      </c>
      <c r="H163" s="7">
        <v>44200</v>
      </c>
      <c r="I163" s="6">
        <v>60</v>
      </c>
      <c r="J163" s="6" t="s">
        <v>25</v>
      </c>
      <c r="K163" s="6" t="s">
        <v>267</v>
      </c>
      <c r="L163" s="6" t="s">
        <v>268</v>
      </c>
      <c r="M163" s="6">
        <v>5</v>
      </c>
      <c r="N163" s="8">
        <v>43665</v>
      </c>
      <c r="O163" s="6" t="s">
        <v>28</v>
      </c>
      <c r="P163" s="6" t="s">
        <v>373</v>
      </c>
      <c r="Q163" s="6" t="s">
        <v>30</v>
      </c>
      <c r="R163" s="6" t="s">
        <v>72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38</v>
      </c>
      <c r="D164" s="6" t="s">
        <v>21</v>
      </c>
      <c r="E164" s="6" t="s">
        <v>442</v>
      </c>
      <c r="F164" s="6" t="s">
        <v>143</v>
      </c>
      <c r="G164" s="6" t="s">
        <v>443</v>
      </c>
      <c r="H164" s="7">
        <v>44200</v>
      </c>
      <c r="I164" s="6">
        <v>60</v>
      </c>
      <c r="J164" s="6" t="s">
        <v>25</v>
      </c>
      <c r="K164" s="6" t="s">
        <v>437</v>
      </c>
      <c r="L164" s="6" t="s">
        <v>438</v>
      </c>
      <c r="M164" s="6">
        <v>4</v>
      </c>
      <c r="N164" s="8">
        <v>105176</v>
      </c>
      <c r="O164" s="6" t="s">
        <v>28</v>
      </c>
      <c r="P164" s="6" t="s">
        <v>373</v>
      </c>
      <c r="Q164" s="6" t="s">
        <v>30</v>
      </c>
      <c r="R164" s="6" t="s">
        <v>72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>
        <v>38</v>
      </c>
      <c r="D165" s="6" t="s">
        <v>21</v>
      </c>
      <c r="E165" s="6" t="s">
        <v>444</v>
      </c>
      <c r="F165" s="6" t="s">
        <v>445</v>
      </c>
      <c r="G165" s="6" t="s">
        <v>443</v>
      </c>
      <c r="H165" s="7">
        <v>44200</v>
      </c>
      <c r="I165" s="6">
        <v>60</v>
      </c>
      <c r="J165" s="6" t="s">
        <v>25</v>
      </c>
      <c r="K165" s="6" t="s">
        <v>437</v>
      </c>
      <c r="L165" s="6" t="s">
        <v>438</v>
      </c>
      <c r="M165" s="6">
        <v>4</v>
      </c>
      <c r="N165" s="8">
        <v>39048</v>
      </c>
      <c r="O165" s="6" t="s">
        <v>28</v>
      </c>
      <c r="P165" s="6" t="s">
        <v>373</v>
      </c>
      <c r="Q165" s="6" t="s">
        <v>30</v>
      </c>
      <c r="R165" s="6" t="s">
        <v>72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>
        <v>38</v>
      </c>
      <c r="D166" s="6" t="s">
        <v>21</v>
      </c>
      <c r="E166" s="6" t="s">
        <v>446</v>
      </c>
      <c r="F166" s="6" t="s">
        <v>447</v>
      </c>
      <c r="G166" s="6" t="s">
        <v>448</v>
      </c>
      <c r="H166" s="7">
        <v>44200</v>
      </c>
      <c r="I166" s="6">
        <v>60</v>
      </c>
      <c r="J166" s="6" t="s">
        <v>25</v>
      </c>
      <c r="K166" s="6" t="s">
        <v>98</v>
      </c>
      <c r="L166" s="6" t="s">
        <v>99</v>
      </c>
      <c r="M166" s="6">
        <v>1</v>
      </c>
      <c r="N166" s="8">
        <v>255530</v>
      </c>
      <c r="O166" s="6" t="s">
        <v>28</v>
      </c>
      <c r="P166" s="6" t="s">
        <v>373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>
        <v>38</v>
      </c>
      <c r="D167" s="6" t="s">
        <v>21</v>
      </c>
      <c r="E167" s="6">
        <v>57</v>
      </c>
      <c r="F167" s="6" t="s">
        <v>449</v>
      </c>
      <c r="G167" s="6" t="s">
        <v>450</v>
      </c>
      <c r="H167" s="7">
        <v>44201</v>
      </c>
      <c r="I167" s="6">
        <v>60</v>
      </c>
      <c r="J167" s="6" t="s">
        <v>25</v>
      </c>
      <c r="K167" s="6" t="s">
        <v>451</v>
      </c>
      <c r="L167" s="6" t="s">
        <v>452</v>
      </c>
      <c r="M167" s="6">
        <v>3</v>
      </c>
      <c r="N167" s="8">
        <v>94362</v>
      </c>
      <c r="O167" s="6" t="s">
        <v>112</v>
      </c>
      <c r="P167" s="6" t="s">
        <v>373</v>
      </c>
      <c r="Q167" s="6" t="s">
        <v>30</v>
      </c>
      <c r="R167" s="6" t="s">
        <v>72</v>
      </c>
      <c r="S167" s="6" t="s">
        <v>32</v>
      </c>
    </row>
    <row r="168" spans="1:19" x14ac:dyDescent="0.3">
      <c r="A168" s="5" t="s">
        <v>19</v>
      </c>
      <c r="B168" s="6" t="s">
        <v>20</v>
      </c>
      <c r="C168" s="6">
        <v>38</v>
      </c>
      <c r="D168" s="6" t="s">
        <v>21</v>
      </c>
      <c r="E168" s="6">
        <v>40038</v>
      </c>
      <c r="F168" s="6" t="s">
        <v>453</v>
      </c>
      <c r="G168" s="6" t="s">
        <v>454</v>
      </c>
      <c r="H168" s="7">
        <v>44201</v>
      </c>
      <c r="I168" s="6">
        <v>60</v>
      </c>
      <c r="J168" s="6" t="s">
        <v>25</v>
      </c>
      <c r="K168" s="6" t="s">
        <v>455</v>
      </c>
      <c r="L168" s="6" t="s">
        <v>456</v>
      </c>
      <c r="M168" s="6">
        <v>4</v>
      </c>
      <c r="N168" s="8">
        <v>606084</v>
      </c>
      <c r="O168" s="6" t="s">
        <v>32</v>
      </c>
      <c r="P168" s="6" t="s">
        <v>373</v>
      </c>
      <c r="Q168" s="6" t="s">
        <v>30</v>
      </c>
      <c r="R168" s="6" t="s">
        <v>72</v>
      </c>
      <c r="S168" s="6" t="s">
        <v>32</v>
      </c>
    </row>
    <row r="169" spans="1:19" x14ac:dyDescent="0.3">
      <c r="A169" s="5" t="s">
        <v>19</v>
      </c>
      <c r="B169" s="6" t="s">
        <v>20</v>
      </c>
      <c r="C169" s="6">
        <v>38</v>
      </c>
      <c r="D169" s="6" t="s">
        <v>21</v>
      </c>
      <c r="E169" s="6">
        <v>3582</v>
      </c>
      <c r="F169" s="6" t="s">
        <v>457</v>
      </c>
      <c r="G169" s="6" t="s">
        <v>458</v>
      </c>
      <c r="H169" s="7">
        <v>44201</v>
      </c>
      <c r="I169" s="6">
        <v>60</v>
      </c>
      <c r="J169" s="6" t="s">
        <v>25</v>
      </c>
      <c r="K169" s="6" t="s">
        <v>267</v>
      </c>
      <c r="L169" s="6" t="s">
        <v>268</v>
      </c>
      <c r="M169" s="6">
        <v>10</v>
      </c>
      <c r="N169" s="8">
        <v>282270</v>
      </c>
      <c r="O169" s="6" t="s">
        <v>112</v>
      </c>
      <c r="P169" s="6" t="s">
        <v>373</v>
      </c>
      <c r="Q169" s="6" t="s">
        <v>30</v>
      </c>
      <c r="R169" s="6" t="s">
        <v>72</v>
      </c>
      <c r="S169" s="6" t="s">
        <v>32</v>
      </c>
    </row>
    <row r="170" spans="1:19" x14ac:dyDescent="0.3">
      <c r="A170" s="5" t="s">
        <v>19</v>
      </c>
      <c r="B170" s="6" t="s">
        <v>20</v>
      </c>
      <c r="C170" s="6">
        <v>38</v>
      </c>
      <c r="D170" s="6" t="s">
        <v>21</v>
      </c>
      <c r="E170" s="6">
        <v>10724</v>
      </c>
      <c r="F170" s="6" t="s">
        <v>459</v>
      </c>
      <c r="G170" s="6" t="s">
        <v>460</v>
      </c>
      <c r="H170" s="7">
        <v>44201</v>
      </c>
      <c r="I170" s="6">
        <v>60</v>
      </c>
      <c r="J170" s="6" t="s">
        <v>25</v>
      </c>
      <c r="K170" s="6" t="s">
        <v>267</v>
      </c>
      <c r="L170" s="6" t="s">
        <v>268</v>
      </c>
      <c r="M170" s="6">
        <v>2</v>
      </c>
      <c r="N170" s="8">
        <v>79112</v>
      </c>
      <c r="O170" s="6" t="s">
        <v>28</v>
      </c>
      <c r="P170" s="6" t="s">
        <v>373</v>
      </c>
      <c r="Q170" s="6" t="s">
        <v>30</v>
      </c>
      <c r="R170" s="6" t="s">
        <v>72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>
        <v>38</v>
      </c>
      <c r="D171" s="6" t="s">
        <v>21</v>
      </c>
      <c r="E171" s="6">
        <v>24121</v>
      </c>
      <c r="F171" s="6" t="s">
        <v>461</v>
      </c>
      <c r="G171" s="6" t="s">
        <v>462</v>
      </c>
      <c r="H171" s="7">
        <v>44201</v>
      </c>
      <c r="I171" s="6">
        <v>60</v>
      </c>
      <c r="J171" s="6" t="s">
        <v>25</v>
      </c>
      <c r="K171" s="6" t="s">
        <v>267</v>
      </c>
      <c r="L171" s="6" t="s">
        <v>268</v>
      </c>
      <c r="M171" s="6">
        <v>1</v>
      </c>
      <c r="N171" s="8">
        <v>9405</v>
      </c>
      <c r="O171" s="6" t="s">
        <v>28</v>
      </c>
      <c r="P171" s="6" t="s">
        <v>373</v>
      </c>
      <c r="Q171" s="6" t="s">
        <v>30</v>
      </c>
      <c r="R171" s="6" t="s">
        <v>72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>
        <v>38</v>
      </c>
      <c r="D172" s="6" t="s">
        <v>21</v>
      </c>
      <c r="E172" s="6">
        <v>47588</v>
      </c>
      <c r="F172" s="6" t="s">
        <v>463</v>
      </c>
      <c r="G172" s="6" t="s">
        <v>464</v>
      </c>
      <c r="H172" s="7">
        <v>44201</v>
      </c>
      <c r="I172" s="6">
        <v>60</v>
      </c>
      <c r="J172" s="6" t="s">
        <v>25</v>
      </c>
      <c r="K172" s="6" t="s">
        <v>233</v>
      </c>
      <c r="L172" s="6" t="s">
        <v>234</v>
      </c>
      <c r="M172" s="6">
        <v>1</v>
      </c>
      <c r="N172" s="8">
        <v>162949</v>
      </c>
      <c r="O172" s="6" t="s">
        <v>32</v>
      </c>
      <c r="P172" s="6" t="s">
        <v>373</v>
      </c>
      <c r="Q172" s="6" t="s">
        <v>30</v>
      </c>
      <c r="R172" s="6" t="s">
        <v>31</v>
      </c>
      <c r="S172" s="6" t="s">
        <v>32</v>
      </c>
    </row>
    <row r="173" spans="1:19" x14ac:dyDescent="0.3">
      <c r="A173" s="5" t="s">
        <v>19</v>
      </c>
      <c r="B173" s="6" t="s">
        <v>20</v>
      </c>
      <c r="C173" s="6">
        <v>38</v>
      </c>
      <c r="D173" s="6" t="s">
        <v>21</v>
      </c>
      <c r="E173" s="6">
        <v>4329</v>
      </c>
      <c r="F173" s="6" t="s">
        <v>465</v>
      </c>
      <c r="G173" s="6" t="s">
        <v>466</v>
      </c>
      <c r="H173" s="7">
        <v>44201</v>
      </c>
      <c r="I173" s="6">
        <v>60</v>
      </c>
      <c r="J173" s="6" t="s">
        <v>25</v>
      </c>
      <c r="K173" s="6" t="s">
        <v>217</v>
      </c>
      <c r="L173" s="6" t="s">
        <v>218</v>
      </c>
      <c r="M173" s="6">
        <v>1</v>
      </c>
      <c r="N173" s="8">
        <v>371084</v>
      </c>
      <c r="O173" s="6" t="s">
        <v>112</v>
      </c>
      <c r="P173" s="6" t="s">
        <v>373</v>
      </c>
      <c r="Q173" s="6" t="s">
        <v>30</v>
      </c>
      <c r="R173" s="6" t="s">
        <v>31</v>
      </c>
      <c r="S173" s="6" t="s">
        <v>32</v>
      </c>
    </row>
    <row r="174" spans="1:19" x14ac:dyDescent="0.3">
      <c r="A174" s="5" t="s">
        <v>19</v>
      </c>
      <c r="B174" s="6" t="s">
        <v>20</v>
      </c>
      <c r="C174" s="6">
        <v>38</v>
      </c>
      <c r="D174" s="6" t="s">
        <v>21</v>
      </c>
      <c r="E174" s="6" t="s">
        <v>269</v>
      </c>
      <c r="F174" s="6" t="s">
        <v>270</v>
      </c>
      <c r="G174" s="6" t="s">
        <v>467</v>
      </c>
      <c r="H174" s="7">
        <v>44201</v>
      </c>
      <c r="I174" s="6">
        <v>60</v>
      </c>
      <c r="J174" s="6" t="s">
        <v>25</v>
      </c>
      <c r="K174" s="6" t="s">
        <v>217</v>
      </c>
      <c r="L174" s="6" t="s">
        <v>218</v>
      </c>
      <c r="M174" s="6">
        <v>40</v>
      </c>
      <c r="N174" s="8">
        <v>214000</v>
      </c>
      <c r="O174" s="6" t="s">
        <v>28</v>
      </c>
      <c r="P174" s="6" t="s">
        <v>373</v>
      </c>
      <c r="Q174" s="6" t="s">
        <v>30</v>
      </c>
      <c r="R174" s="6" t="s">
        <v>31</v>
      </c>
      <c r="S174" s="6" t="s">
        <v>32</v>
      </c>
    </row>
    <row r="175" spans="1:19" x14ac:dyDescent="0.3">
      <c r="A175" s="5" t="s">
        <v>19</v>
      </c>
      <c r="B175" s="6" t="s">
        <v>20</v>
      </c>
      <c r="C175" s="6">
        <v>38</v>
      </c>
      <c r="D175" s="6" t="s">
        <v>21</v>
      </c>
      <c r="E175" s="6" t="s">
        <v>468</v>
      </c>
      <c r="F175" s="6" t="s">
        <v>469</v>
      </c>
      <c r="G175" s="6" t="s">
        <v>470</v>
      </c>
      <c r="H175" s="7">
        <v>44201</v>
      </c>
      <c r="I175" s="6">
        <v>60</v>
      </c>
      <c r="J175" s="6" t="s">
        <v>25</v>
      </c>
      <c r="K175" s="6" t="s">
        <v>471</v>
      </c>
      <c r="L175" s="6" t="s">
        <v>472</v>
      </c>
      <c r="M175" s="6">
        <v>11</v>
      </c>
      <c r="N175" s="8">
        <v>434357</v>
      </c>
      <c r="O175" s="6" t="s">
        <v>32</v>
      </c>
      <c r="P175" s="6" t="s">
        <v>373</v>
      </c>
      <c r="Q175" s="6" t="s">
        <v>30</v>
      </c>
      <c r="R175" s="6" t="s">
        <v>31</v>
      </c>
      <c r="S175" s="6" t="s">
        <v>32</v>
      </c>
    </row>
    <row r="176" spans="1:19" x14ac:dyDescent="0.3">
      <c r="A176" s="5" t="s">
        <v>19</v>
      </c>
      <c r="B176" s="6" t="s">
        <v>20</v>
      </c>
      <c r="C176" s="6">
        <v>38</v>
      </c>
      <c r="D176" s="6" t="s">
        <v>21</v>
      </c>
      <c r="E176" s="6" t="s">
        <v>473</v>
      </c>
      <c r="F176" s="6" t="s">
        <v>474</v>
      </c>
      <c r="G176" s="6" t="s">
        <v>475</v>
      </c>
      <c r="H176" s="7">
        <v>44201</v>
      </c>
      <c r="I176" s="6">
        <v>60</v>
      </c>
      <c r="J176" s="6" t="s">
        <v>25</v>
      </c>
      <c r="K176" s="6" t="s">
        <v>217</v>
      </c>
      <c r="L176" s="6" t="s">
        <v>218</v>
      </c>
      <c r="M176" s="6">
        <v>30</v>
      </c>
      <c r="N176" s="8">
        <v>28590</v>
      </c>
      <c r="O176" s="6" t="s">
        <v>28</v>
      </c>
      <c r="P176" s="6" t="s">
        <v>373</v>
      </c>
      <c r="Q176" s="6" t="s">
        <v>30</v>
      </c>
      <c r="R176" s="6" t="s">
        <v>31</v>
      </c>
      <c r="S176" s="6" t="s">
        <v>32</v>
      </c>
    </row>
    <row r="177" spans="1:19" x14ac:dyDescent="0.3">
      <c r="A177" s="5" t="s">
        <v>19</v>
      </c>
      <c r="B177" s="6" t="s">
        <v>20</v>
      </c>
      <c r="C177" s="6">
        <v>38</v>
      </c>
      <c r="D177" s="6" t="s">
        <v>21</v>
      </c>
      <c r="E177" s="6" t="s">
        <v>468</v>
      </c>
      <c r="F177" s="6" t="s">
        <v>469</v>
      </c>
      <c r="G177" s="6" t="s">
        <v>476</v>
      </c>
      <c r="H177" s="7">
        <v>44201</v>
      </c>
      <c r="I177" s="6">
        <v>60</v>
      </c>
      <c r="J177" s="6" t="s">
        <v>25</v>
      </c>
      <c r="K177" s="6" t="s">
        <v>471</v>
      </c>
      <c r="L177" s="6" t="s">
        <v>472</v>
      </c>
      <c r="M177" s="6">
        <v>5</v>
      </c>
      <c r="N177" s="8">
        <v>197435</v>
      </c>
      <c r="O177" s="6" t="s">
        <v>32</v>
      </c>
      <c r="P177" s="6" t="s">
        <v>373</v>
      </c>
      <c r="Q177" s="6" t="s">
        <v>30</v>
      </c>
      <c r="R177" s="6" t="s">
        <v>31</v>
      </c>
      <c r="S177" s="6" t="s">
        <v>32</v>
      </c>
    </row>
    <row r="178" spans="1:19" x14ac:dyDescent="0.3">
      <c r="A178" s="5" t="s">
        <v>19</v>
      </c>
      <c r="B178" s="6" t="s">
        <v>20</v>
      </c>
      <c r="C178" s="6">
        <v>38</v>
      </c>
      <c r="D178" s="6" t="s">
        <v>21</v>
      </c>
      <c r="E178" s="6">
        <v>43085</v>
      </c>
      <c r="F178" s="6" t="s">
        <v>477</v>
      </c>
      <c r="G178" s="6" t="s">
        <v>478</v>
      </c>
      <c r="H178" s="7">
        <v>44201</v>
      </c>
      <c r="I178" s="6">
        <v>60</v>
      </c>
      <c r="J178" s="6" t="s">
        <v>25</v>
      </c>
      <c r="K178" s="6" t="s">
        <v>267</v>
      </c>
      <c r="L178" s="6" t="s">
        <v>268</v>
      </c>
      <c r="M178" s="6">
        <v>1</v>
      </c>
      <c r="N178" s="8">
        <v>46313</v>
      </c>
      <c r="O178" s="6" t="s">
        <v>28</v>
      </c>
      <c r="P178" s="6" t="s">
        <v>373</v>
      </c>
      <c r="Q178" s="6" t="s">
        <v>30</v>
      </c>
      <c r="R178" s="6" t="s">
        <v>72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>
        <v>38</v>
      </c>
      <c r="D179" s="6" t="s">
        <v>21</v>
      </c>
      <c r="E179" s="6">
        <v>46975</v>
      </c>
      <c r="F179" s="6" t="s">
        <v>479</v>
      </c>
      <c r="G179" s="6" t="s">
        <v>480</v>
      </c>
      <c r="H179" s="7">
        <v>44201</v>
      </c>
      <c r="I179" s="6">
        <v>60</v>
      </c>
      <c r="J179" s="6" t="s">
        <v>25</v>
      </c>
      <c r="K179" s="6" t="s">
        <v>437</v>
      </c>
      <c r="L179" s="6" t="s">
        <v>438</v>
      </c>
      <c r="M179" s="6">
        <v>2</v>
      </c>
      <c r="N179" s="8">
        <v>71752</v>
      </c>
      <c r="O179" s="6" t="s">
        <v>32</v>
      </c>
      <c r="P179" s="6" t="s">
        <v>373</v>
      </c>
      <c r="Q179" s="6" t="s">
        <v>30</v>
      </c>
      <c r="R179" s="6" t="s">
        <v>72</v>
      </c>
      <c r="S179" s="6" t="s">
        <v>32</v>
      </c>
    </row>
    <row r="180" spans="1:19" x14ac:dyDescent="0.3">
      <c r="A180" s="5" t="s">
        <v>19</v>
      </c>
      <c r="B180" s="6" t="s">
        <v>20</v>
      </c>
      <c r="C180" s="6">
        <v>38</v>
      </c>
      <c r="D180" s="6" t="s">
        <v>21</v>
      </c>
      <c r="E180" s="6" t="s">
        <v>481</v>
      </c>
      <c r="F180" s="6" t="s">
        <v>482</v>
      </c>
      <c r="G180" s="6" t="s">
        <v>483</v>
      </c>
      <c r="H180" s="7">
        <v>44202</v>
      </c>
      <c r="I180" s="6">
        <v>60</v>
      </c>
      <c r="J180" s="6" t="s">
        <v>25</v>
      </c>
      <c r="K180" s="6" t="s">
        <v>221</v>
      </c>
      <c r="L180" s="6" t="s">
        <v>222</v>
      </c>
      <c r="M180" s="6">
        <v>2</v>
      </c>
      <c r="N180" s="8">
        <v>184858</v>
      </c>
      <c r="O180" s="6" t="s">
        <v>28</v>
      </c>
      <c r="P180" s="6" t="s">
        <v>373</v>
      </c>
      <c r="Q180" s="6" t="s">
        <v>30</v>
      </c>
      <c r="R180" s="6" t="s">
        <v>31</v>
      </c>
      <c r="S180" s="6" t="s">
        <v>32</v>
      </c>
    </row>
    <row r="181" spans="1:19" x14ac:dyDescent="0.3">
      <c r="A181" s="5" t="s">
        <v>19</v>
      </c>
      <c r="B181" s="6" t="s">
        <v>20</v>
      </c>
      <c r="C181" s="6">
        <v>38</v>
      </c>
      <c r="D181" s="6" t="s">
        <v>21</v>
      </c>
      <c r="E181" s="6">
        <v>81362</v>
      </c>
      <c r="F181" s="6" t="s">
        <v>484</v>
      </c>
      <c r="G181" s="6" t="s">
        <v>485</v>
      </c>
      <c r="H181" s="7">
        <v>44203</v>
      </c>
      <c r="I181" s="6">
        <v>60</v>
      </c>
      <c r="J181" s="6" t="s">
        <v>25</v>
      </c>
      <c r="K181" s="6" t="s">
        <v>486</v>
      </c>
      <c r="L181" s="6" t="s">
        <v>487</v>
      </c>
      <c r="M181" s="6">
        <v>30</v>
      </c>
      <c r="N181" s="8">
        <v>176220</v>
      </c>
      <c r="O181" s="6" t="s">
        <v>28</v>
      </c>
      <c r="P181" s="6" t="s">
        <v>373</v>
      </c>
      <c r="Q181" s="6" t="s">
        <v>30</v>
      </c>
      <c r="R181" s="6" t="s">
        <v>72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>
        <v>38</v>
      </c>
      <c r="D182" s="6" t="s">
        <v>21</v>
      </c>
      <c r="E182" s="6">
        <v>81363</v>
      </c>
      <c r="F182" s="6" t="s">
        <v>488</v>
      </c>
      <c r="G182" s="6" t="s">
        <v>485</v>
      </c>
      <c r="H182" s="7">
        <v>44203</v>
      </c>
      <c r="I182" s="6">
        <v>60</v>
      </c>
      <c r="J182" s="6" t="s">
        <v>25</v>
      </c>
      <c r="K182" s="6" t="s">
        <v>486</v>
      </c>
      <c r="L182" s="6" t="s">
        <v>487</v>
      </c>
      <c r="M182" s="6">
        <v>20</v>
      </c>
      <c r="N182" s="8">
        <v>126060</v>
      </c>
      <c r="O182" s="6" t="s">
        <v>28</v>
      </c>
      <c r="P182" s="6" t="s">
        <v>373</v>
      </c>
      <c r="Q182" s="6" t="s">
        <v>30</v>
      </c>
      <c r="R182" s="6" t="s">
        <v>72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>
        <v>38</v>
      </c>
      <c r="D183" s="6" t="s">
        <v>21</v>
      </c>
      <c r="E183" s="6">
        <v>9116</v>
      </c>
      <c r="F183" s="6" t="s">
        <v>489</v>
      </c>
      <c r="G183" s="6" t="s">
        <v>490</v>
      </c>
      <c r="H183" s="7">
        <v>44203</v>
      </c>
      <c r="I183" s="6">
        <v>60</v>
      </c>
      <c r="J183" s="6" t="s">
        <v>25</v>
      </c>
      <c r="K183" s="6" t="s">
        <v>116</v>
      </c>
      <c r="L183" s="6" t="s">
        <v>117</v>
      </c>
      <c r="M183" s="6">
        <v>2</v>
      </c>
      <c r="N183" s="8">
        <v>17196</v>
      </c>
      <c r="O183" s="6" t="s">
        <v>28</v>
      </c>
      <c r="P183" s="6" t="s">
        <v>373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>
        <v>38</v>
      </c>
      <c r="D184" s="6" t="s">
        <v>21</v>
      </c>
      <c r="E184" s="6">
        <v>60245</v>
      </c>
      <c r="F184" s="6" t="s">
        <v>491</v>
      </c>
      <c r="G184" s="6" t="s">
        <v>490</v>
      </c>
      <c r="H184" s="7">
        <v>44203</v>
      </c>
      <c r="I184" s="6">
        <v>60</v>
      </c>
      <c r="J184" s="6" t="s">
        <v>25</v>
      </c>
      <c r="K184" s="6" t="s">
        <v>116</v>
      </c>
      <c r="L184" s="6" t="s">
        <v>117</v>
      </c>
      <c r="M184" s="6">
        <v>1</v>
      </c>
      <c r="N184" s="8">
        <v>232598</v>
      </c>
      <c r="O184" s="6" t="s">
        <v>28</v>
      </c>
      <c r="P184" s="6" t="s">
        <v>373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>
        <v>38</v>
      </c>
      <c r="D185" s="6" t="s">
        <v>21</v>
      </c>
      <c r="E185" s="6">
        <v>46774</v>
      </c>
      <c r="F185" s="6" t="s">
        <v>492</v>
      </c>
      <c r="G185" s="6" t="s">
        <v>493</v>
      </c>
      <c r="H185" s="7">
        <v>44204</v>
      </c>
      <c r="I185" s="6">
        <v>60</v>
      </c>
      <c r="J185" s="6" t="s">
        <v>25</v>
      </c>
      <c r="K185" s="6" t="s">
        <v>116</v>
      </c>
      <c r="L185" s="6" t="s">
        <v>117</v>
      </c>
      <c r="M185" s="6">
        <v>40</v>
      </c>
      <c r="N185" s="8">
        <v>906520</v>
      </c>
      <c r="O185" s="6" t="s">
        <v>32</v>
      </c>
      <c r="P185" s="6" t="s">
        <v>373</v>
      </c>
      <c r="Q185" s="6" t="s">
        <v>30</v>
      </c>
      <c r="R185" s="6" t="s">
        <v>31</v>
      </c>
      <c r="S185" s="6" t="s">
        <v>32</v>
      </c>
    </row>
    <row r="186" spans="1:19" x14ac:dyDescent="0.3">
      <c r="A186" s="5" t="s">
        <v>19</v>
      </c>
      <c r="B186" s="6" t="s">
        <v>20</v>
      </c>
      <c r="C186" s="6">
        <v>38</v>
      </c>
      <c r="D186" s="6" t="s">
        <v>21</v>
      </c>
      <c r="E186" s="6">
        <v>5157</v>
      </c>
      <c r="F186" s="6" t="s">
        <v>399</v>
      </c>
      <c r="G186" s="6" t="s">
        <v>494</v>
      </c>
      <c r="H186" s="7">
        <v>44204</v>
      </c>
      <c r="I186" s="6">
        <v>60</v>
      </c>
      <c r="J186" s="6" t="s">
        <v>25</v>
      </c>
      <c r="K186" s="6" t="s">
        <v>258</v>
      </c>
      <c r="L186" s="6" t="s">
        <v>259</v>
      </c>
      <c r="M186" s="6">
        <v>1</v>
      </c>
      <c r="N186" s="8">
        <v>85324</v>
      </c>
      <c r="O186" s="6" t="s">
        <v>28</v>
      </c>
      <c r="P186" s="6" t="s">
        <v>373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>
        <v>38</v>
      </c>
      <c r="D187" s="6" t="s">
        <v>21</v>
      </c>
      <c r="E187" s="6">
        <v>45200</v>
      </c>
      <c r="F187" s="6" t="s">
        <v>495</v>
      </c>
      <c r="G187" s="6" t="s">
        <v>496</v>
      </c>
      <c r="H187" s="7">
        <v>44204</v>
      </c>
      <c r="I187" s="6">
        <v>60</v>
      </c>
      <c r="J187" s="6" t="s">
        <v>25</v>
      </c>
      <c r="K187" s="6" t="s">
        <v>267</v>
      </c>
      <c r="L187" s="6" t="s">
        <v>268</v>
      </c>
      <c r="M187" s="6">
        <v>1</v>
      </c>
      <c r="N187" s="8">
        <v>99516</v>
      </c>
      <c r="O187" s="6" t="s">
        <v>28</v>
      </c>
      <c r="P187" s="6" t="s">
        <v>373</v>
      </c>
      <c r="Q187" s="6" t="s">
        <v>30</v>
      </c>
      <c r="R187" s="6" t="s">
        <v>72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>
        <v>38</v>
      </c>
      <c r="D188" s="6" t="s">
        <v>21</v>
      </c>
      <c r="E188" s="6">
        <v>61221</v>
      </c>
      <c r="F188" s="6" t="s">
        <v>497</v>
      </c>
      <c r="G188" s="6" t="s">
        <v>496</v>
      </c>
      <c r="H188" s="7">
        <v>44204</v>
      </c>
      <c r="I188" s="6">
        <v>60</v>
      </c>
      <c r="J188" s="6" t="s">
        <v>25</v>
      </c>
      <c r="K188" s="6" t="s">
        <v>267</v>
      </c>
      <c r="L188" s="6" t="s">
        <v>268</v>
      </c>
      <c r="M188" s="6">
        <v>8</v>
      </c>
      <c r="N188" s="8">
        <v>44528</v>
      </c>
      <c r="O188" s="6" t="s">
        <v>28</v>
      </c>
      <c r="P188" s="6" t="s">
        <v>373</v>
      </c>
      <c r="Q188" s="6" t="s">
        <v>30</v>
      </c>
      <c r="R188" s="6" t="s">
        <v>72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>
        <v>38</v>
      </c>
      <c r="D189" s="6" t="s">
        <v>21</v>
      </c>
      <c r="E189" s="6">
        <v>5046</v>
      </c>
      <c r="F189" s="6" t="s">
        <v>498</v>
      </c>
      <c r="G189" s="6" t="s">
        <v>499</v>
      </c>
      <c r="H189" s="7">
        <v>44204</v>
      </c>
      <c r="I189" s="6">
        <v>60</v>
      </c>
      <c r="J189" s="6" t="s">
        <v>25</v>
      </c>
      <c r="K189" s="6" t="s">
        <v>116</v>
      </c>
      <c r="L189" s="6" t="s">
        <v>117</v>
      </c>
      <c r="M189" s="6">
        <v>1</v>
      </c>
      <c r="N189" s="8">
        <v>76235</v>
      </c>
      <c r="O189" s="6" t="s">
        <v>28</v>
      </c>
      <c r="P189" s="6" t="s">
        <v>373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>
        <v>38</v>
      </c>
      <c r="D190" s="6" t="s">
        <v>21</v>
      </c>
      <c r="E190" s="6">
        <v>24012</v>
      </c>
      <c r="F190" s="6" t="s">
        <v>500</v>
      </c>
      <c r="G190" s="6" t="s">
        <v>499</v>
      </c>
      <c r="H190" s="7">
        <v>44204</v>
      </c>
      <c r="I190" s="6">
        <v>60</v>
      </c>
      <c r="J190" s="6" t="s">
        <v>25</v>
      </c>
      <c r="K190" s="6" t="s">
        <v>116</v>
      </c>
      <c r="L190" s="6" t="s">
        <v>117</v>
      </c>
      <c r="M190" s="6">
        <v>1</v>
      </c>
      <c r="N190" s="8">
        <v>49855</v>
      </c>
      <c r="O190" s="6" t="s">
        <v>28</v>
      </c>
      <c r="P190" s="6" t="s">
        <v>373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>
        <v>38</v>
      </c>
      <c r="D191" s="6" t="s">
        <v>21</v>
      </c>
      <c r="E191" s="6">
        <v>10470</v>
      </c>
      <c r="F191" s="6" t="s">
        <v>501</v>
      </c>
      <c r="G191" s="6" t="s">
        <v>502</v>
      </c>
      <c r="H191" s="7">
        <v>44207</v>
      </c>
      <c r="I191" s="6">
        <v>60</v>
      </c>
      <c r="J191" s="6" t="s">
        <v>25</v>
      </c>
      <c r="K191" s="6" t="s">
        <v>246</v>
      </c>
      <c r="L191" s="6" t="s">
        <v>247</v>
      </c>
      <c r="M191" s="6">
        <v>2</v>
      </c>
      <c r="N191" s="8">
        <v>11172</v>
      </c>
      <c r="O191" s="6" t="s">
        <v>28</v>
      </c>
      <c r="P191" s="6" t="s">
        <v>373</v>
      </c>
      <c r="Q191" s="6" t="s">
        <v>30</v>
      </c>
      <c r="R191" s="6" t="s">
        <v>72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>
        <v>38</v>
      </c>
      <c r="D192" s="6" t="s">
        <v>21</v>
      </c>
      <c r="E192" s="6">
        <v>10470</v>
      </c>
      <c r="F192" s="6" t="s">
        <v>501</v>
      </c>
      <c r="G192" s="6" t="s">
        <v>503</v>
      </c>
      <c r="H192" s="7">
        <v>44207</v>
      </c>
      <c r="I192" s="6">
        <v>60</v>
      </c>
      <c r="J192" s="6" t="s">
        <v>25</v>
      </c>
      <c r="K192" s="6" t="s">
        <v>246</v>
      </c>
      <c r="L192" s="6" t="s">
        <v>247</v>
      </c>
      <c r="M192" s="6">
        <v>3</v>
      </c>
      <c r="N192" s="8">
        <v>16758</v>
      </c>
      <c r="O192" s="6" t="s">
        <v>28</v>
      </c>
      <c r="P192" s="6" t="s">
        <v>373</v>
      </c>
      <c r="Q192" s="6" t="s">
        <v>30</v>
      </c>
      <c r="R192" s="6" t="s">
        <v>72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>
        <v>38</v>
      </c>
      <c r="D193" s="6" t="s">
        <v>21</v>
      </c>
      <c r="E193" s="6">
        <v>10470</v>
      </c>
      <c r="F193" s="6" t="s">
        <v>501</v>
      </c>
      <c r="G193" s="6" t="s">
        <v>504</v>
      </c>
      <c r="H193" s="7">
        <v>44207</v>
      </c>
      <c r="I193" s="6">
        <v>60</v>
      </c>
      <c r="J193" s="6" t="s">
        <v>25</v>
      </c>
      <c r="K193" s="6" t="s">
        <v>246</v>
      </c>
      <c r="L193" s="6" t="s">
        <v>247</v>
      </c>
      <c r="M193" s="6">
        <v>5</v>
      </c>
      <c r="N193" s="8">
        <v>27930</v>
      </c>
      <c r="O193" s="6" t="s">
        <v>28</v>
      </c>
      <c r="P193" s="6" t="s">
        <v>373</v>
      </c>
      <c r="Q193" s="6" t="s">
        <v>30</v>
      </c>
      <c r="R193" s="6" t="s">
        <v>72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>
        <v>38</v>
      </c>
      <c r="D194" s="6" t="s">
        <v>21</v>
      </c>
      <c r="E194" s="6" t="s">
        <v>505</v>
      </c>
      <c r="F194" s="6" t="s">
        <v>506</v>
      </c>
      <c r="G194" s="6" t="s">
        <v>504</v>
      </c>
      <c r="H194" s="7">
        <v>44207</v>
      </c>
      <c r="I194" s="6">
        <v>60</v>
      </c>
      <c r="J194" s="6" t="s">
        <v>25</v>
      </c>
      <c r="K194" s="6" t="s">
        <v>246</v>
      </c>
      <c r="L194" s="6" t="s">
        <v>247</v>
      </c>
      <c r="M194" s="6">
        <v>1</v>
      </c>
      <c r="N194" s="8">
        <v>70420</v>
      </c>
      <c r="O194" s="6" t="s">
        <v>28</v>
      </c>
      <c r="P194" s="6" t="s">
        <v>373</v>
      </c>
      <c r="Q194" s="6" t="s">
        <v>30</v>
      </c>
      <c r="R194" s="6" t="s">
        <v>72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>
        <v>38</v>
      </c>
      <c r="D195" s="6" t="s">
        <v>21</v>
      </c>
      <c r="E195" s="6" t="s">
        <v>293</v>
      </c>
      <c r="F195" s="6" t="s">
        <v>294</v>
      </c>
      <c r="G195" s="6" t="s">
        <v>507</v>
      </c>
      <c r="H195" s="7">
        <v>44207</v>
      </c>
      <c r="I195" s="6">
        <v>60</v>
      </c>
      <c r="J195" s="6" t="s">
        <v>25</v>
      </c>
      <c r="K195" s="6" t="s">
        <v>508</v>
      </c>
      <c r="L195" s="6" t="s">
        <v>509</v>
      </c>
      <c r="M195" s="6">
        <v>2</v>
      </c>
      <c r="N195" s="8">
        <v>184858</v>
      </c>
      <c r="O195" s="6" t="s">
        <v>28</v>
      </c>
      <c r="P195" s="6" t="s">
        <v>373</v>
      </c>
      <c r="Q195" s="6" t="s">
        <v>30</v>
      </c>
      <c r="R195" s="6" t="s">
        <v>72</v>
      </c>
      <c r="S195" s="6" t="s">
        <v>32</v>
      </c>
    </row>
    <row r="196" spans="1:19" x14ac:dyDescent="0.3">
      <c r="A196" s="5" t="s">
        <v>19</v>
      </c>
      <c r="B196" s="6" t="s">
        <v>20</v>
      </c>
      <c r="C196" s="6">
        <v>38</v>
      </c>
      <c r="D196" s="6" t="s">
        <v>21</v>
      </c>
      <c r="E196" s="6">
        <v>10724</v>
      </c>
      <c r="F196" s="6" t="s">
        <v>459</v>
      </c>
      <c r="G196" s="6" t="s">
        <v>510</v>
      </c>
      <c r="H196" s="7">
        <v>44207</v>
      </c>
      <c r="I196" s="6">
        <v>60</v>
      </c>
      <c r="J196" s="6" t="s">
        <v>25</v>
      </c>
      <c r="K196" s="6" t="s">
        <v>267</v>
      </c>
      <c r="L196" s="6" t="s">
        <v>268</v>
      </c>
      <c r="M196" s="6">
        <v>2</v>
      </c>
      <c r="N196" s="8">
        <v>79112</v>
      </c>
      <c r="O196" s="6" t="s">
        <v>28</v>
      </c>
      <c r="P196" s="6" t="s">
        <v>373</v>
      </c>
      <c r="Q196" s="6" t="s">
        <v>30</v>
      </c>
      <c r="R196" s="6" t="s">
        <v>72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>
        <v>38</v>
      </c>
      <c r="D197" s="6" t="s">
        <v>21</v>
      </c>
      <c r="E197" s="6">
        <v>14053</v>
      </c>
      <c r="F197" s="6" t="s">
        <v>511</v>
      </c>
      <c r="G197" s="6" t="s">
        <v>510</v>
      </c>
      <c r="H197" s="7">
        <v>44207</v>
      </c>
      <c r="I197" s="6">
        <v>60</v>
      </c>
      <c r="J197" s="6" t="s">
        <v>25</v>
      </c>
      <c r="K197" s="6" t="s">
        <v>267</v>
      </c>
      <c r="L197" s="6" t="s">
        <v>268</v>
      </c>
      <c r="M197" s="6">
        <v>2</v>
      </c>
      <c r="N197" s="8">
        <v>21500</v>
      </c>
      <c r="O197" s="6" t="s">
        <v>28</v>
      </c>
      <c r="P197" s="6" t="s">
        <v>373</v>
      </c>
      <c r="Q197" s="6" t="s">
        <v>30</v>
      </c>
      <c r="R197" s="6" t="s">
        <v>72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>
        <v>38</v>
      </c>
      <c r="D198" s="6" t="s">
        <v>21</v>
      </c>
      <c r="E198" s="6">
        <v>14319</v>
      </c>
      <c r="F198" s="6" t="s">
        <v>512</v>
      </c>
      <c r="G198" s="6" t="s">
        <v>510</v>
      </c>
      <c r="H198" s="7">
        <v>44207</v>
      </c>
      <c r="I198" s="6">
        <v>60</v>
      </c>
      <c r="J198" s="6" t="s">
        <v>25</v>
      </c>
      <c r="K198" s="6" t="s">
        <v>267</v>
      </c>
      <c r="L198" s="6" t="s">
        <v>268</v>
      </c>
      <c r="M198" s="6">
        <v>2</v>
      </c>
      <c r="N198" s="8">
        <v>24188</v>
      </c>
      <c r="O198" s="6" t="s">
        <v>28</v>
      </c>
      <c r="P198" s="6" t="s">
        <v>373</v>
      </c>
      <c r="Q198" s="6" t="s">
        <v>30</v>
      </c>
      <c r="R198" s="6" t="s">
        <v>72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>
        <v>38</v>
      </c>
      <c r="D199" s="6" t="s">
        <v>21</v>
      </c>
      <c r="E199" s="6">
        <v>91013</v>
      </c>
      <c r="F199" s="6" t="s">
        <v>513</v>
      </c>
      <c r="G199" s="6" t="s">
        <v>510</v>
      </c>
      <c r="H199" s="7">
        <v>44207</v>
      </c>
      <c r="I199" s="6">
        <v>60</v>
      </c>
      <c r="J199" s="6" t="s">
        <v>25</v>
      </c>
      <c r="K199" s="6" t="s">
        <v>267</v>
      </c>
      <c r="L199" s="6" t="s">
        <v>268</v>
      </c>
      <c r="M199" s="6">
        <v>1</v>
      </c>
      <c r="N199" s="8">
        <v>74629</v>
      </c>
      <c r="O199" s="6" t="s">
        <v>28</v>
      </c>
      <c r="P199" s="6" t="s">
        <v>373</v>
      </c>
      <c r="Q199" s="6" t="s">
        <v>30</v>
      </c>
      <c r="R199" s="6" t="s">
        <v>72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>
        <v>38</v>
      </c>
      <c r="D200" s="6" t="s">
        <v>21</v>
      </c>
      <c r="E200" s="6" t="s">
        <v>514</v>
      </c>
      <c r="F200" s="6" t="s">
        <v>515</v>
      </c>
      <c r="G200" s="6" t="s">
        <v>510</v>
      </c>
      <c r="H200" s="7">
        <v>44207</v>
      </c>
      <c r="I200" s="6">
        <v>60</v>
      </c>
      <c r="J200" s="6" t="s">
        <v>25</v>
      </c>
      <c r="K200" s="6" t="s">
        <v>267</v>
      </c>
      <c r="L200" s="6" t="s">
        <v>268</v>
      </c>
      <c r="M200" s="6">
        <v>2</v>
      </c>
      <c r="N200" s="8">
        <v>41130</v>
      </c>
      <c r="O200" s="6" t="s">
        <v>28</v>
      </c>
      <c r="P200" s="6" t="s">
        <v>373</v>
      </c>
      <c r="Q200" s="6" t="s">
        <v>30</v>
      </c>
      <c r="R200" s="6" t="s">
        <v>72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>
        <v>38</v>
      </c>
      <c r="D201" s="6" t="s">
        <v>21</v>
      </c>
      <c r="E201" s="6">
        <v>47164</v>
      </c>
      <c r="F201" s="6" t="s">
        <v>516</v>
      </c>
      <c r="G201" s="6" t="s">
        <v>517</v>
      </c>
      <c r="H201" s="7">
        <v>44207</v>
      </c>
      <c r="I201" s="6">
        <v>60</v>
      </c>
      <c r="J201" s="6" t="s">
        <v>25</v>
      </c>
      <c r="K201" s="6" t="s">
        <v>437</v>
      </c>
      <c r="L201" s="6" t="s">
        <v>438</v>
      </c>
      <c r="M201" s="6">
        <v>4</v>
      </c>
      <c r="N201" s="8">
        <v>127036</v>
      </c>
      <c r="O201" s="6" t="s">
        <v>32</v>
      </c>
      <c r="P201" s="6" t="s">
        <v>373</v>
      </c>
      <c r="Q201" s="6" t="s">
        <v>30</v>
      </c>
      <c r="R201" s="6" t="s">
        <v>72</v>
      </c>
      <c r="S201" s="6" t="s">
        <v>32</v>
      </c>
    </row>
    <row r="202" spans="1:19" x14ac:dyDescent="0.3">
      <c r="A202" s="5" t="s">
        <v>19</v>
      </c>
      <c r="B202" s="6" t="s">
        <v>20</v>
      </c>
      <c r="C202" s="6">
        <v>38</v>
      </c>
      <c r="D202" s="6" t="s">
        <v>21</v>
      </c>
      <c r="E202" s="6">
        <v>4289</v>
      </c>
      <c r="F202" s="6" t="s">
        <v>518</v>
      </c>
      <c r="G202" s="6" t="s">
        <v>519</v>
      </c>
      <c r="H202" s="7">
        <v>44207</v>
      </c>
      <c r="I202" s="6">
        <v>60</v>
      </c>
      <c r="J202" s="6" t="s">
        <v>25</v>
      </c>
      <c r="K202" s="6" t="s">
        <v>267</v>
      </c>
      <c r="L202" s="6" t="s">
        <v>268</v>
      </c>
      <c r="M202" s="6">
        <v>1</v>
      </c>
      <c r="N202" s="8">
        <v>38647</v>
      </c>
      <c r="O202" s="6" t="s">
        <v>112</v>
      </c>
      <c r="P202" s="6" t="s">
        <v>373</v>
      </c>
      <c r="Q202" s="6" t="s">
        <v>30</v>
      </c>
      <c r="R202" s="6" t="s">
        <v>72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>
        <v>38</v>
      </c>
      <c r="D203" s="6" t="s">
        <v>21</v>
      </c>
      <c r="E203" s="6">
        <v>10460</v>
      </c>
      <c r="F203" s="6" t="s">
        <v>141</v>
      </c>
      <c r="G203" s="6" t="s">
        <v>519</v>
      </c>
      <c r="H203" s="7">
        <v>44207</v>
      </c>
      <c r="I203" s="6">
        <v>60</v>
      </c>
      <c r="J203" s="6" t="s">
        <v>25</v>
      </c>
      <c r="K203" s="6" t="s">
        <v>267</v>
      </c>
      <c r="L203" s="6" t="s">
        <v>268</v>
      </c>
      <c r="M203" s="6">
        <v>2</v>
      </c>
      <c r="N203" s="8">
        <v>20152</v>
      </c>
      <c r="O203" s="6" t="s">
        <v>28</v>
      </c>
      <c r="P203" s="6" t="s">
        <v>373</v>
      </c>
      <c r="Q203" s="6" t="s">
        <v>30</v>
      </c>
      <c r="R203" s="6" t="s">
        <v>72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>
        <v>38</v>
      </c>
      <c r="D204" s="6" t="s">
        <v>21</v>
      </c>
      <c r="E204" s="6">
        <v>82135</v>
      </c>
      <c r="F204" s="6" t="s">
        <v>520</v>
      </c>
      <c r="G204" s="6" t="s">
        <v>521</v>
      </c>
      <c r="H204" s="7">
        <v>44207</v>
      </c>
      <c r="I204" s="6">
        <v>60</v>
      </c>
      <c r="J204" s="6" t="s">
        <v>25</v>
      </c>
      <c r="K204" s="6" t="s">
        <v>267</v>
      </c>
      <c r="L204" s="6" t="s">
        <v>268</v>
      </c>
      <c r="M204" s="6">
        <v>1</v>
      </c>
      <c r="N204" s="8">
        <v>91422</v>
      </c>
      <c r="O204" s="6" t="s">
        <v>28</v>
      </c>
      <c r="P204" s="6" t="s">
        <v>373</v>
      </c>
      <c r="Q204" s="6" t="s">
        <v>30</v>
      </c>
      <c r="R204" s="6" t="s">
        <v>72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>
        <v>38</v>
      </c>
      <c r="D205" s="6" t="s">
        <v>21</v>
      </c>
      <c r="E205" s="6">
        <v>50653</v>
      </c>
      <c r="F205" s="6" t="s">
        <v>522</v>
      </c>
      <c r="G205" s="6" t="s">
        <v>523</v>
      </c>
      <c r="H205" s="7">
        <v>44207</v>
      </c>
      <c r="I205" s="6">
        <v>60</v>
      </c>
      <c r="J205" s="6" t="s">
        <v>25</v>
      </c>
      <c r="K205" s="6" t="s">
        <v>524</v>
      </c>
      <c r="L205" s="6" t="s">
        <v>525</v>
      </c>
      <c r="M205" s="6">
        <v>2</v>
      </c>
      <c r="N205" s="8">
        <v>281396</v>
      </c>
      <c r="O205" s="6" t="s">
        <v>32</v>
      </c>
      <c r="P205" s="6" t="s">
        <v>373</v>
      </c>
      <c r="Q205" s="6" t="s">
        <v>30</v>
      </c>
      <c r="R205" s="6" t="s">
        <v>72</v>
      </c>
      <c r="S205" s="6" t="s">
        <v>32</v>
      </c>
    </row>
    <row r="206" spans="1:19" x14ac:dyDescent="0.3">
      <c r="A206" s="5" t="s">
        <v>19</v>
      </c>
      <c r="B206" s="6" t="s">
        <v>20</v>
      </c>
      <c r="C206" s="6">
        <v>38</v>
      </c>
      <c r="D206" s="6" t="s">
        <v>21</v>
      </c>
      <c r="E206" s="6">
        <v>27144</v>
      </c>
      <c r="F206" s="6" t="s">
        <v>526</v>
      </c>
      <c r="G206" s="6" t="s">
        <v>527</v>
      </c>
      <c r="H206" s="7">
        <v>44207</v>
      </c>
      <c r="I206" s="6">
        <v>60</v>
      </c>
      <c r="J206" s="6" t="s">
        <v>25</v>
      </c>
      <c r="K206" s="6" t="s">
        <v>528</v>
      </c>
      <c r="L206" s="6" t="s">
        <v>529</v>
      </c>
      <c r="M206" s="6">
        <v>1</v>
      </c>
      <c r="N206" s="8">
        <v>1261</v>
      </c>
      <c r="O206" s="6" t="s">
        <v>28</v>
      </c>
      <c r="P206" s="6" t="s">
        <v>373</v>
      </c>
      <c r="Q206" s="6" t="s">
        <v>30</v>
      </c>
      <c r="R206" s="6" t="s">
        <v>72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>
        <v>38</v>
      </c>
      <c r="D207" s="6" t="s">
        <v>21</v>
      </c>
      <c r="E207" s="6">
        <v>86224</v>
      </c>
      <c r="F207" s="6" t="s">
        <v>530</v>
      </c>
      <c r="G207" s="6" t="s">
        <v>527</v>
      </c>
      <c r="H207" s="7">
        <v>44207</v>
      </c>
      <c r="I207" s="6">
        <v>60</v>
      </c>
      <c r="J207" s="6" t="s">
        <v>25</v>
      </c>
      <c r="K207" s="6" t="s">
        <v>528</v>
      </c>
      <c r="L207" s="6" t="s">
        <v>529</v>
      </c>
      <c r="M207" s="6">
        <v>1</v>
      </c>
      <c r="N207" s="8">
        <v>5227</v>
      </c>
      <c r="O207" s="6" t="s">
        <v>28</v>
      </c>
      <c r="P207" s="6" t="s">
        <v>373</v>
      </c>
      <c r="Q207" s="6" t="s">
        <v>30</v>
      </c>
      <c r="R207" s="6" t="s">
        <v>72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>
        <v>38</v>
      </c>
      <c r="D208" s="6" t="s">
        <v>21</v>
      </c>
      <c r="E208" s="6">
        <v>50662</v>
      </c>
      <c r="F208" s="6" t="s">
        <v>239</v>
      </c>
      <c r="G208" s="6" t="s">
        <v>531</v>
      </c>
      <c r="H208" s="7">
        <v>44207</v>
      </c>
      <c r="I208" s="6">
        <v>60</v>
      </c>
      <c r="J208" s="6" t="s">
        <v>25</v>
      </c>
      <c r="K208" s="6" t="s">
        <v>267</v>
      </c>
      <c r="L208" s="6" t="s">
        <v>268</v>
      </c>
      <c r="M208" s="6">
        <v>3</v>
      </c>
      <c r="N208" s="8">
        <v>396582</v>
      </c>
      <c r="O208" s="6" t="s">
        <v>32</v>
      </c>
      <c r="P208" s="6" t="s">
        <v>373</v>
      </c>
      <c r="Q208" s="6" t="s">
        <v>30</v>
      </c>
      <c r="R208" s="6" t="s">
        <v>72</v>
      </c>
      <c r="S208" s="6" t="s">
        <v>32</v>
      </c>
    </row>
    <row r="209" spans="1:19" x14ac:dyDescent="0.3">
      <c r="A209" s="5" t="s">
        <v>19</v>
      </c>
      <c r="B209" s="6" t="s">
        <v>20</v>
      </c>
      <c r="C209" s="6">
        <v>38</v>
      </c>
      <c r="D209" s="6" t="s">
        <v>21</v>
      </c>
      <c r="E209" s="6">
        <v>10758</v>
      </c>
      <c r="F209" s="6" t="s">
        <v>501</v>
      </c>
      <c r="G209" s="6" t="s">
        <v>532</v>
      </c>
      <c r="H209" s="7">
        <v>44207</v>
      </c>
      <c r="I209" s="6">
        <v>60</v>
      </c>
      <c r="J209" s="6" t="s">
        <v>25</v>
      </c>
      <c r="K209" s="6" t="s">
        <v>110</v>
      </c>
      <c r="L209" s="6" t="s">
        <v>111</v>
      </c>
      <c r="M209" s="6">
        <v>4</v>
      </c>
      <c r="N209" s="8">
        <v>43752</v>
      </c>
      <c r="O209" s="6" t="s">
        <v>28</v>
      </c>
      <c r="P209" s="6" t="s">
        <v>373</v>
      </c>
      <c r="Q209" s="6" t="s">
        <v>30</v>
      </c>
      <c r="R209" s="6" t="s">
        <v>72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>
        <v>38</v>
      </c>
      <c r="D210" s="6" t="s">
        <v>21</v>
      </c>
      <c r="E210" s="6">
        <v>25050</v>
      </c>
      <c r="F210" s="6" t="s">
        <v>533</v>
      </c>
      <c r="G210" s="6" t="s">
        <v>532</v>
      </c>
      <c r="H210" s="7">
        <v>44207</v>
      </c>
      <c r="I210" s="6">
        <v>60</v>
      </c>
      <c r="J210" s="6" t="s">
        <v>25</v>
      </c>
      <c r="K210" s="6" t="s">
        <v>110</v>
      </c>
      <c r="L210" s="6" t="s">
        <v>111</v>
      </c>
      <c r="M210" s="6">
        <v>4</v>
      </c>
      <c r="N210" s="8">
        <v>40904</v>
      </c>
      <c r="O210" s="6" t="s">
        <v>28</v>
      </c>
      <c r="P210" s="6" t="s">
        <v>373</v>
      </c>
      <c r="Q210" s="6" t="s">
        <v>30</v>
      </c>
      <c r="R210" s="6" t="s">
        <v>72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>
        <v>38</v>
      </c>
      <c r="D211" s="6" t="s">
        <v>21</v>
      </c>
      <c r="E211" s="6">
        <v>33127</v>
      </c>
      <c r="F211" s="6" t="s">
        <v>534</v>
      </c>
      <c r="G211" s="6" t="s">
        <v>532</v>
      </c>
      <c r="H211" s="7">
        <v>44207</v>
      </c>
      <c r="I211" s="6">
        <v>60</v>
      </c>
      <c r="J211" s="6" t="s">
        <v>25</v>
      </c>
      <c r="K211" s="6" t="s">
        <v>110</v>
      </c>
      <c r="L211" s="6" t="s">
        <v>111</v>
      </c>
      <c r="M211" s="6">
        <v>1</v>
      </c>
      <c r="N211" s="8">
        <v>6044</v>
      </c>
      <c r="O211" s="6" t="s">
        <v>28</v>
      </c>
      <c r="P211" s="6" t="s">
        <v>373</v>
      </c>
      <c r="Q211" s="6" t="s">
        <v>30</v>
      </c>
      <c r="R211" s="6" t="s">
        <v>72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>
        <v>38</v>
      </c>
      <c r="D212" s="6" t="s">
        <v>21</v>
      </c>
      <c r="E212" s="6" t="s">
        <v>535</v>
      </c>
      <c r="F212" s="6" t="s">
        <v>536</v>
      </c>
      <c r="G212" s="6" t="s">
        <v>532</v>
      </c>
      <c r="H212" s="7">
        <v>44207</v>
      </c>
      <c r="I212" s="6">
        <v>60</v>
      </c>
      <c r="J212" s="6" t="s">
        <v>25</v>
      </c>
      <c r="K212" s="6" t="s">
        <v>110</v>
      </c>
      <c r="L212" s="6" t="s">
        <v>111</v>
      </c>
      <c r="M212" s="6">
        <v>2</v>
      </c>
      <c r="N212" s="8">
        <v>32908</v>
      </c>
      <c r="O212" s="6" t="s">
        <v>28</v>
      </c>
      <c r="P212" s="6" t="s">
        <v>373</v>
      </c>
      <c r="Q212" s="6" t="s">
        <v>30</v>
      </c>
      <c r="R212" s="6" t="s">
        <v>72</v>
      </c>
      <c r="S212" s="6" t="s">
        <v>32</v>
      </c>
    </row>
    <row r="213" spans="1:19" x14ac:dyDescent="0.3">
      <c r="A213" s="5" t="s">
        <v>19</v>
      </c>
      <c r="B213" s="6" t="s">
        <v>20</v>
      </c>
      <c r="C213" s="6">
        <v>38</v>
      </c>
      <c r="D213" s="6" t="s">
        <v>21</v>
      </c>
      <c r="E213" s="6" t="s">
        <v>537</v>
      </c>
      <c r="F213" s="6" t="s">
        <v>538</v>
      </c>
      <c r="G213" s="6" t="s">
        <v>532</v>
      </c>
      <c r="H213" s="7">
        <v>44207</v>
      </c>
      <c r="I213" s="6">
        <v>60</v>
      </c>
      <c r="J213" s="6" t="s">
        <v>25</v>
      </c>
      <c r="K213" s="6" t="s">
        <v>110</v>
      </c>
      <c r="L213" s="6" t="s">
        <v>111</v>
      </c>
      <c r="M213" s="6">
        <v>10</v>
      </c>
      <c r="N213" s="8">
        <v>66960</v>
      </c>
      <c r="O213" s="6" t="s">
        <v>28</v>
      </c>
      <c r="P213" s="6" t="s">
        <v>373</v>
      </c>
      <c r="Q213" s="6" t="s">
        <v>30</v>
      </c>
      <c r="R213" s="6" t="s">
        <v>72</v>
      </c>
      <c r="S213" s="6" t="s">
        <v>32</v>
      </c>
    </row>
    <row r="214" spans="1:19" x14ac:dyDescent="0.3">
      <c r="A214" s="5" t="s">
        <v>19</v>
      </c>
      <c r="B214" s="6" t="s">
        <v>20</v>
      </c>
      <c r="C214" s="6">
        <v>38</v>
      </c>
      <c r="D214" s="6" t="s">
        <v>21</v>
      </c>
      <c r="E214" s="6" t="s">
        <v>539</v>
      </c>
      <c r="F214" s="6" t="s">
        <v>540</v>
      </c>
      <c r="G214" s="6" t="s">
        <v>532</v>
      </c>
      <c r="H214" s="7">
        <v>44207</v>
      </c>
      <c r="I214" s="6">
        <v>60</v>
      </c>
      <c r="J214" s="6" t="s">
        <v>25</v>
      </c>
      <c r="K214" s="6" t="s">
        <v>110</v>
      </c>
      <c r="L214" s="6" t="s">
        <v>111</v>
      </c>
      <c r="M214" s="6">
        <v>4</v>
      </c>
      <c r="N214" s="8">
        <v>62492</v>
      </c>
      <c r="O214" s="6" t="s">
        <v>28</v>
      </c>
      <c r="P214" s="6" t="s">
        <v>373</v>
      </c>
      <c r="Q214" s="6" t="s">
        <v>30</v>
      </c>
      <c r="R214" s="6" t="s">
        <v>72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>
        <v>38</v>
      </c>
      <c r="D215" s="6" t="s">
        <v>21</v>
      </c>
      <c r="E215" s="6" t="s">
        <v>179</v>
      </c>
      <c r="F215" s="6" t="s">
        <v>180</v>
      </c>
      <c r="G215" s="6" t="s">
        <v>532</v>
      </c>
      <c r="H215" s="7">
        <v>44207</v>
      </c>
      <c r="I215" s="6">
        <v>60</v>
      </c>
      <c r="J215" s="6" t="s">
        <v>25</v>
      </c>
      <c r="K215" s="6" t="s">
        <v>110</v>
      </c>
      <c r="L215" s="6" t="s">
        <v>111</v>
      </c>
      <c r="M215" s="6">
        <v>10</v>
      </c>
      <c r="N215" s="8">
        <v>275560</v>
      </c>
      <c r="O215" s="6" t="s">
        <v>28</v>
      </c>
      <c r="P215" s="6" t="s">
        <v>373</v>
      </c>
      <c r="Q215" s="6" t="s">
        <v>30</v>
      </c>
      <c r="R215" s="6" t="s">
        <v>72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>
        <v>38</v>
      </c>
      <c r="D216" s="6" t="s">
        <v>21</v>
      </c>
      <c r="E216" s="6" t="s">
        <v>541</v>
      </c>
      <c r="F216" s="6" t="s">
        <v>542</v>
      </c>
      <c r="G216" s="6" t="s">
        <v>532</v>
      </c>
      <c r="H216" s="7">
        <v>44207</v>
      </c>
      <c r="I216" s="6">
        <v>60</v>
      </c>
      <c r="J216" s="6" t="s">
        <v>25</v>
      </c>
      <c r="K216" s="6" t="s">
        <v>110</v>
      </c>
      <c r="L216" s="6" t="s">
        <v>111</v>
      </c>
      <c r="M216" s="6">
        <v>5</v>
      </c>
      <c r="N216" s="8">
        <v>59130</v>
      </c>
      <c r="O216" s="6" t="s">
        <v>28</v>
      </c>
      <c r="P216" s="6" t="s">
        <v>373</v>
      </c>
      <c r="Q216" s="6" t="s">
        <v>30</v>
      </c>
      <c r="R216" s="6" t="s">
        <v>72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>
        <v>38</v>
      </c>
      <c r="D217" s="6" t="s">
        <v>21</v>
      </c>
      <c r="E217" s="6" t="s">
        <v>543</v>
      </c>
      <c r="F217" s="6" t="s">
        <v>544</v>
      </c>
      <c r="G217" s="6" t="s">
        <v>532</v>
      </c>
      <c r="H217" s="7">
        <v>44207</v>
      </c>
      <c r="I217" s="6">
        <v>60</v>
      </c>
      <c r="J217" s="6" t="s">
        <v>25</v>
      </c>
      <c r="K217" s="6" t="s">
        <v>110</v>
      </c>
      <c r="L217" s="6" t="s">
        <v>111</v>
      </c>
      <c r="M217" s="6">
        <v>2</v>
      </c>
      <c r="N217" s="8">
        <v>23652</v>
      </c>
      <c r="O217" s="6" t="s">
        <v>28</v>
      </c>
      <c r="P217" s="6" t="s">
        <v>373</v>
      </c>
      <c r="Q217" s="6" t="s">
        <v>30</v>
      </c>
      <c r="R217" s="6" t="s">
        <v>72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>
        <v>38</v>
      </c>
      <c r="D218" s="6" t="s">
        <v>21</v>
      </c>
      <c r="E218" s="6" t="s">
        <v>545</v>
      </c>
      <c r="F218" s="6" t="s">
        <v>546</v>
      </c>
      <c r="G218" s="6" t="s">
        <v>532</v>
      </c>
      <c r="H218" s="7">
        <v>44207</v>
      </c>
      <c r="I218" s="6">
        <v>60</v>
      </c>
      <c r="J218" s="6" t="s">
        <v>25</v>
      </c>
      <c r="K218" s="6" t="s">
        <v>110</v>
      </c>
      <c r="L218" s="6" t="s">
        <v>111</v>
      </c>
      <c r="M218" s="6">
        <v>2</v>
      </c>
      <c r="N218" s="8">
        <v>18972</v>
      </c>
      <c r="O218" s="6" t="s">
        <v>28</v>
      </c>
      <c r="P218" s="6" t="s">
        <v>373</v>
      </c>
      <c r="Q218" s="6" t="s">
        <v>30</v>
      </c>
      <c r="R218" s="6" t="s">
        <v>72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>
        <v>38</v>
      </c>
      <c r="D219" s="6" t="s">
        <v>21</v>
      </c>
      <c r="E219" s="6" t="s">
        <v>547</v>
      </c>
      <c r="F219" s="6" t="s">
        <v>548</v>
      </c>
      <c r="G219" s="6" t="s">
        <v>532</v>
      </c>
      <c r="H219" s="7">
        <v>44207</v>
      </c>
      <c r="I219" s="6">
        <v>60</v>
      </c>
      <c r="J219" s="6" t="s">
        <v>25</v>
      </c>
      <c r="K219" s="6" t="s">
        <v>110</v>
      </c>
      <c r="L219" s="6" t="s">
        <v>111</v>
      </c>
      <c r="M219" s="6">
        <v>2</v>
      </c>
      <c r="N219" s="8">
        <v>18232</v>
      </c>
      <c r="O219" s="6" t="s">
        <v>28</v>
      </c>
      <c r="P219" s="6" t="s">
        <v>373</v>
      </c>
      <c r="Q219" s="6" t="s">
        <v>30</v>
      </c>
      <c r="R219" s="6" t="s">
        <v>72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>
        <v>38</v>
      </c>
      <c r="D220" s="6" t="s">
        <v>21</v>
      </c>
      <c r="E220" s="6" t="s">
        <v>549</v>
      </c>
      <c r="F220" s="6" t="s">
        <v>550</v>
      </c>
      <c r="G220" s="6" t="s">
        <v>532</v>
      </c>
      <c r="H220" s="7">
        <v>44207</v>
      </c>
      <c r="I220" s="6">
        <v>60</v>
      </c>
      <c r="J220" s="6" t="s">
        <v>25</v>
      </c>
      <c r="K220" s="6" t="s">
        <v>110</v>
      </c>
      <c r="L220" s="6" t="s">
        <v>111</v>
      </c>
      <c r="M220" s="6">
        <v>5</v>
      </c>
      <c r="N220" s="8">
        <v>56605</v>
      </c>
      <c r="O220" s="6" t="s">
        <v>28</v>
      </c>
      <c r="P220" s="6" t="s">
        <v>373</v>
      </c>
      <c r="Q220" s="6" t="s">
        <v>30</v>
      </c>
      <c r="R220" s="6" t="s">
        <v>72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>
        <v>38</v>
      </c>
      <c r="D221" s="6" t="s">
        <v>21</v>
      </c>
      <c r="E221" s="6" t="s">
        <v>551</v>
      </c>
      <c r="F221" s="6" t="s">
        <v>552</v>
      </c>
      <c r="G221" s="6" t="s">
        <v>532</v>
      </c>
      <c r="H221" s="7">
        <v>44207</v>
      </c>
      <c r="I221" s="6">
        <v>60</v>
      </c>
      <c r="J221" s="6" t="s">
        <v>25</v>
      </c>
      <c r="K221" s="6" t="s">
        <v>110</v>
      </c>
      <c r="L221" s="6" t="s">
        <v>111</v>
      </c>
      <c r="M221" s="6">
        <v>3</v>
      </c>
      <c r="N221" s="8">
        <v>6090</v>
      </c>
      <c r="O221" s="6" t="s">
        <v>28</v>
      </c>
      <c r="P221" s="6" t="s">
        <v>373</v>
      </c>
      <c r="Q221" s="6" t="s">
        <v>30</v>
      </c>
      <c r="R221" s="6" t="s">
        <v>72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>
        <v>38</v>
      </c>
      <c r="D222" s="6" t="s">
        <v>21</v>
      </c>
      <c r="E222" s="6" t="s">
        <v>407</v>
      </c>
      <c r="F222" s="6" t="s">
        <v>408</v>
      </c>
      <c r="G222" s="6" t="s">
        <v>532</v>
      </c>
      <c r="H222" s="7">
        <v>44207</v>
      </c>
      <c r="I222" s="6">
        <v>60</v>
      </c>
      <c r="J222" s="6" t="s">
        <v>25</v>
      </c>
      <c r="K222" s="6" t="s">
        <v>110</v>
      </c>
      <c r="L222" s="6" t="s">
        <v>111</v>
      </c>
      <c r="M222" s="6">
        <v>10</v>
      </c>
      <c r="N222" s="8">
        <v>349510</v>
      </c>
      <c r="O222" s="6" t="s">
        <v>28</v>
      </c>
      <c r="P222" s="6" t="s">
        <v>373</v>
      </c>
      <c r="Q222" s="6" t="s">
        <v>30</v>
      </c>
      <c r="R222" s="6" t="s">
        <v>72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>
        <v>38</v>
      </c>
      <c r="D223" s="6" t="s">
        <v>21</v>
      </c>
      <c r="E223" s="6" t="s">
        <v>553</v>
      </c>
      <c r="F223" s="6" t="s">
        <v>554</v>
      </c>
      <c r="G223" s="6" t="s">
        <v>532</v>
      </c>
      <c r="H223" s="7">
        <v>44207</v>
      </c>
      <c r="I223" s="6">
        <v>60</v>
      </c>
      <c r="J223" s="6" t="s">
        <v>25</v>
      </c>
      <c r="K223" s="6" t="s">
        <v>110</v>
      </c>
      <c r="L223" s="6" t="s">
        <v>111</v>
      </c>
      <c r="M223" s="6">
        <v>3</v>
      </c>
      <c r="N223" s="8">
        <v>15810</v>
      </c>
      <c r="O223" s="6" t="s">
        <v>28</v>
      </c>
      <c r="P223" s="6" t="s">
        <v>373</v>
      </c>
      <c r="Q223" s="6" t="s">
        <v>30</v>
      </c>
      <c r="R223" s="6" t="s">
        <v>72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>
        <v>38</v>
      </c>
      <c r="D224" s="6" t="s">
        <v>21</v>
      </c>
      <c r="E224" s="6" t="s">
        <v>555</v>
      </c>
      <c r="F224" s="6" t="s">
        <v>556</v>
      </c>
      <c r="G224" s="6" t="s">
        <v>532</v>
      </c>
      <c r="H224" s="7">
        <v>44207</v>
      </c>
      <c r="I224" s="6">
        <v>60</v>
      </c>
      <c r="J224" s="6" t="s">
        <v>25</v>
      </c>
      <c r="K224" s="6" t="s">
        <v>110</v>
      </c>
      <c r="L224" s="6" t="s">
        <v>111</v>
      </c>
      <c r="M224" s="6">
        <v>2</v>
      </c>
      <c r="N224" s="8">
        <v>12208</v>
      </c>
      <c r="O224" s="6" t="s">
        <v>28</v>
      </c>
      <c r="P224" s="6" t="s">
        <v>373</v>
      </c>
      <c r="Q224" s="6" t="s">
        <v>30</v>
      </c>
      <c r="R224" s="6" t="s">
        <v>72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>
        <v>38</v>
      </c>
      <c r="D225" s="6" t="s">
        <v>21</v>
      </c>
      <c r="E225" s="6">
        <v>45622</v>
      </c>
      <c r="F225" s="6" t="s">
        <v>557</v>
      </c>
      <c r="G225" s="6" t="s">
        <v>558</v>
      </c>
      <c r="H225" s="7">
        <v>44207</v>
      </c>
      <c r="I225" s="6">
        <v>60</v>
      </c>
      <c r="J225" s="6" t="s">
        <v>25</v>
      </c>
      <c r="K225" s="6" t="s">
        <v>559</v>
      </c>
      <c r="L225" s="6" t="s">
        <v>560</v>
      </c>
      <c r="M225" s="6">
        <v>4</v>
      </c>
      <c r="N225" s="8">
        <v>782356</v>
      </c>
      <c r="O225" s="6" t="s">
        <v>32</v>
      </c>
      <c r="P225" s="6" t="s">
        <v>373</v>
      </c>
      <c r="Q225" s="6" t="s">
        <v>30</v>
      </c>
      <c r="R225" s="6" t="s">
        <v>72</v>
      </c>
      <c r="S225" s="6" t="s">
        <v>32</v>
      </c>
    </row>
    <row r="226" spans="1:19" x14ac:dyDescent="0.3">
      <c r="A226" s="5" t="s">
        <v>19</v>
      </c>
      <c r="B226" s="6" t="s">
        <v>20</v>
      </c>
      <c r="C226" s="6">
        <v>38</v>
      </c>
      <c r="D226" s="6" t="s">
        <v>21</v>
      </c>
      <c r="E226" s="6">
        <v>50869</v>
      </c>
      <c r="F226" s="6" t="s">
        <v>561</v>
      </c>
      <c r="G226" s="6" t="s">
        <v>562</v>
      </c>
      <c r="H226" s="7">
        <v>44207</v>
      </c>
      <c r="I226" s="6">
        <v>60</v>
      </c>
      <c r="J226" s="6" t="s">
        <v>25</v>
      </c>
      <c r="K226" s="6" t="s">
        <v>116</v>
      </c>
      <c r="L226" s="6" t="s">
        <v>117</v>
      </c>
      <c r="M226" s="6">
        <v>20</v>
      </c>
      <c r="N226" s="8">
        <v>486040</v>
      </c>
      <c r="O226" s="6" t="s">
        <v>32</v>
      </c>
      <c r="P226" s="6" t="s">
        <v>373</v>
      </c>
      <c r="Q226" s="6" t="s">
        <v>30</v>
      </c>
      <c r="R226" s="6" t="s">
        <v>31</v>
      </c>
      <c r="S226" s="6" t="s">
        <v>32</v>
      </c>
    </row>
    <row r="227" spans="1:19" x14ac:dyDescent="0.3">
      <c r="A227" s="5" t="s">
        <v>19</v>
      </c>
      <c r="B227" s="6" t="s">
        <v>20</v>
      </c>
      <c r="C227" s="6">
        <v>38</v>
      </c>
      <c r="D227" s="6" t="s">
        <v>21</v>
      </c>
      <c r="E227" s="6">
        <v>4247</v>
      </c>
      <c r="F227" s="6" t="s">
        <v>563</v>
      </c>
      <c r="G227" s="6" t="s">
        <v>564</v>
      </c>
      <c r="H227" s="7">
        <v>44207</v>
      </c>
      <c r="I227" s="6">
        <v>60</v>
      </c>
      <c r="J227" s="6" t="s">
        <v>25</v>
      </c>
      <c r="K227" s="6" t="s">
        <v>455</v>
      </c>
      <c r="L227" s="6" t="s">
        <v>456</v>
      </c>
      <c r="M227" s="6">
        <v>1</v>
      </c>
      <c r="N227" s="8">
        <v>41135</v>
      </c>
      <c r="O227" s="6" t="s">
        <v>112</v>
      </c>
      <c r="P227" s="6" t="s">
        <v>373</v>
      </c>
      <c r="Q227" s="6" t="s">
        <v>30</v>
      </c>
      <c r="R227" s="6" t="s">
        <v>72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>
        <v>38</v>
      </c>
      <c r="D228" s="6" t="s">
        <v>21</v>
      </c>
      <c r="E228" s="6">
        <v>3572</v>
      </c>
      <c r="F228" s="6" t="s">
        <v>565</v>
      </c>
      <c r="G228" s="6" t="s">
        <v>564</v>
      </c>
      <c r="H228" s="7">
        <v>44207</v>
      </c>
      <c r="I228" s="6">
        <v>60</v>
      </c>
      <c r="J228" s="6" t="s">
        <v>25</v>
      </c>
      <c r="K228" s="6" t="s">
        <v>455</v>
      </c>
      <c r="L228" s="6" t="s">
        <v>456</v>
      </c>
      <c r="M228" s="6">
        <v>1</v>
      </c>
      <c r="N228" s="8">
        <v>19319</v>
      </c>
      <c r="O228" s="6" t="s">
        <v>112</v>
      </c>
      <c r="P228" s="6" t="s">
        <v>373</v>
      </c>
      <c r="Q228" s="6" t="s">
        <v>30</v>
      </c>
      <c r="R228" s="6" t="s">
        <v>72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>
        <v>38</v>
      </c>
      <c r="D229" s="6" t="s">
        <v>21</v>
      </c>
      <c r="E229" s="6">
        <v>208</v>
      </c>
      <c r="F229" s="6" t="s">
        <v>566</v>
      </c>
      <c r="G229" s="6" t="s">
        <v>564</v>
      </c>
      <c r="H229" s="7">
        <v>44207</v>
      </c>
      <c r="I229" s="6">
        <v>60</v>
      </c>
      <c r="J229" s="6" t="s">
        <v>25</v>
      </c>
      <c r="K229" s="6" t="s">
        <v>455</v>
      </c>
      <c r="L229" s="6" t="s">
        <v>456</v>
      </c>
      <c r="M229" s="6">
        <v>1</v>
      </c>
      <c r="N229" s="8">
        <v>96799</v>
      </c>
      <c r="O229" s="6" t="s">
        <v>112</v>
      </c>
      <c r="P229" s="6" t="s">
        <v>373</v>
      </c>
      <c r="Q229" s="6" t="s">
        <v>30</v>
      </c>
      <c r="R229" s="6" t="s">
        <v>72</v>
      </c>
      <c r="S229" s="6" t="s">
        <v>32</v>
      </c>
    </row>
    <row r="230" spans="1:19" x14ac:dyDescent="0.3">
      <c r="A230" s="5" t="s">
        <v>19</v>
      </c>
      <c r="B230" s="6" t="s">
        <v>20</v>
      </c>
      <c r="C230" s="6">
        <v>38</v>
      </c>
      <c r="D230" s="6" t="s">
        <v>21</v>
      </c>
      <c r="E230" s="6">
        <v>59</v>
      </c>
      <c r="F230" s="6" t="s">
        <v>567</v>
      </c>
      <c r="G230" s="6" t="s">
        <v>564</v>
      </c>
      <c r="H230" s="7">
        <v>44207</v>
      </c>
      <c r="I230" s="6">
        <v>60</v>
      </c>
      <c r="J230" s="6" t="s">
        <v>25</v>
      </c>
      <c r="K230" s="6" t="s">
        <v>455</v>
      </c>
      <c r="L230" s="6" t="s">
        <v>456</v>
      </c>
      <c r="M230" s="6">
        <v>1</v>
      </c>
      <c r="N230" s="8">
        <v>25000</v>
      </c>
      <c r="O230" s="6" t="s">
        <v>112</v>
      </c>
      <c r="P230" s="6" t="s">
        <v>373</v>
      </c>
      <c r="Q230" s="6" t="s">
        <v>30</v>
      </c>
      <c r="R230" s="6" t="s">
        <v>72</v>
      </c>
      <c r="S230" s="6" t="s">
        <v>32</v>
      </c>
    </row>
    <row r="231" spans="1:19" x14ac:dyDescent="0.3">
      <c r="A231" s="5" t="s">
        <v>19</v>
      </c>
      <c r="B231" s="6" t="s">
        <v>20</v>
      </c>
      <c r="C231" s="6">
        <v>38</v>
      </c>
      <c r="D231" s="6" t="s">
        <v>21</v>
      </c>
      <c r="E231" s="6">
        <v>50662</v>
      </c>
      <c r="F231" s="6" t="s">
        <v>239</v>
      </c>
      <c r="G231" s="6" t="s">
        <v>568</v>
      </c>
      <c r="H231" s="7">
        <v>44207</v>
      </c>
      <c r="I231" s="6">
        <v>60</v>
      </c>
      <c r="J231" s="6" t="s">
        <v>25</v>
      </c>
      <c r="K231" s="6" t="s">
        <v>267</v>
      </c>
      <c r="L231" s="6" t="s">
        <v>268</v>
      </c>
      <c r="M231" s="6">
        <v>1</v>
      </c>
      <c r="N231" s="8">
        <v>137941</v>
      </c>
      <c r="O231" s="6" t="s">
        <v>32</v>
      </c>
      <c r="P231" s="6" t="s">
        <v>373</v>
      </c>
      <c r="Q231" s="6" t="s">
        <v>30</v>
      </c>
      <c r="R231" s="6" t="s">
        <v>72</v>
      </c>
      <c r="S231" s="6" t="s">
        <v>32</v>
      </c>
    </row>
    <row r="232" spans="1:19" x14ac:dyDescent="0.3">
      <c r="A232" s="5" t="s">
        <v>19</v>
      </c>
      <c r="B232" s="6" t="s">
        <v>20</v>
      </c>
      <c r="C232" s="6">
        <v>38</v>
      </c>
      <c r="D232" s="6" t="s">
        <v>21</v>
      </c>
      <c r="E232" s="6">
        <v>3200</v>
      </c>
      <c r="F232" s="6" t="s">
        <v>281</v>
      </c>
      <c r="G232" s="6" t="s">
        <v>569</v>
      </c>
      <c r="H232" s="7">
        <v>44208</v>
      </c>
      <c r="I232" s="6">
        <v>60</v>
      </c>
      <c r="J232" s="6" t="s">
        <v>25</v>
      </c>
      <c r="K232" s="6" t="s">
        <v>570</v>
      </c>
      <c r="L232" s="6" t="s">
        <v>571</v>
      </c>
      <c r="M232" s="6">
        <v>1</v>
      </c>
      <c r="N232" s="8">
        <v>36966</v>
      </c>
      <c r="O232" s="6" t="s">
        <v>112</v>
      </c>
      <c r="P232" s="6" t="s">
        <v>373</v>
      </c>
      <c r="Q232" s="6" t="s">
        <v>30</v>
      </c>
      <c r="R232" s="6" t="s">
        <v>72</v>
      </c>
      <c r="S232" s="6" t="s">
        <v>32</v>
      </c>
    </row>
    <row r="233" spans="1:19" x14ac:dyDescent="0.3">
      <c r="A233" s="5" t="s">
        <v>19</v>
      </c>
      <c r="B233" s="6" t="s">
        <v>20</v>
      </c>
      <c r="C233" s="6">
        <v>38</v>
      </c>
      <c r="D233" s="6" t="s">
        <v>21</v>
      </c>
      <c r="E233" s="6">
        <v>2100</v>
      </c>
      <c r="F233" s="6" t="s">
        <v>572</v>
      </c>
      <c r="G233" s="6" t="s">
        <v>573</v>
      </c>
      <c r="H233" s="7">
        <v>44208</v>
      </c>
      <c r="I233" s="6">
        <v>60</v>
      </c>
      <c r="J233" s="6" t="s">
        <v>25</v>
      </c>
      <c r="K233" s="6" t="s">
        <v>574</v>
      </c>
      <c r="L233" s="6" t="s">
        <v>575</v>
      </c>
      <c r="M233" s="6">
        <v>2</v>
      </c>
      <c r="N233" s="8">
        <v>145814</v>
      </c>
      <c r="O233" s="6" t="s">
        <v>28</v>
      </c>
      <c r="P233" s="6" t="s">
        <v>373</v>
      </c>
      <c r="Q233" s="6" t="s">
        <v>30</v>
      </c>
      <c r="R233" s="6" t="s">
        <v>72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>
        <v>38</v>
      </c>
      <c r="D234" s="6" t="s">
        <v>21</v>
      </c>
      <c r="E234" s="6">
        <v>10037</v>
      </c>
      <c r="F234" s="6" t="s">
        <v>576</v>
      </c>
      <c r="G234" s="6" t="s">
        <v>573</v>
      </c>
      <c r="H234" s="7">
        <v>44208</v>
      </c>
      <c r="I234" s="6">
        <v>60</v>
      </c>
      <c r="J234" s="6" t="s">
        <v>25</v>
      </c>
      <c r="K234" s="6" t="s">
        <v>574</v>
      </c>
      <c r="L234" s="6" t="s">
        <v>575</v>
      </c>
      <c r="M234" s="6">
        <v>1</v>
      </c>
      <c r="N234" s="8">
        <v>4622</v>
      </c>
      <c r="O234" s="6" t="s">
        <v>28</v>
      </c>
      <c r="P234" s="6" t="s">
        <v>373</v>
      </c>
      <c r="Q234" s="6" t="s">
        <v>30</v>
      </c>
      <c r="R234" s="6" t="s">
        <v>72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>
        <v>38</v>
      </c>
      <c r="D235" s="6" t="s">
        <v>21</v>
      </c>
      <c r="E235" s="6">
        <v>27132</v>
      </c>
      <c r="F235" s="6" t="s">
        <v>143</v>
      </c>
      <c r="G235" s="6" t="s">
        <v>573</v>
      </c>
      <c r="H235" s="7">
        <v>44208</v>
      </c>
      <c r="I235" s="6">
        <v>60</v>
      </c>
      <c r="J235" s="6" t="s">
        <v>25</v>
      </c>
      <c r="K235" s="6" t="s">
        <v>574</v>
      </c>
      <c r="L235" s="6" t="s">
        <v>575</v>
      </c>
      <c r="M235" s="6">
        <v>1</v>
      </c>
      <c r="N235" s="8">
        <v>9412</v>
      </c>
      <c r="O235" s="6" t="s">
        <v>28</v>
      </c>
      <c r="P235" s="6" t="s">
        <v>373</v>
      </c>
      <c r="Q235" s="6" t="s">
        <v>30</v>
      </c>
      <c r="R235" s="6" t="s">
        <v>72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>
        <v>38</v>
      </c>
      <c r="D236" s="6" t="s">
        <v>21</v>
      </c>
      <c r="E236" s="6">
        <v>27150</v>
      </c>
      <c r="F236" s="6" t="s">
        <v>95</v>
      </c>
      <c r="G236" s="6" t="s">
        <v>573</v>
      </c>
      <c r="H236" s="7">
        <v>44208</v>
      </c>
      <c r="I236" s="6">
        <v>60</v>
      </c>
      <c r="J236" s="6" t="s">
        <v>25</v>
      </c>
      <c r="K236" s="6" t="s">
        <v>574</v>
      </c>
      <c r="L236" s="6" t="s">
        <v>575</v>
      </c>
      <c r="M236" s="6">
        <v>1</v>
      </c>
      <c r="N236" s="8">
        <v>2639</v>
      </c>
      <c r="O236" s="6" t="s">
        <v>28</v>
      </c>
      <c r="P236" s="6" t="s">
        <v>373</v>
      </c>
      <c r="Q236" s="6" t="s">
        <v>30</v>
      </c>
      <c r="R236" s="6" t="s">
        <v>72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>
        <v>38</v>
      </c>
      <c r="D237" s="6" t="s">
        <v>21</v>
      </c>
      <c r="E237" s="6">
        <v>27217</v>
      </c>
      <c r="F237" s="6" t="s">
        <v>85</v>
      </c>
      <c r="G237" s="6" t="s">
        <v>573</v>
      </c>
      <c r="H237" s="7">
        <v>44208</v>
      </c>
      <c r="I237" s="6">
        <v>60</v>
      </c>
      <c r="J237" s="6" t="s">
        <v>25</v>
      </c>
      <c r="K237" s="6" t="s">
        <v>574</v>
      </c>
      <c r="L237" s="6" t="s">
        <v>575</v>
      </c>
      <c r="M237" s="6">
        <v>1</v>
      </c>
      <c r="N237" s="8">
        <v>4193</v>
      </c>
      <c r="O237" s="6" t="s">
        <v>28</v>
      </c>
      <c r="P237" s="6" t="s">
        <v>373</v>
      </c>
      <c r="Q237" s="6" t="s">
        <v>30</v>
      </c>
      <c r="R237" s="6" t="s">
        <v>72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>
        <v>38</v>
      </c>
      <c r="D238" s="6" t="s">
        <v>21</v>
      </c>
      <c r="E238" s="6">
        <v>86323</v>
      </c>
      <c r="F238" s="6" t="s">
        <v>577</v>
      </c>
      <c r="G238" s="6" t="s">
        <v>573</v>
      </c>
      <c r="H238" s="7">
        <v>44208</v>
      </c>
      <c r="I238" s="6">
        <v>60</v>
      </c>
      <c r="J238" s="6" t="s">
        <v>25</v>
      </c>
      <c r="K238" s="6" t="s">
        <v>574</v>
      </c>
      <c r="L238" s="6" t="s">
        <v>575</v>
      </c>
      <c r="M238" s="6">
        <v>1</v>
      </c>
      <c r="N238" s="8">
        <v>13437</v>
      </c>
      <c r="O238" s="6" t="s">
        <v>28</v>
      </c>
      <c r="P238" s="6" t="s">
        <v>373</v>
      </c>
      <c r="Q238" s="6" t="s">
        <v>30</v>
      </c>
      <c r="R238" s="6" t="s">
        <v>72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>
        <v>38</v>
      </c>
      <c r="D239" s="6" t="s">
        <v>21</v>
      </c>
      <c r="E239" s="6" t="s">
        <v>578</v>
      </c>
      <c r="F239" s="6" t="s">
        <v>579</v>
      </c>
      <c r="G239" s="6" t="s">
        <v>580</v>
      </c>
      <c r="H239" s="7">
        <v>44208</v>
      </c>
      <c r="I239" s="6">
        <v>60</v>
      </c>
      <c r="J239" s="6" t="s">
        <v>25</v>
      </c>
      <c r="K239" s="6" t="s">
        <v>258</v>
      </c>
      <c r="L239" s="6" t="s">
        <v>259</v>
      </c>
      <c r="M239" s="6">
        <v>12</v>
      </c>
      <c r="N239" s="8">
        <v>1966392</v>
      </c>
      <c r="O239" s="6" t="s">
        <v>28</v>
      </c>
      <c r="P239" s="6" t="s">
        <v>373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>
        <v>38</v>
      </c>
      <c r="D240" s="6" t="s">
        <v>21</v>
      </c>
      <c r="E240" s="6" t="s">
        <v>581</v>
      </c>
      <c r="F240" s="6" t="s">
        <v>582</v>
      </c>
      <c r="G240" s="6" t="s">
        <v>583</v>
      </c>
      <c r="H240" s="7">
        <v>44208</v>
      </c>
      <c r="I240" s="6">
        <v>61</v>
      </c>
      <c r="J240" s="6" t="s">
        <v>378</v>
      </c>
      <c r="K240" s="6" t="s">
        <v>584</v>
      </c>
      <c r="L240" s="6" t="s">
        <v>585</v>
      </c>
      <c r="M240" s="6">
        <v>1</v>
      </c>
      <c r="N240" s="8">
        <v>16303</v>
      </c>
      <c r="O240" s="6" t="s">
        <v>381</v>
      </c>
      <c r="P240" s="6" t="s">
        <v>373</v>
      </c>
      <c r="Q240" s="6" t="s">
        <v>30</v>
      </c>
      <c r="R240" s="6" t="s">
        <v>72</v>
      </c>
      <c r="S240" s="6" t="s">
        <v>381</v>
      </c>
    </row>
    <row r="241" spans="1:19" x14ac:dyDescent="0.3">
      <c r="A241" s="5" t="s">
        <v>19</v>
      </c>
      <c r="B241" s="6" t="s">
        <v>20</v>
      </c>
      <c r="C241" s="6">
        <v>38</v>
      </c>
      <c r="D241" s="6" t="s">
        <v>21</v>
      </c>
      <c r="E241" s="6" t="s">
        <v>586</v>
      </c>
      <c r="F241" s="6" t="s">
        <v>587</v>
      </c>
      <c r="G241" s="6" t="s">
        <v>583</v>
      </c>
      <c r="H241" s="7">
        <v>44208</v>
      </c>
      <c r="I241" s="6">
        <v>61</v>
      </c>
      <c r="J241" s="6" t="s">
        <v>378</v>
      </c>
      <c r="K241" s="6" t="s">
        <v>584</v>
      </c>
      <c r="L241" s="6" t="s">
        <v>585</v>
      </c>
      <c r="M241" s="6">
        <v>6</v>
      </c>
      <c r="N241" s="8">
        <v>37818</v>
      </c>
      <c r="O241" s="6" t="s">
        <v>381</v>
      </c>
      <c r="P241" s="6" t="s">
        <v>373</v>
      </c>
      <c r="Q241" s="6" t="s">
        <v>30</v>
      </c>
      <c r="R241" s="6" t="s">
        <v>72</v>
      </c>
      <c r="S241" s="6" t="s">
        <v>381</v>
      </c>
    </row>
    <row r="242" spans="1:19" x14ac:dyDescent="0.3">
      <c r="A242" s="5" t="s">
        <v>19</v>
      </c>
      <c r="B242" s="6" t="s">
        <v>20</v>
      </c>
      <c r="C242" s="6">
        <v>38</v>
      </c>
      <c r="D242" s="6" t="s">
        <v>21</v>
      </c>
      <c r="E242" s="6" t="s">
        <v>588</v>
      </c>
      <c r="F242" s="6" t="s">
        <v>589</v>
      </c>
      <c r="G242" s="6" t="s">
        <v>583</v>
      </c>
      <c r="H242" s="7">
        <v>44208</v>
      </c>
      <c r="I242" s="6">
        <v>61</v>
      </c>
      <c r="J242" s="6" t="s">
        <v>378</v>
      </c>
      <c r="K242" s="6" t="s">
        <v>584</v>
      </c>
      <c r="L242" s="6" t="s">
        <v>585</v>
      </c>
      <c r="M242" s="6">
        <v>2</v>
      </c>
      <c r="N242" s="8">
        <v>12606</v>
      </c>
      <c r="O242" s="6" t="s">
        <v>381</v>
      </c>
      <c r="P242" s="6" t="s">
        <v>373</v>
      </c>
      <c r="Q242" s="6" t="s">
        <v>30</v>
      </c>
      <c r="R242" s="6" t="s">
        <v>72</v>
      </c>
      <c r="S242" s="6" t="s">
        <v>381</v>
      </c>
    </row>
    <row r="243" spans="1:19" x14ac:dyDescent="0.3">
      <c r="A243" s="5" t="s">
        <v>19</v>
      </c>
      <c r="B243" s="6" t="s">
        <v>20</v>
      </c>
      <c r="C243" s="6">
        <v>38</v>
      </c>
      <c r="D243" s="6" t="s">
        <v>21</v>
      </c>
      <c r="E243" s="6" t="s">
        <v>590</v>
      </c>
      <c r="F243" s="6" t="s">
        <v>591</v>
      </c>
      <c r="G243" s="6" t="s">
        <v>583</v>
      </c>
      <c r="H243" s="7">
        <v>44208</v>
      </c>
      <c r="I243" s="6">
        <v>61</v>
      </c>
      <c r="J243" s="6" t="s">
        <v>378</v>
      </c>
      <c r="K243" s="6" t="s">
        <v>584</v>
      </c>
      <c r="L243" s="6" t="s">
        <v>585</v>
      </c>
      <c r="M243" s="6">
        <v>4</v>
      </c>
      <c r="N243" s="8">
        <v>16808</v>
      </c>
      <c r="O243" s="6" t="s">
        <v>381</v>
      </c>
      <c r="P243" s="6" t="s">
        <v>373</v>
      </c>
      <c r="Q243" s="6" t="s">
        <v>30</v>
      </c>
      <c r="R243" s="6" t="s">
        <v>72</v>
      </c>
      <c r="S243" s="6" t="s">
        <v>381</v>
      </c>
    </row>
    <row r="244" spans="1:19" x14ac:dyDescent="0.3">
      <c r="A244" s="5" t="s">
        <v>19</v>
      </c>
      <c r="B244" s="6" t="s">
        <v>20</v>
      </c>
      <c r="C244" s="6">
        <v>38</v>
      </c>
      <c r="D244" s="6" t="s">
        <v>21</v>
      </c>
      <c r="E244" s="6" t="s">
        <v>592</v>
      </c>
      <c r="F244" s="6" t="s">
        <v>593</v>
      </c>
      <c r="G244" s="6" t="s">
        <v>594</v>
      </c>
      <c r="H244" s="7">
        <v>44208</v>
      </c>
      <c r="I244" s="6">
        <v>61</v>
      </c>
      <c r="J244" s="6" t="s">
        <v>378</v>
      </c>
      <c r="K244" s="6" t="s">
        <v>595</v>
      </c>
      <c r="L244" s="6" t="s">
        <v>596</v>
      </c>
      <c r="M244" s="6">
        <v>2</v>
      </c>
      <c r="N244" s="8">
        <v>8740</v>
      </c>
      <c r="O244" s="6" t="s">
        <v>381</v>
      </c>
      <c r="P244" s="6" t="s">
        <v>373</v>
      </c>
      <c r="Q244" s="6" t="s">
        <v>30</v>
      </c>
      <c r="R244" s="6" t="s">
        <v>72</v>
      </c>
      <c r="S244" s="6" t="s">
        <v>381</v>
      </c>
    </row>
    <row r="245" spans="1:19" x14ac:dyDescent="0.3">
      <c r="A245" s="5" t="s">
        <v>19</v>
      </c>
      <c r="B245" s="6" t="s">
        <v>20</v>
      </c>
      <c r="C245" s="6">
        <v>38</v>
      </c>
      <c r="D245" s="6" t="s">
        <v>21</v>
      </c>
      <c r="E245" s="6">
        <v>86323</v>
      </c>
      <c r="F245" s="6" t="s">
        <v>577</v>
      </c>
      <c r="G245" s="6" t="s">
        <v>597</v>
      </c>
      <c r="H245" s="7">
        <v>44208</v>
      </c>
      <c r="I245" s="6">
        <v>60</v>
      </c>
      <c r="J245" s="6" t="s">
        <v>25</v>
      </c>
      <c r="K245" s="6" t="s">
        <v>598</v>
      </c>
      <c r="L245" s="6" t="s">
        <v>599</v>
      </c>
      <c r="M245" s="6">
        <v>1</v>
      </c>
      <c r="N245" s="8">
        <v>13437</v>
      </c>
      <c r="O245" s="6" t="s">
        <v>28</v>
      </c>
      <c r="P245" s="6" t="s">
        <v>373</v>
      </c>
      <c r="Q245" s="6" t="s">
        <v>30</v>
      </c>
      <c r="R245" s="6" t="s">
        <v>72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>
        <v>38</v>
      </c>
      <c r="D246" s="6" t="s">
        <v>21</v>
      </c>
      <c r="E246" s="6" t="s">
        <v>427</v>
      </c>
      <c r="F246" s="6" t="s">
        <v>95</v>
      </c>
      <c r="G246" s="6" t="s">
        <v>597</v>
      </c>
      <c r="H246" s="7">
        <v>44208</v>
      </c>
      <c r="I246" s="6">
        <v>60</v>
      </c>
      <c r="J246" s="6" t="s">
        <v>25</v>
      </c>
      <c r="K246" s="6" t="s">
        <v>598</v>
      </c>
      <c r="L246" s="6" t="s">
        <v>599</v>
      </c>
      <c r="M246" s="6">
        <v>2</v>
      </c>
      <c r="N246" s="8">
        <v>14476</v>
      </c>
      <c r="O246" s="6" t="s">
        <v>28</v>
      </c>
      <c r="P246" s="6" t="s">
        <v>373</v>
      </c>
      <c r="Q246" s="6" t="s">
        <v>30</v>
      </c>
      <c r="R246" s="6" t="s">
        <v>72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>
        <v>38</v>
      </c>
      <c r="D247" s="6" t="s">
        <v>21</v>
      </c>
      <c r="E247" s="6" t="s">
        <v>428</v>
      </c>
      <c r="F247" s="6" t="s">
        <v>429</v>
      </c>
      <c r="G247" s="6" t="s">
        <v>597</v>
      </c>
      <c r="H247" s="7">
        <v>44208</v>
      </c>
      <c r="I247" s="6">
        <v>60</v>
      </c>
      <c r="J247" s="6" t="s">
        <v>25</v>
      </c>
      <c r="K247" s="6" t="s">
        <v>598</v>
      </c>
      <c r="L247" s="6" t="s">
        <v>599</v>
      </c>
      <c r="M247" s="6">
        <v>1</v>
      </c>
      <c r="N247" s="8">
        <v>9068</v>
      </c>
      <c r="O247" s="6" t="s">
        <v>28</v>
      </c>
      <c r="P247" s="6" t="s">
        <v>373</v>
      </c>
      <c r="Q247" s="6" t="s">
        <v>30</v>
      </c>
      <c r="R247" s="6" t="s">
        <v>72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>
        <v>38</v>
      </c>
      <c r="D248" s="6" t="s">
        <v>21</v>
      </c>
      <c r="E248" s="6" t="s">
        <v>600</v>
      </c>
      <c r="F248" s="6" t="s">
        <v>601</v>
      </c>
      <c r="G248" s="6" t="s">
        <v>602</v>
      </c>
      <c r="H248" s="7">
        <v>44208</v>
      </c>
      <c r="I248" s="6">
        <v>61</v>
      </c>
      <c r="J248" s="6" t="s">
        <v>378</v>
      </c>
      <c r="K248" s="6" t="s">
        <v>603</v>
      </c>
      <c r="L248" s="6" t="s">
        <v>604</v>
      </c>
      <c r="M248" s="6">
        <v>1</v>
      </c>
      <c r="N248" s="8">
        <v>18908</v>
      </c>
      <c r="O248" s="6" t="s">
        <v>381</v>
      </c>
      <c r="P248" s="6" t="s">
        <v>373</v>
      </c>
      <c r="Q248" s="6" t="s">
        <v>30</v>
      </c>
      <c r="R248" s="6" t="s">
        <v>31</v>
      </c>
      <c r="S248" s="6" t="s">
        <v>381</v>
      </c>
    </row>
    <row r="249" spans="1:19" x14ac:dyDescent="0.3">
      <c r="A249" s="5" t="s">
        <v>19</v>
      </c>
      <c r="B249" s="6" t="s">
        <v>20</v>
      </c>
      <c r="C249" s="6">
        <v>38</v>
      </c>
      <c r="D249" s="6" t="s">
        <v>21</v>
      </c>
      <c r="E249" s="6" t="s">
        <v>605</v>
      </c>
      <c r="F249" s="6" t="s">
        <v>606</v>
      </c>
      <c r="G249" s="6" t="s">
        <v>602</v>
      </c>
      <c r="H249" s="7">
        <v>44208</v>
      </c>
      <c r="I249" s="6">
        <v>61</v>
      </c>
      <c r="J249" s="6" t="s">
        <v>378</v>
      </c>
      <c r="K249" s="6" t="s">
        <v>603</v>
      </c>
      <c r="L249" s="6" t="s">
        <v>604</v>
      </c>
      <c r="M249" s="6">
        <v>2</v>
      </c>
      <c r="N249" s="8">
        <v>15966</v>
      </c>
      <c r="O249" s="6" t="s">
        <v>381</v>
      </c>
      <c r="P249" s="6" t="s">
        <v>373</v>
      </c>
      <c r="Q249" s="6" t="s">
        <v>30</v>
      </c>
      <c r="R249" s="6" t="s">
        <v>31</v>
      </c>
      <c r="S249" s="6" t="s">
        <v>381</v>
      </c>
    </row>
    <row r="250" spans="1:19" x14ac:dyDescent="0.3">
      <c r="A250" s="5" t="s">
        <v>19</v>
      </c>
      <c r="B250" s="6" t="s">
        <v>20</v>
      </c>
      <c r="C250" s="6">
        <v>38</v>
      </c>
      <c r="D250" s="6" t="s">
        <v>21</v>
      </c>
      <c r="E250" s="6">
        <v>47651</v>
      </c>
      <c r="F250" s="6" t="s">
        <v>607</v>
      </c>
      <c r="G250" s="6" t="s">
        <v>608</v>
      </c>
      <c r="H250" s="7">
        <v>44208</v>
      </c>
      <c r="I250" s="6">
        <v>60</v>
      </c>
      <c r="J250" s="6" t="s">
        <v>25</v>
      </c>
      <c r="K250" s="6" t="s">
        <v>437</v>
      </c>
      <c r="L250" s="6" t="s">
        <v>438</v>
      </c>
      <c r="M250" s="6">
        <v>4</v>
      </c>
      <c r="N250" s="8">
        <v>145856</v>
      </c>
      <c r="O250" s="6" t="s">
        <v>32</v>
      </c>
      <c r="P250" s="6" t="s">
        <v>373</v>
      </c>
      <c r="Q250" s="6" t="s">
        <v>30</v>
      </c>
      <c r="R250" s="6" t="s">
        <v>72</v>
      </c>
      <c r="S250" s="6" t="s">
        <v>32</v>
      </c>
    </row>
    <row r="251" spans="1:19" x14ac:dyDescent="0.3">
      <c r="A251" s="5" t="s">
        <v>19</v>
      </c>
      <c r="B251" s="6" t="s">
        <v>20</v>
      </c>
      <c r="C251" s="6">
        <v>38</v>
      </c>
      <c r="D251" s="6" t="s">
        <v>21</v>
      </c>
      <c r="E251" s="6" t="s">
        <v>609</v>
      </c>
      <c r="F251" s="6" t="s">
        <v>610</v>
      </c>
      <c r="G251" s="6" t="s">
        <v>611</v>
      </c>
      <c r="H251" s="7">
        <v>44208</v>
      </c>
      <c r="I251" s="6">
        <v>61</v>
      </c>
      <c r="J251" s="6" t="s">
        <v>378</v>
      </c>
      <c r="K251" s="6" t="s">
        <v>612</v>
      </c>
      <c r="L251" s="6" t="s">
        <v>613</v>
      </c>
      <c r="M251" s="6">
        <v>1</v>
      </c>
      <c r="N251" s="8">
        <v>21849</v>
      </c>
      <c r="O251" s="6" t="s">
        <v>381</v>
      </c>
      <c r="P251" s="6" t="s">
        <v>373</v>
      </c>
      <c r="Q251" s="6" t="s">
        <v>30</v>
      </c>
      <c r="R251" s="6" t="s">
        <v>72</v>
      </c>
      <c r="S251" s="6" t="s">
        <v>381</v>
      </c>
    </row>
    <row r="252" spans="1:19" x14ac:dyDescent="0.3">
      <c r="A252" s="5" t="s">
        <v>19</v>
      </c>
      <c r="B252" s="6" t="s">
        <v>20</v>
      </c>
      <c r="C252" s="6">
        <v>38</v>
      </c>
      <c r="D252" s="6" t="s">
        <v>21</v>
      </c>
      <c r="E252" s="6">
        <v>27256</v>
      </c>
      <c r="F252" s="6" t="s">
        <v>614</v>
      </c>
      <c r="G252" s="6" t="s">
        <v>615</v>
      </c>
      <c r="H252" s="7">
        <v>44208</v>
      </c>
      <c r="I252" s="6">
        <v>60</v>
      </c>
      <c r="J252" s="6" t="s">
        <v>25</v>
      </c>
      <c r="K252" s="6" t="s">
        <v>267</v>
      </c>
      <c r="L252" s="6" t="s">
        <v>268</v>
      </c>
      <c r="M252" s="6">
        <v>4</v>
      </c>
      <c r="N252" s="8">
        <v>83336</v>
      </c>
      <c r="O252" s="6" t="s">
        <v>28</v>
      </c>
      <c r="P252" s="6" t="s">
        <v>373</v>
      </c>
      <c r="Q252" s="6" t="s">
        <v>30</v>
      </c>
      <c r="R252" s="6" t="s">
        <v>72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>
        <v>38</v>
      </c>
      <c r="D253" s="6" t="s">
        <v>21</v>
      </c>
      <c r="E253" s="6">
        <v>40074</v>
      </c>
      <c r="F253" s="6" t="s">
        <v>616</v>
      </c>
      <c r="G253" s="6" t="s">
        <v>617</v>
      </c>
      <c r="H253" s="7">
        <v>44208</v>
      </c>
      <c r="I253" s="6">
        <v>60</v>
      </c>
      <c r="J253" s="6" t="s">
        <v>25</v>
      </c>
      <c r="K253" s="6" t="s">
        <v>217</v>
      </c>
      <c r="L253" s="6" t="s">
        <v>218</v>
      </c>
      <c r="M253" s="6">
        <v>4</v>
      </c>
      <c r="N253" s="8">
        <v>360172</v>
      </c>
      <c r="O253" s="6" t="s">
        <v>32</v>
      </c>
      <c r="P253" s="6" t="s">
        <v>373</v>
      </c>
      <c r="Q253" s="6" t="s">
        <v>30</v>
      </c>
      <c r="R253" s="6" t="s">
        <v>31</v>
      </c>
      <c r="S253" s="6" t="s">
        <v>32</v>
      </c>
    </row>
    <row r="254" spans="1:19" x14ac:dyDescent="0.3">
      <c r="A254" s="5" t="s">
        <v>19</v>
      </c>
      <c r="B254" s="6" t="s">
        <v>20</v>
      </c>
      <c r="C254" s="6">
        <v>38</v>
      </c>
      <c r="D254" s="6" t="s">
        <v>21</v>
      </c>
      <c r="E254" s="6" t="s">
        <v>618</v>
      </c>
      <c r="F254" s="6" t="s">
        <v>619</v>
      </c>
      <c r="G254" s="6" t="s">
        <v>620</v>
      </c>
      <c r="H254" s="7">
        <v>44208</v>
      </c>
      <c r="I254" s="6">
        <v>61</v>
      </c>
      <c r="J254" s="6" t="s">
        <v>378</v>
      </c>
      <c r="K254" s="6" t="s">
        <v>621</v>
      </c>
      <c r="L254" s="6" t="s">
        <v>622</v>
      </c>
      <c r="M254" s="6">
        <v>2</v>
      </c>
      <c r="N254" s="8">
        <v>9748</v>
      </c>
      <c r="O254" s="6" t="s">
        <v>381</v>
      </c>
      <c r="P254" s="6" t="s">
        <v>373</v>
      </c>
      <c r="Q254" s="6" t="s">
        <v>30</v>
      </c>
      <c r="R254" s="6" t="s">
        <v>31</v>
      </c>
      <c r="S254" s="6" t="s">
        <v>381</v>
      </c>
    </row>
    <row r="255" spans="1:19" x14ac:dyDescent="0.3">
      <c r="A255" s="5" t="s">
        <v>19</v>
      </c>
      <c r="B255" s="6" t="s">
        <v>20</v>
      </c>
      <c r="C255" s="6">
        <v>38</v>
      </c>
      <c r="D255" s="6" t="s">
        <v>21</v>
      </c>
      <c r="E255" s="6" t="s">
        <v>623</v>
      </c>
      <c r="F255" s="6" t="s">
        <v>624</v>
      </c>
      <c r="G255" s="6" t="s">
        <v>620</v>
      </c>
      <c r="H255" s="7">
        <v>44208</v>
      </c>
      <c r="I255" s="6">
        <v>61</v>
      </c>
      <c r="J255" s="6" t="s">
        <v>378</v>
      </c>
      <c r="K255" s="6" t="s">
        <v>621</v>
      </c>
      <c r="L255" s="6" t="s">
        <v>622</v>
      </c>
      <c r="M255" s="6">
        <v>2</v>
      </c>
      <c r="N255" s="8">
        <v>10252</v>
      </c>
      <c r="O255" s="6" t="s">
        <v>381</v>
      </c>
      <c r="P255" s="6" t="s">
        <v>373</v>
      </c>
      <c r="Q255" s="6" t="s">
        <v>30</v>
      </c>
      <c r="R255" s="6" t="s">
        <v>31</v>
      </c>
      <c r="S255" s="6" t="s">
        <v>381</v>
      </c>
    </row>
    <row r="256" spans="1:19" x14ac:dyDescent="0.3">
      <c r="A256" s="5" t="s">
        <v>19</v>
      </c>
      <c r="B256" s="6" t="s">
        <v>20</v>
      </c>
      <c r="C256" s="6">
        <v>38</v>
      </c>
      <c r="D256" s="6" t="s">
        <v>21</v>
      </c>
      <c r="E256" s="6" t="s">
        <v>625</v>
      </c>
      <c r="F256" s="6" t="s">
        <v>626</v>
      </c>
      <c r="G256" s="6" t="s">
        <v>620</v>
      </c>
      <c r="H256" s="7">
        <v>44208</v>
      </c>
      <c r="I256" s="6">
        <v>61</v>
      </c>
      <c r="J256" s="6" t="s">
        <v>378</v>
      </c>
      <c r="K256" s="6" t="s">
        <v>621</v>
      </c>
      <c r="L256" s="6" t="s">
        <v>622</v>
      </c>
      <c r="M256" s="6">
        <v>2</v>
      </c>
      <c r="N256" s="8">
        <v>5546</v>
      </c>
      <c r="O256" s="6" t="s">
        <v>381</v>
      </c>
      <c r="P256" s="6" t="s">
        <v>373</v>
      </c>
      <c r="Q256" s="6" t="s">
        <v>30</v>
      </c>
      <c r="R256" s="6" t="s">
        <v>31</v>
      </c>
      <c r="S256" s="6" t="s">
        <v>381</v>
      </c>
    </row>
    <row r="257" spans="1:19" x14ac:dyDescent="0.3">
      <c r="A257" s="5" t="s">
        <v>19</v>
      </c>
      <c r="B257" s="6" t="s">
        <v>20</v>
      </c>
      <c r="C257" s="6">
        <v>38</v>
      </c>
      <c r="D257" s="6" t="s">
        <v>21</v>
      </c>
      <c r="E257" s="6" t="s">
        <v>586</v>
      </c>
      <c r="F257" s="6" t="s">
        <v>587</v>
      </c>
      <c r="G257" s="6" t="s">
        <v>627</v>
      </c>
      <c r="H257" s="7">
        <v>44208</v>
      </c>
      <c r="I257" s="6">
        <v>61</v>
      </c>
      <c r="J257" s="6" t="s">
        <v>378</v>
      </c>
      <c r="K257" s="6" t="s">
        <v>628</v>
      </c>
      <c r="L257" s="6" t="s">
        <v>629</v>
      </c>
      <c r="M257" s="6">
        <v>4</v>
      </c>
      <c r="N257" s="8">
        <v>24200</v>
      </c>
      <c r="O257" s="6" t="s">
        <v>381</v>
      </c>
      <c r="P257" s="6" t="s">
        <v>373</v>
      </c>
      <c r="Q257" s="6" t="s">
        <v>30</v>
      </c>
      <c r="R257" s="6" t="s">
        <v>72</v>
      </c>
      <c r="S257" s="6" t="s">
        <v>381</v>
      </c>
    </row>
    <row r="258" spans="1:19" x14ac:dyDescent="0.3">
      <c r="A258" s="5" t="s">
        <v>19</v>
      </c>
      <c r="B258" s="6" t="s">
        <v>20</v>
      </c>
      <c r="C258" s="6">
        <v>38</v>
      </c>
      <c r="D258" s="6" t="s">
        <v>21</v>
      </c>
      <c r="E258" s="6">
        <v>59</v>
      </c>
      <c r="F258" s="6" t="s">
        <v>567</v>
      </c>
      <c r="G258" s="6" t="s">
        <v>630</v>
      </c>
      <c r="H258" s="7">
        <v>44209</v>
      </c>
      <c r="I258" s="6">
        <v>60</v>
      </c>
      <c r="J258" s="6" t="s">
        <v>25</v>
      </c>
      <c r="K258" s="6" t="s">
        <v>559</v>
      </c>
      <c r="L258" s="6" t="s">
        <v>560</v>
      </c>
      <c r="M258" s="6">
        <v>4</v>
      </c>
      <c r="N258" s="8">
        <v>104168</v>
      </c>
      <c r="O258" s="6" t="s">
        <v>112</v>
      </c>
      <c r="P258" s="6" t="s">
        <v>373</v>
      </c>
      <c r="Q258" s="6" t="s">
        <v>30</v>
      </c>
      <c r="R258" s="6" t="s">
        <v>72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>
        <v>38</v>
      </c>
      <c r="D259" s="6" t="s">
        <v>21</v>
      </c>
      <c r="E259" s="6">
        <v>3572</v>
      </c>
      <c r="F259" s="6" t="s">
        <v>565</v>
      </c>
      <c r="G259" s="6" t="s">
        <v>630</v>
      </c>
      <c r="H259" s="7">
        <v>44209</v>
      </c>
      <c r="I259" s="6">
        <v>60</v>
      </c>
      <c r="J259" s="6" t="s">
        <v>25</v>
      </c>
      <c r="K259" s="6" t="s">
        <v>559</v>
      </c>
      <c r="L259" s="6" t="s">
        <v>560</v>
      </c>
      <c r="M259" s="6">
        <v>3</v>
      </c>
      <c r="N259" s="8">
        <v>57957</v>
      </c>
      <c r="O259" s="6" t="s">
        <v>112</v>
      </c>
      <c r="P259" s="6" t="s">
        <v>373</v>
      </c>
      <c r="Q259" s="6" t="s">
        <v>30</v>
      </c>
      <c r="R259" s="6" t="s">
        <v>72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>
        <v>38</v>
      </c>
      <c r="D260" s="6" t="s">
        <v>21</v>
      </c>
      <c r="E260" s="6">
        <v>40497</v>
      </c>
      <c r="F260" s="6" t="s">
        <v>631</v>
      </c>
      <c r="G260" s="6" t="s">
        <v>632</v>
      </c>
      <c r="H260" s="7">
        <v>44209</v>
      </c>
      <c r="I260" s="6">
        <v>60</v>
      </c>
      <c r="J260" s="6" t="s">
        <v>25</v>
      </c>
      <c r="K260" s="6" t="s">
        <v>559</v>
      </c>
      <c r="L260" s="6" t="s">
        <v>560</v>
      </c>
      <c r="M260" s="6">
        <v>4</v>
      </c>
      <c r="N260" s="8">
        <v>958624</v>
      </c>
      <c r="O260" s="6" t="s">
        <v>32</v>
      </c>
      <c r="P260" s="6" t="s">
        <v>373</v>
      </c>
      <c r="Q260" s="6" t="s">
        <v>30</v>
      </c>
      <c r="R260" s="6" t="s">
        <v>72</v>
      </c>
      <c r="S260" s="6" t="s">
        <v>32</v>
      </c>
    </row>
    <row r="261" spans="1:19" x14ac:dyDescent="0.3">
      <c r="A261" s="5" t="s">
        <v>19</v>
      </c>
      <c r="B261" s="6" t="s">
        <v>20</v>
      </c>
      <c r="C261" s="6">
        <v>38</v>
      </c>
      <c r="D261" s="6" t="s">
        <v>21</v>
      </c>
      <c r="E261" s="6">
        <v>50911</v>
      </c>
      <c r="F261" s="6" t="s">
        <v>633</v>
      </c>
      <c r="G261" s="6" t="s">
        <v>634</v>
      </c>
      <c r="H261" s="7">
        <v>44209</v>
      </c>
      <c r="I261" s="6">
        <v>60</v>
      </c>
      <c r="J261" s="6" t="s">
        <v>25</v>
      </c>
      <c r="K261" s="6" t="s">
        <v>455</v>
      </c>
      <c r="L261" s="6" t="s">
        <v>456</v>
      </c>
      <c r="M261" s="6">
        <v>2</v>
      </c>
      <c r="N261" s="8">
        <v>335514</v>
      </c>
      <c r="O261" s="6" t="s">
        <v>32</v>
      </c>
      <c r="P261" s="6" t="s">
        <v>373</v>
      </c>
      <c r="Q261" s="6" t="s">
        <v>30</v>
      </c>
      <c r="R261" s="6" t="s">
        <v>72</v>
      </c>
      <c r="S261" s="6" t="s">
        <v>32</v>
      </c>
    </row>
    <row r="262" spans="1:19" x14ac:dyDescent="0.3">
      <c r="A262" s="5" t="s">
        <v>19</v>
      </c>
      <c r="B262" s="6" t="s">
        <v>20</v>
      </c>
      <c r="C262" s="6">
        <v>38</v>
      </c>
      <c r="D262" s="6" t="s">
        <v>21</v>
      </c>
      <c r="E262" s="6">
        <v>3200</v>
      </c>
      <c r="F262" s="6" t="s">
        <v>281</v>
      </c>
      <c r="G262" s="6" t="s">
        <v>635</v>
      </c>
      <c r="H262" s="7">
        <v>44209</v>
      </c>
      <c r="I262" s="6">
        <v>60</v>
      </c>
      <c r="J262" s="6" t="s">
        <v>25</v>
      </c>
      <c r="K262" s="6" t="s">
        <v>574</v>
      </c>
      <c r="L262" s="6" t="s">
        <v>575</v>
      </c>
      <c r="M262" s="6">
        <v>1</v>
      </c>
      <c r="N262" s="8">
        <v>36966</v>
      </c>
      <c r="O262" s="6" t="s">
        <v>112</v>
      </c>
      <c r="P262" s="6" t="s">
        <v>373</v>
      </c>
      <c r="Q262" s="6" t="s">
        <v>30</v>
      </c>
      <c r="R262" s="6" t="s">
        <v>72</v>
      </c>
      <c r="S262" s="6" t="s">
        <v>32</v>
      </c>
    </row>
    <row r="263" spans="1:19" x14ac:dyDescent="0.3">
      <c r="A263" s="5" t="s">
        <v>19</v>
      </c>
      <c r="B263" s="6" t="s">
        <v>20</v>
      </c>
      <c r="C263" s="6">
        <v>38</v>
      </c>
      <c r="D263" s="6" t="s">
        <v>21</v>
      </c>
      <c r="E263" s="6" t="s">
        <v>581</v>
      </c>
      <c r="F263" s="6" t="s">
        <v>582</v>
      </c>
      <c r="G263" s="6" t="s">
        <v>636</v>
      </c>
      <c r="H263" s="7">
        <v>44209</v>
      </c>
      <c r="I263" s="6">
        <v>61</v>
      </c>
      <c r="J263" s="6" t="s">
        <v>378</v>
      </c>
      <c r="K263" s="6" t="s">
        <v>637</v>
      </c>
      <c r="L263" s="6" t="s">
        <v>638</v>
      </c>
      <c r="M263" s="6">
        <v>1</v>
      </c>
      <c r="N263" s="8">
        <v>16303</v>
      </c>
      <c r="O263" s="6" t="s">
        <v>381</v>
      </c>
      <c r="P263" s="6" t="s">
        <v>373</v>
      </c>
      <c r="Q263" s="6" t="s">
        <v>30</v>
      </c>
      <c r="R263" s="6" t="s">
        <v>72</v>
      </c>
      <c r="S263" s="6" t="s">
        <v>381</v>
      </c>
    </row>
    <row r="264" spans="1:19" x14ac:dyDescent="0.3">
      <c r="A264" s="5" t="s">
        <v>19</v>
      </c>
      <c r="B264" s="6" t="s">
        <v>20</v>
      </c>
      <c r="C264" s="6">
        <v>38</v>
      </c>
      <c r="D264" s="6" t="s">
        <v>21</v>
      </c>
      <c r="E264" s="6" t="s">
        <v>639</v>
      </c>
      <c r="F264" s="6" t="s">
        <v>640</v>
      </c>
      <c r="G264" s="6" t="s">
        <v>636</v>
      </c>
      <c r="H264" s="7">
        <v>44209</v>
      </c>
      <c r="I264" s="6">
        <v>61</v>
      </c>
      <c r="J264" s="6" t="s">
        <v>378</v>
      </c>
      <c r="K264" s="6" t="s">
        <v>637</v>
      </c>
      <c r="L264" s="6" t="s">
        <v>638</v>
      </c>
      <c r="M264" s="6">
        <v>2</v>
      </c>
      <c r="N264" s="8">
        <v>11428</v>
      </c>
      <c r="O264" s="6" t="s">
        <v>381</v>
      </c>
      <c r="P264" s="6" t="s">
        <v>373</v>
      </c>
      <c r="Q264" s="6" t="s">
        <v>30</v>
      </c>
      <c r="R264" s="6" t="s">
        <v>72</v>
      </c>
      <c r="S264" s="6" t="s">
        <v>381</v>
      </c>
    </row>
    <row r="265" spans="1:19" x14ac:dyDescent="0.3">
      <c r="A265" s="5" t="s">
        <v>19</v>
      </c>
      <c r="B265" s="6" t="s">
        <v>20</v>
      </c>
      <c r="C265" s="6">
        <v>38</v>
      </c>
      <c r="D265" s="6" t="s">
        <v>21</v>
      </c>
      <c r="E265" s="6">
        <v>10616</v>
      </c>
      <c r="F265" s="6" t="s">
        <v>440</v>
      </c>
      <c r="G265" s="6" t="s">
        <v>641</v>
      </c>
      <c r="H265" s="7">
        <v>44209</v>
      </c>
      <c r="I265" s="6">
        <v>60</v>
      </c>
      <c r="J265" s="6" t="s">
        <v>25</v>
      </c>
      <c r="K265" s="6" t="s">
        <v>246</v>
      </c>
      <c r="L265" s="6" t="s">
        <v>247</v>
      </c>
      <c r="M265" s="6">
        <v>10</v>
      </c>
      <c r="N265" s="8">
        <v>70590</v>
      </c>
      <c r="O265" s="6" t="s">
        <v>28</v>
      </c>
      <c r="P265" s="6" t="s">
        <v>373</v>
      </c>
      <c r="Q265" s="6" t="s">
        <v>30</v>
      </c>
      <c r="R265" s="6" t="s">
        <v>72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>
        <v>38</v>
      </c>
      <c r="D266" s="6" t="s">
        <v>21</v>
      </c>
      <c r="E266" s="6">
        <v>10637</v>
      </c>
      <c r="F266" s="6" t="s">
        <v>440</v>
      </c>
      <c r="G266" s="6" t="s">
        <v>641</v>
      </c>
      <c r="H266" s="7">
        <v>44209</v>
      </c>
      <c r="I266" s="6">
        <v>60</v>
      </c>
      <c r="J266" s="6" t="s">
        <v>25</v>
      </c>
      <c r="K266" s="6" t="s">
        <v>246</v>
      </c>
      <c r="L266" s="6" t="s">
        <v>247</v>
      </c>
      <c r="M266" s="6">
        <v>4</v>
      </c>
      <c r="N266" s="8">
        <v>33580</v>
      </c>
      <c r="O266" s="6" t="s">
        <v>28</v>
      </c>
      <c r="P266" s="6" t="s">
        <v>373</v>
      </c>
      <c r="Q266" s="6" t="s">
        <v>30</v>
      </c>
      <c r="R266" s="6" t="s">
        <v>72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>
        <v>38</v>
      </c>
      <c r="D267" s="6" t="s">
        <v>21</v>
      </c>
      <c r="E267" s="6" t="s">
        <v>642</v>
      </c>
      <c r="F267" s="6" t="s">
        <v>643</v>
      </c>
      <c r="G267" s="6" t="s">
        <v>641</v>
      </c>
      <c r="H267" s="7">
        <v>44209</v>
      </c>
      <c r="I267" s="6">
        <v>60</v>
      </c>
      <c r="J267" s="6" t="s">
        <v>25</v>
      </c>
      <c r="K267" s="6" t="s">
        <v>246</v>
      </c>
      <c r="L267" s="6" t="s">
        <v>247</v>
      </c>
      <c r="M267" s="6">
        <v>4</v>
      </c>
      <c r="N267" s="8">
        <v>21080</v>
      </c>
      <c r="O267" s="6" t="s">
        <v>28</v>
      </c>
      <c r="P267" s="6" t="s">
        <v>373</v>
      </c>
      <c r="Q267" s="6" t="s">
        <v>30</v>
      </c>
      <c r="R267" s="6" t="s">
        <v>72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>
        <v>38</v>
      </c>
      <c r="D268" s="6" t="s">
        <v>21</v>
      </c>
      <c r="E268" s="6">
        <v>70030</v>
      </c>
      <c r="F268" s="6" t="s">
        <v>644</v>
      </c>
      <c r="G268" s="6" t="s">
        <v>645</v>
      </c>
      <c r="H268" s="7">
        <v>44209</v>
      </c>
      <c r="I268" s="6">
        <v>60</v>
      </c>
      <c r="J268" s="6" t="s">
        <v>25</v>
      </c>
      <c r="K268" s="6" t="s">
        <v>116</v>
      </c>
      <c r="L268" s="6" t="s">
        <v>117</v>
      </c>
      <c r="M268" s="6">
        <v>100</v>
      </c>
      <c r="N268" s="8">
        <v>232600</v>
      </c>
      <c r="O268" s="6" t="s">
        <v>28</v>
      </c>
      <c r="P268" s="6" t="s">
        <v>373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>
        <v>38</v>
      </c>
      <c r="D269" s="6" t="s">
        <v>21</v>
      </c>
      <c r="E269" s="6" t="s">
        <v>646</v>
      </c>
      <c r="F269" s="6" t="s">
        <v>647</v>
      </c>
      <c r="G269" s="6" t="s">
        <v>648</v>
      </c>
      <c r="H269" s="7">
        <v>44209</v>
      </c>
      <c r="I269" s="6">
        <v>60</v>
      </c>
      <c r="J269" s="6" t="s">
        <v>25</v>
      </c>
      <c r="K269" s="6" t="s">
        <v>246</v>
      </c>
      <c r="L269" s="6" t="s">
        <v>247</v>
      </c>
      <c r="M269" s="6">
        <v>1</v>
      </c>
      <c r="N269" s="8">
        <v>41371</v>
      </c>
      <c r="O269" s="6" t="s">
        <v>28</v>
      </c>
      <c r="P269" s="6" t="s">
        <v>373</v>
      </c>
      <c r="Q269" s="6" t="s">
        <v>30</v>
      </c>
      <c r="R269" s="6" t="s">
        <v>72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38</v>
      </c>
      <c r="D270" s="6" t="s">
        <v>21</v>
      </c>
      <c r="E270" s="6" t="s">
        <v>609</v>
      </c>
      <c r="F270" s="6" t="s">
        <v>610</v>
      </c>
      <c r="G270" s="6" t="s">
        <v>649</v>
      </c>
      <c r="H270" s="7">
        <v>44209</v>
      </c>
      <c r="I270" s="6">
        <v>61</v>
      </c>
      <c r="J270" s="6" t="s">
        <v>378</v>
      </c>
      <c r="K270" s="6" t="s">
        <v>455</v>
      </c>
      <c r="L270" s="6" t="s">
        <v>456</v>
      </c>
      <c r="M270" s="6">
        <v>1</v>
      </c>
      <c r="N270" s="8">
        <v>21849</v>
      </c>
      <c r="O270" s="6" t="s">
        <v>381</v>
      </c>
      <c r="P270" s="6" t="s">
        <v>373</v>
      </c>
      <c r="Q270" s="6" t="s">
        <v>30</v>
      </c>
      <c r="R270" s="6" t="s">
        <v>72</v>
      </c>
      <c r="S270" s="6" t="s">
        <v>381</v>
      </c>
    </row>
    <row r="271" spans="1:19" x14ac:dyDescent="0.3">
      <c r="A271" s="5" t="s">
        <v>19</v>
      </c>
      <c r="B271" s="6" t="s">
        <v>20</v>
      </c>
      <c r="C271" s="6">
        <v>38</v>
      </c>
      <c r="D271" s="6" t="s">
        <v>21</v>
      </c>
      <c r="E271" s="6" t="s">
        <v>650</v>
      </c>
      <c r="F271" s="6" t="s">
        <v>651</v>
      </c>
      <c r="G271" s="6" t="s">
        <v>649</v>
      </c>
      <c r="H271" s="7">
        <v>44209</v>
      </c>
      <c r="I271" s="6">
        <v>61</v>
      </c>
      <c r="J271" s="6" t="s">
        <v>378</v>
      </c>
      <c r="K271" s="6" t="s">
        <v>455</v>
      </c>
      <c r="L271" s="6" t="s">
        <v>456</v>
      </c>
      <c r="M271" s="6">
        <v>2</v>
      </c>
      <c r="N271" s="8">
        <v>13782</v>
      </c>
      <c r="O271" s="6" t="s">
        <v>381</v>
      </c>
      <c r="P271" s="6" t="s">
        <v>373</v>
      </c>
      <c r="Q271" s="6" t="s">
        <v>30</v>
      </c>
      <c r="R271" s="6" t="s">
        <v>72</v>
      </c>
      <c r="S271" s="6" t="s">
        <v>381</v>
      </c>
    </row>
    <row r="272" spans="1:19" x14ac:dyDescent="0.3">
      <c r="A272" s="5" t="s">
        <v>19</v>
      </c>
      <c r="B272" s="6" t="s">
        <v>20</v>
      </c>
      <c r="C272" s="6">
        <v>38</v>
      </c>
      <c r="D272" s="6" t="s">
        <v>21</v>
      </c>
      <c r="E272" s="6" t="s">
        <v>588</v>
      </c>
      <c r="F272" s="6" t="s">
        <v>589</v>
      </c>
      <c r="G272" s="6" t="s">
        <v>649</v>
      </c>
      <c r="H272" s="7">
        <v>44209</v>
      </c>
      <c r="I272" s="6">
        <v>61</v>
      </c>
      <c r="J272" s="6" t="s">
        <v>378</v>
      </c>
      <c r="K272" s="6" t="s">
        <v>455</v>
      </c>
      <c r="L272" s="6" t="s">
        <v>456</v>
      </c>
      <c r="M272" s="6">
        <v>2</v>
      </c>
      <c r="N272" s="8">
        <v>12606</v>
      </c>
      <c r="O272" s="6" t="s">
        <v>381</v>
      </c>
      <c r="P272" s="6" t="s">
        <v>373</v>
      </c>
      <c r="Q272" s="6" t="s">
        <v>30</v>
      </c>
      <c r="R272" s="6" t="s">
        <v>72</v>
      </c>
      <c r="S272" s="6" t="s">
        <v>381</v>
      </c>
    </row>
    <row r="273" spans="1:19" x14ac:dyDescent="0.3">
      <c r="A273" s="5" t="s">
        <v>19</v>
      </c>
      <c r="B273" s="6" t="s">
        <v>20</v>
      </c>
      <c r="C273" s="6">
        <v>38</v>
      </c>
      <c r="D273" s="6" t="s">
        <v>21</v>
      </c>
      <c r="E273" s="6">
        <v>47531</v>
      </c>
      <c r="F273" s="6" t="s">
        <v>652</v>
      </c>
      <c r="G273" s="6" t="s">
        <v>653</v>
      </c>
      <c r="H273" s="7">
        <v>44209</v>
      </c>
      <c r="I273" s="6">
        <v>60</v>
      </c>
      <c r="J273" s="6" t="s">
        <v>25</v>
      </c>
      <c r="K273" s="6" t="s">
        <v>267</v>
      </c>
      <c r="L273" s="6" t="s">
        <v>268</v>
      </c>
      <c r="M273" s="6">
        <v>6</v>
      </c>
      <c r="N273" s="8">
        <v>830424</v>
      </c>
      <c r="O273" s="6" t="s">
        <v>32</v>
      </c>
      <c r="P273" s="6" t="s">
        <v>373</v>
      </c>
      <c r="Q273" s="6" t="s">
        <v>30</v>
      </c>
      <c r="R273" s="6" t="s">
        <v>72</v>
      </c>
      <c r="S273" s="6" t="s">
        <v>32</v>
      </c>
    </row>
    <row r="274" spans="1:19" x14ac:dyDescent="0.3">
      <c r="A274" s="5" t="s">
        <v>19</v>
      </c>
      <c r="B274" s="6" t="s">
        <v>20</v>
      </c>
      <c r="C274" s="6">
        <v>38</v>
      </c>
      <c r="D274" s="6" t="s">
        <v>21</v>
      </c>
      <c r="E274" s="6">
        <v>50657</v>
      </c>
      <c r="F274" s="6" t="s">
        <v>654</v>
      </c>
      <c r="G274" s="6" t="s">
        <v>655</v>
      </c>
      <c r="H274" s="7">
        <v>44209</v>
      </c>
      <c r="I274" s="6">
        <v>60</v>
      </c>
      <c r="J274" s="6" t="s">
        <v>25</v>
      </c>
      <c r="K274" s="6" t="s">
        <v>217</v>
      </c>
      <c r="L274" s="6" t="s">
        <v>218</v>
      </c>
      <c r="M274" s="6">
        <v>12</v>
      </c>
      <c r="N274" s="8">
        <v>1484268</v>
      </c>
      <c r="O274" s="6" t="s">
        <v>32</v>
      </c>
      <c r="P274" s="6" t="s">
        <v>373</v>
      </c>
      <c r="Q274" s="6" t="s">
        <v>30</v>
      </c>
      <c r="R274" s="6" t="s">
        <v>31</v>
      </c>
      <c r="S274" s="6" t="s">
        <v>32</v>
      </c>
    </row>
    <row r="275" spans="1:19" x14ac:dyDescent="0.3">
      <c r="A275" s="5" t="s">
        <v>19</v>
      </c>
      <c r="B275" s="6" t="s">
        <v>20</v>
      </c>
      <c r="C275" s="6">
        <v>38</v>
      </c>
      <c r="D275" s="6" t="s">
        <v>21</v>
      </c>
      <c r="E275" s="6">
        <v>50657</v>
      </c>
      <c r="F275" s="6" t="s">
        <v>654</v>
      </c>
      <c r="G275" s="6" t="s">
        <v>656</v>
      </c>
      <c r="H275" s="7">
        <v>44209</v>
      </c>
      <c r="I275" s="6">
        <v>60</v>
      </c>
      <c r="J275" s="6" t="s">
        <v>25</v>
      </c>
      <c r="K275" s="6" t="s">
        <v>217</v>
      </c>
      <c r="L275" s="6" t="s">
        <v>218</v>
      </c>
      <c r="M275" s="6">
        <v>12</v>
      </c>
      <c r="N275" s="8">
        <v>1484268</v>
      </c>
      <c r="O275" s="6" t="s">
        <v>32</v>
      </c>
      <c r="P275" s="6" t="s">
        <v>373</v>
      </c>
      <c r="Q275" s="6" t="s">
        <v>30</v>
      </c>
      <c r="R275" s="6" t="s">
        <v>31</v>
      </c>
      <c r="S275" s="6" t="s">
        <v>32</v>
      </c>
    </row>
    <row r="276" spans="1:19" x14ac:dyDescent="0.3">
      <c r="A276" s="5" t="s">
        <v>19</v>
      </c>
      <c r="B276" s="6" t="s">
        <v>20</v>
      </c>
      <c r="C276" s="6">
        <v>38</v>
      </c>
      <c r="D276" s="6" t="s">
        <v>21</v>
      </c>
      <c r="E276" s="6">
        <v>50657</v>
      </c>
      <c r="F276" s="6" t="s">
        <v>654</v>
      </c>
      <c r="G276" s="6" t="s">
        <v>657</v>
      </c>
      <c r="H276" s="7">
        <v>44209</v>
      </c>
      <c r="I276" s="6">
        <v>60</v>
      </c>
      <c r="J276" s="6" t="s">
        <v>25</v>
      </c>
      <c r="K276" s="6" t="s">
        <v>217</v>
      </c>
      <c r="L276" s="6" t="s">
        <v>218</v>
      </c>
      <c r="M276" s="6">
        <v>12</v>
      </c>
      <c r="N276" s="8">
        <v>1484268</v>
      </c>
      <c r="O276" s="6" t="s">
        <v>32</v>
      </c>
      <c r="P276" s="6" t="s">
        <v>373</v>
      </c>
      <c r="Q276" s="6" t="s">
        <v>30</v>
      </c>
      <c r="R276" s="6" t="s">
        <v>31</v>
      </c>
      <c r="S276" s="6" t="s">
        <v>32</v>
      </c>
    </row>
    <row r="277" spans="1:19" x14ac:dyDescent="0.3">
      <c r="A277" s="5" t="s">
        <v>19</v>
      </c>
      <c r="B277" s="6" t="s">
        <v>20</v>
      </c>
      <c r="C277" s="6">
        <v>38</v>
      </c>
      <c r="D277" s="6" t="s">
        <v>21</v>
      </c>
      <c r="E277" s="6">
        <v>50657</v>
      </c>
      <c r="F277" s="6" t="s">
        <v>654</v>
      </c>
      <c r="G277" s="6" t="s">
        <v>658</v>
      </c>
      <c r="H277" s="7">
        <v>44209</v>
      </c>
      <c r="I277" s="6">
        <v>60</v>
      </c>
      <c r="J277" s="6" t="s">
        <v>25</v>
      </c>
      <c r="K277" s="6" t="s">
        <v>217</v>
      </c>
      <c r="L277" s="6" t="s">
        <v>218</v>
      </c>
      <c r="M277" s="6">
        <v>12</v>
      </c>
      <c r="N277" s="8">
        <v>1484268</v>
      </c>
      <c r="O277" s="6" t="s">
        <v>32</v>
      </c>
      <c r="P277" s="6" t="s">
        <v>373</v>
      </c>
      <c r="Q277" s="6" t="s">
        <v>30</v>
      </c>
      <c r="R277" s="6" t="s">
        <v>31</v>
      </c>
      <c r="S277" s="6" t="s">
        <v>32</v>
      </c>
    </row>
    <row r="278" spans="1:19" x14ac:dyDescent="0.3">
      <c r="A278" s="5" t="s">
        <v>19</v>
      </c>
      <c r="B278" s="6" t="s">
        <v>20</v>
      </c>
      <c r="C278" s="6">
        <v>38</v>
      </c>
      <c r="D278" s="6" t="s">
        <v>21</v>
      </c>
      <c r="E278" s="6">
        <v>3274</v>
      </c>
      <c r="F278" s="6" t="s">
        <v>659</v>
      </c>
      <c r="G278" s="6" t="s">
        <v>660</v>
      </c>
      <c r="H278" s="7">
        <v>44209</v>
      </c>
      <c r="I278" s="6">
        <v>60</v>
      </c>
      <c r="J278" s="6" t="s">
        <v>25</v>
      </c>
      <c r="K278" s="6" t="s">
        <v>285</v>
      </c>
      <c r="L278" s="6" t="s">
        <v>286</v>
      </c>
      <c r="M278" s="6">
        <v>2300</v>
      </c>
      <c r="N278" s="8">
        <v>294400</v>
      </c>
      <c r="O278" s="6" t="s">
        <v>28</v>
      </c>
      <c r="P278" s="6" t="s">
        <v>373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>
        <v>38</v>
      </c>
      <c r="D279" s="6" t="s">
        <v>21</v>
      </c>
      <c r="E279" s="6">
        <v>14016</v>
      </c>
      <c r="F279" s="6" t="s">
        <v>661</v>
      </c>
      <c r="G279" s="6" t="s">
        <v>660</v>
      </c>
      <c r="H279" s="7">
        <v>44209</v>
      </c>
      <c r="I279" s="6">
        <v>60</v>
      </c>
      <c r="J279" s="6" t="s">
        <v>25</v>
      </c>
      <c r="K279" s="6" t="s">
        <v>285</v>
      </c>
      <c r="L279" s="6" t="s">
        <v>286</v>
      </c>
      <c r="M279" s="6">
        <v>150</v>
      </c>
      <c r="N279" s="8">
        <v>1035000</v>
      </c>
      <c r="O279" s="6" t="s">
        <v>28</v>
      </c>
      <c r="P279" s="6" t="s">
        <v>373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>
        <v>38</v>
      </c>
      <c r="D280" s="6" t="s">
        <v>21</v>
      </c>
      <c r="E280" s="6">
        <v>14053</v>
      </c>
      <c r="F280" s="6" t="s">
        <v>511</v>
      </c>
      <c r="G280" s="6" t="s">
        <v>660</v>
      </c>
      <c r="H280" s="7">
        <v>44209</v>
      </c>
      <c r="I280" s="6">
        <v>60</v>
      </c>
      <c r="J280" s="6" t="s">
        <v>25</v>
      </c>
      <c r="K280" s="6" t="s">
        <v>285</v>
      </c>
      <c r="L280" s="6" t="s">
        <v>286</v>
      </c>
      <c r="M280" s="6">
        <v>100</v>
      </c>
      <c r="N280" s="8">
        <v>799000</v>
      </c>
      <c r="O280" s="6" t="s">
        <v>28</v>
      </c>
      <c r="P280" s="6" t="s">
        <v>373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>
        <v>38</v>
      </c>
      <c r="D281" s="6" t="s">
        <v>21</v>
      </c>
      <c r="E281" s="6">
        <v>14220</v>
      </c>
      <c r="F281" s="6" t="s">
        <v>662</v>
      </c>
      <c r="G281" s="6" t="s">
        <v>660</v>
      </c>
      <c r="H281" s="7">
        <v>44209</v>
      </c>
      <c r="I281" s="6">
        <v>60</v>
      </c>
      <c r="J281" s="6" t="s">
        <v>25</v>
      </c>
      <c r="K281" s="6" t="s">
        <v>285</v>
      </c>
      <c r="L281" s="6" t="s">
        <v>286</v>
      </c>
      <c r="M281" s="6">
        <v>200</v>
      </c>
      <c r="N281" s="8">
        <v>1198000</v>
      </c>
      <c r="O281" s="6" t="s">
        <v>28</v>
      </c>
      <c r="P281" s="6" t="s">
        <v>373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>
        <v>38</v>
      </c>
      <c r="D282" s="6" t="s">
        <v>21</v>
      </c>
      <c r="E282" s="6">
        <v>14231</v>
      </c>
      <c r="F282" s="6" t="s">
        <v>663</v>
      </c>
      <c r="G282" s="6" t="s">
        <v>660</v>
      </c>
      <c r="H282" s="7">
        <v>44209</v>
      </c>
      <c r="I282" s="6">
        <v>60</v>
      </c>
      <c r="J282" s="6" t="s">
        <v>25</v>
      </c>
      <c r="K282" s="6" t="s">
        <v>285</v>
      </c>
      <c r="L282" s="6" t="s">
        <v>286</v>
      </c>
      <c r="M282" s="6">
        <v>150</v>
      </c>
      <c r="N282" s="8">
        <v>1305000</v>
      </c>
      <c r="O282" s="6" t="s">
        <v>28</v>
      </c>
      <c r="P282" s="6" t="s">
        <v>373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>
        <v>38</v>
      </c>
      <c r="D283" s="6" t="s">
        <v>21</v>
      </c>
      <c r="E283" s="6">
        <v>14269</v>
      </c>
      <c r="F283" s="6" t="s">
        <v>664</v>
      </c>
      <c r="G283" s="6" t="s">
        <v>660</v>
      </c>
      <c r="H283" s="7">
        <v>44209</v>
      </c>
      <c r="I283" s="6">
        <v>60</v>
      </c>
      <c r="J283" s="6" t="s">
        <v>25</v>
      </c>
      <c r="K283" s="6" t="s">
        <v>285</v>
      </c>
      <c r="L283" s="6" t="s">
        <v>286</v>
      </c>
      <c r="M283" s="6">
        <v>100</v>
      </c>
      <c r="N283" s="8">
        <v>725000</v>
      </c>
      <c r="O283" s="6" t="s">
        <v>28</v>
      </c>
      <c r="P283" s="6" t="s">
        <v>373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>
        <v>38</v>
      </c>
      <c r="D284" s="6" t="s">
        <v>21</v>
      </c>
      <c r="E284" s="6" t="s">
        <v>665</v>
      </c>
      <c r="F284" s="6" t="s">
        <v>666</v>
      </c>
      <c r="G284" s="6" t="s">
        <v>660</v>
      </c>
      <c r="H284" s="7">
        <v>44209</v>
      </c>
      <c r="I284" s="6">
        <v>60</v>
      </c>
      <c r="J284" s="6" t="s">
        <v>25</v>
      </c>
      <c r="K284" s="6" t="s">
        <v>285</v>
      </c>
      <c r="L284" s="6" t="s">
        <v>286</v>
      </c>
      <c r="M284" s="6">
        <v>60</v>
      </c>
      <c r="N284" s="8">
        <v>1134480</v>
      </c>
      <c r="O284" s="6" t="s">
        <v>28</v>
      </c>
      <c r="P284" s="6" t="s">
        <v>373</v>
      </c>
      <c r="Q284" s="6" t="s">
        <v>30</v>
      </c>
      <c r="R284" s="6" t="s">
        <v>31</v>
      </c>
      <c r="S284" s="6" t="s">
        <v>32</v>
      </c>
    </row>
    <row r="285" spans="1:19" x14ac:dyDescent="0.3">
      <c r="A285" s="5" t="s">
        <v>19</v>
      </c>
      <c r="B285" s="6" t="s">
        <v>20</v>
      </c>
      <c r="C285" s="6">
        <v>38</v>
      </c>
      <c r="D285" s="6" t="s">
        <v>21</v>
      </c>
      <c r="E285" s="6" t="s">
        <v>650</v>
      </c>
      <c r="F285" s="6" t="s">
        <v>651</v>
      </c>
      <c r="G285" s="6" t="s">
        <v>667</v>
      </c>
      <c r="H285" s="7">
        <v>44209</v>
      </c>
      <c r="I285" s="6">
        <v>61</v>
      </c>
      <c r="J285" s="6" t="s">
        <v>378</v>
      </c>
      <c r="K285" s="6" t="s">
        <v>668</v>
      </c>
      <c r="L285" s="6" t="s">
        <v>669</v>
      </c>
      <c r="M285" s="6">
        <v>4</v>
      </c>
      <c r="N285" s="8">
        <v>27564</v>
      </c>
      <c r="O285" s="6" t="s">
        <v>381</v>
      </c>
      <c r="P285" s="6" t="s">
        <v>373</v>
      </c>
      <c r="Q285" s="6" t="s">
        <v>30</v>
      </c>
      <c r="R285" s="6" t="s">
        <v>31</v>
      </c>
      <c r="S285" s="6" t="s">
        <v>381</v>
      </c>
    </row>
    <row r="286" spans="1:19" x14ac:dyDescent="0.3">
      <c r="A286" s="5" t="s">
        <v>19</v>
      </c>
      <c r="B286" s="6" t="s">
        <v>20</v>
      </c>
      <c r="C286" s="6">
        <v>38</v>
      </c>
      <c r="D286" s="6" t="s">
        <v>21</v>
      </c>
      <c r="E286" s="6" t="s">
        <v>590</v>
      </c>
      <c r="F286" s="6" t="s">
        <v>591</v>
      </c>
      <c r="G286" s="6" t="s">
        <v>667</v>
      </c>
      <c r="H286" s="7">
        <v>44209</v>
      </c>
      <c r="I286" s="6">
        <v>61</v>
      </c>
      <c r="J286" s="6" t="s">
        <v>378</v>
      </c>
      <c r="K286" s="6" t="s">
        <v>668</v>
      </c>
      <c r="L286" s="6" t="s">
        <v>669</v>
      </c>
      <c r="M286" s="6">
        <v>4</v>
      </c>
      <c r="N286" s="8">
        <v>16808</v>
      </c>
      <c r="O286" s="6" t="s">
        <v>381</v>
      </c>
      <c r="P286" s="6" t="s">
        <v>373</v>
      </c>
      <c r="Q286" s="6" t="s">
        <v>30</v>
      </c>
      <c r="R286" s="6" t="s">
        <v>31</v>
      </c>
      <c r="S286" s="6" t="s">
        <v>381</v>
      </c>
    </row>
    <row r="287" spans="1:19" x14ac:dyDescent="0.3">
      <c r="A287" s="5" t="s">
        <v>19</v>
      </c>
      <c r="B287" s="6" t="s">
        <v>20</v>
      </c>
      <c r="C287" s="6">
        <v>38</v>
      </c>
      <c r="D287" s="6" t="s">
        <v>21</v>
      </c>
      <c r="E287" s="6" t="s">
        <v>670</v>
      </c>
      <c r="F287" s="6" t="s">
        <v>671</v>
      </c>
      <c r="G287" s="6" t="s">
        <v>672</v>
      </c>
      <c r="H287" s="7">
        <v>44209</v>
      </c>
      <c r="I287" s="6">
        <v>60</v>
      </c>
      <c r="J287" s="6" t="s">
        <v>25</v>
      </c>
      <c r="K287" s="6" t="s">
        <v>110</v>
      </c>
      <c r="L287" s="6" t="s">
        <v>111</v>
      </c>
      <c r="M287" s="6">
        <v>2</v>
      </c>
      <c r="N287" s="8">
        <v>157298</v>
      </c>
      <c r="O287" s="6" t="s">
        <v>28</v>
      </c>
      <c r="P287" s="6" t="s">
        <v>373</v>
      </c>
      <c r="Q287" s="6" t="s">
        <v>30</v>
      </c>
      <c r="R287" s="6" t="s">
        <v>72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>
        <v>38</v>
      </c>
      <c r="D288" s="6" t="s">
        <v>21</v>
      </c>
      <c r="E288" s="6">
        <v>11</v>
      </c>
      <c r="F288" s="6" t="s">
        <v>673</v>
      </c>
      <c r="G288" s="6" t="s">
        <v>674</v>
      </c>
      <c r="H288" s="7">
        <v>44209</v>
      </c>
      <c r="I288" s="6">
        <v>60</v>
      </c>
      <c r="J288" s="6" t="s">
        <v>25</v>
      </c>
      <c r="K288" s="6" t="s">
        <v>675</v>
      </c>
      <c r="L288" s="6" t="s">
        <v>676</v>
      </c>
      <c r="M288" s="6">
        <v>30</v>
      </c>
      <c r="N288" s="8">
        <v>42600</v>
      </c>
      <c r="O288" s="6" t="s">
        <v>112</v>
      </c>
      <c r="P288" s="6" t="s">
        <v>373</v>
      </c>
      <c r="Q288" s="6" t="s">
        <v>30</v>
      </c>
      <c r="R288" s="6" t="s">
        <v>31</v>
      </c>
      <c r="S288" s="6" t="s">
        <v>32</v>
      </c>
    </row>
    <row r="289" spans="1:19" x14ac:dyDescent="0.3">
      <c r="A289" s="5" t="s">
        <v>19</v>
      </c>
      <c r="B289" s="6" t="s">
        <v>20</v>
      </c>
      <c r="C289" s="6">
        <v>38</v>
      </c>
      <c r="D289" s="6" t="s">
        <v>21</v>
      </c>
      <c r="E289" s="6" t="s">
        <v>677</v>
      </c>
      <c r="F289" s="6" t="s">
        <v>678</v>
      </c>
      <c r="G289" s="6" t="s">
        <v>679</v>
      </c>
      <c r="H289" s="7">
        <v>44209</v>
      </c>
      <c r="I289" s="6">
        <v>61</v>
      </c>
      <c r="J289" s="6" t="s">
        <v>378</v>
      </c>
      <c r="K289" s="6" t="s">
        <v>680</v>
      </c>
      <c r="L289" s="6" t="s">
        <v>681</v>
      </c>
      <c r="M289" s="6">
        <v>2</v>
      </c>
      <c r="N289" s="8">
        <v>10756</v>
      </c>
      <c r="O289" s="6" t="s">
        <v>381</v>
      </c>
      <c r="P289" s="6" t="s">
        <v>373</v>
      </c>
      <c r="Q289" s="6" t="s">
        <v>30</v>
      </c>
      <c r="R289" s="6" t="s">
        <v>72</v>
      </c>
      <c r="S289" s="6" t="s">
        <v>381</v>
      </c>
    </row>
    <row r="290" spans="1:19" x14ac:dyDescent="0.3">
      <c r="A290" s="5" t="s">
        <v>19</v>
      </c>
      <c r="B290" s="6" t="s">
        <v>20</v>
      </c>
      <c r="C290" s="6">
        <v>38</v>
      </c>
      <c r="D290" s="6" t="s">
        <v>21</v>
      </c>
      <c r="E290" s="6" t="s">
        <v>639</v>
      </c>
      <c r="F290" s="6" t="s">
        <v>640</v>
      </c>
      <c r="G290" s="6" t="s">
        <v>679</v>
      </c>
      <c r="H290" s="7">
        <v>44209</v>
      </c>
      <c r="I290" s="6">
        <v>61</v>
      </c>
      <c r="J290" s="6" t="s">
        <v>378</v>
      </c>
      <c r="K290" s="6" t="s">
        <v>680</v>
      </c>
      <c r="L290" s="6" t="s">
        <v>681</v>
      </c>
      <c r="M290" s="6">
        <v>2</v>
      </c>
      <c r="N290" s="8">
        <v>11428</v>
      </c>
      <c r="O290" s="6" t="s">
        <v>381</v>
      </c>
      <c r="P290" s="6" t="s">
        <v>373</v>
      </c>
      <c r="Q290" s="6" t="s">
        <v>30</v>
      </c>
      <c r="R290" s="6" t="s">
        <v>72</v>
      </c>
      <c r="S290" s="6" t="s">
        <v>381</v>
      </c>
    </row>
    <row r="291" spans="1:19" x14ac:dyDescent="0.3">
      <c r="A291" s="5" t="s">
        <v>19</v>
      </c>
      <c r="B291" s="6" t="s">
        <v>20</v>
      </c>
      <c r="C291" s="6">
        <v>38</v>
      </c>
      <c r="D291" s="6" t="s">
        <v>21</v>
      </c>
      <c r="E291" s="6" t="s">
        <v>590</v>
      </c>
      <c r="F291" s="6" t="s">
        <v>591</v>
      </c>
      <c r="G291" s="6" t="s">
        <v>679</v>
      </c>
      <c r="H291" s="7">
        <v>44209</v>
      </c>
      <c r="I291" s="6">
        <v>61</v>
      </c>
      <c r="J291" s="6" t="s">
        <v>378</v>
      </c>
      <c r="K291" s="6" t="s">
        <v>680</v>
      </c>
      <c r="L291" s="6" t="s">
        <v>681</v>
      </c>
      <c r="M291" s="6">
        <v>1</v>
      </c>
      <c r="N291" s="8">
        <v>4202</v>
      </c>
      <c r="O291" s="6" t="s">
        <v>381</v>
      </c>
      <c r="P291" s="6" t="s">
        <v>373</v>
      </c>
      <c r="Q291" s="6" t="s">
        <v>30</v>
      </c>
      <c r="R291" s="6" t="s">
        <v>72</v>
      </c>
      <c r="S291" s="6" t="s">
        <v>381</v>
      </c>
    </row>
    <row r="292" spans="1:19" x14ac:dyDescent="0.3">
      <c r="A292" s="5" t="s">
        <v>19</v>
      </c>
      <c r="B292" s="6" t="s">
        <v>20</v>
      </c>
      <c r="C292" s="6">
        <v>38</v>
      </c>
      <c r="D292" s="6" t="s">
        <v>21</v>
      </c>
      <c r="E292" s="6">
        <v>27144</v>
      </c>
      <c r="F292" s="6" t="s">
        <v>526</v>
      </c>
      <c r="G292" s="6" t="s">
        <v>682</v>
      </c>
      <c r="H292" s="7">
        <v>44209</v>
      </c>
      <c r="I292" s="6">
        <v>60</v>
      </c>
      <c r="J292" s="6" t="s">
        <v>25</v>
      </c>
      <c r="K292" s="6" t="s">
        <v>110</v>
      </c>
      <c r="L292" s="6" t="s">
        <v>111</v>
      </c>
      <c r="M292" s="6">
        <v>10</v>
      </c>
      <c r="N292" s="8">
        <v>7860</v>
      </c>
      <c r="O292" s="6" t="s">
        <v>28</v>
      </c>
      <c r="P292" s="6" t="s">
        <v>373</v>
      </c>
      <c r="Q292" s="6" t="s">
        <v>30</v>
      </c>
      <c r="R292" s="6" t="s">
        <v>72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38</v>
      </c>
      <c r="D293" s="6" t="s">
        <v>21</v>
      </c>
      <c r="E293" s="6" t="s">
        <v>683</v>
      </c>
      <c r="F293" s="6" t="s">
        <v>684</v>
      </c>
      <c r="G293" s="6" t="s">
        <v>682</v>
      </c>
      <c r="H293" s="7">
        <v>44209</v>
      </c>
      <c r="I293" s="6">
        <v>60</v>
      </c>
      <c r="J293" s="6" t="s">
        <v>25</v>
      </c>
      <c r="K293" s="6" t="s">
        <v>110</v>
      </c>
      <c r="L293" s="6" t="s">
        <v>111</v>
      </c>
      <c r="M293" s="6">
        <v>3</v>
      </c>
      <c r="N293" s="8">
        <v>149223</v>
      </c>
      <c r="O293" s="6" t="s">
        <v>28</v>
      </c>
      <c r="P293" s="6" t="s">
        <v>373</v>
      </c>
      <c r="Q293" s="6" t="s">
        <v>30</v>
      </c>
      <c r="R293" s="6" t="s">
        <v>72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>
        <v>38</v>
      </c>
      <c r="D294" s="6" t="s">
        <v>21</v>
      </c>
      <c r="E294" s="6" t="s">
        <v>685</v>
      </c>
      <c r="F294" s="6" t="s">
        <v>686</v>
      </c>
      <c r="G294" s="6" t="s">
        <v>682</v>
      </c>
      <c r="H294" s="7">
        <v>44209</v>
      </c>
      <c r="I294" s="6">
        <v>60</v>
      </c>
      <c r="J294" s="6" t="s">
        <v>25</v>
      </c>
      <c r="K294" s="6" t="s">
        <v>110</v>
      </c>
      <c r="L294" s="6" t="s">
        <v>111</v>
      </c>
      <c r="M294" s="6">
        <v>1</v>
      </c>
      <c r="N294" s="8">
        <v>2226</v>
      </c>
      <c r="O294" s="6" t="s">
        <v>28</v>
      </c>
      <c r="P294" s="6" t="s">
        <v>373</v>
      </c>
      <c r="Q294" s="6" t="s">
        <v>30</v>
      </c>
      <c r="R294" s="6" t="s">
        <v>72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>
        <v>38</v>
      </c>
      <c r="D295" s="6" t="s">
        <v>21</v>
      </c>
      <c r="E295" s="6" t="s">
        <v>687</v>
      </c>
      <c r="F295" s="6" t="s">
        <v>688</v>
      </c>
      <c r="G295" s="6" t="s">
        <v>682</v>
      </c>
      <c r="H295" s="7">
        <v>44209</v>
      </c>
      <c r="I295" s="6">
        <v>60</v>
      </c>
      <c r="J295" s="6" t="s">
        <v>25</v>
      </c>
      <c r="K295" s="6" t="s">
        <v>110</v>
      </c>
      <c r="L295" s="6" t="s">
        <v>111</v>
      </c>
      <c r="M295" s="6">
        <v>1</v>
      </c>
      <c r="N295" s="8">
        <v>99455</v>
      </c>
      <c r="O295" s="6" t="s">
        <v>28</v>
      </c>
      <c r="P295" s="6" t="s">
        <v>373</v>
      </c>
      <c r="Q295" s="6" t="s">
        <v>30</v>
      </c>
      <c r="R295" s="6" t="s">
        <v>72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>
        <v>38</v>
      </c>
      <c r="D296" s="6" t="s">
        <v>21</v>
      </c>
      <c r="E296" s="6" t="s">
        <v>689</v>
      </c>
      <c r="F296" s="6" t="s">
        <v>690</v>
      </c>
      <c r="G296" s="6" t="s">
        <v>682</v>
      </c>
      <c r="H296" s="7">
        <v>44209</v>
      </c>
      <c r="I296" s="6">
        <v>60</v>
      </c>
      <c r="J296" s="6" t="s">
        <v>25</v>
      </c>
      <c r="K296" s="6" t="s">
        <v>110</v>
      </c>
      <c r="L296" s="6" t="s">
        <v>111</v>
      </c>
      <c r="M296" s="6">
        <v>1</v>
      </c>
      <c r="N296" s="8">
        <v>13586</v>
      </c>
      <c r="O296" s="6" t="s">
        <v>28</v>
      </c>
      <c r="P296" s="6" t="s">
        <v>373</v>
      </c>
      <c r="Q296" s="6" t="s">
        <v>30</v>
      </c>
      <c r="R296" s="6" t="s">
        <v>72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>
        <v>38</v>
      </c>
      <c r="D297" s="6" t="s">
        <v>21</v>
      </c>
      <c r="E297" s="6" t="s">
        <v>691</v>
      </c>
      <c r="F297" s="6" t="s">
        <v>692</v>
      </c>
      <c r="G297" s="6" t="s">
        <v>682</v>
      </c>
      <c r="H297" s="7">
        <v>44209</v>
      </c>
      <c r="I297" s="6">
        <v>60</v>
      </c>
      <c r="J297" s="6" t="s">
        <v>25</v>
      </c>
      <c r="K297" s="6" t="s">
        <v>110</v>
      </c>
      <c r="L297" s="6" t="s">
        <v>111</v>
      </c>
      <c r="M297" s="6">
        <v>1</v>
      </c>
      <c r="N297" s="8">
        <v>106212</v>
      </c>
      <c r="O297" s="6" t="s">
        <v>28</v>
      </c>
      <c r="P297" s="6" t="s">
        <v>373</v>
      </c>
      <c r="Q297" s="6" t="s">
        <v>30</v>
      </c>
      <c r="R297" s="6" t="s">
        <v>72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>
        <v>38</v>
      </c>
      <c r="D298" s="6" t="s">
        <v>21</v>
      </c>
      <c r="E298" s="6">
        <v>27134</v>
      </c>
      <c r="F298" s="6" t="s">
        <v>146</v>
      </c>
      <c r="G298" s="6" t="s">
        <v>693</v>
      </c>
      <c r="H298" s="7">
        <v>44209</v>
      </c>
      <c r="I298" s="6">
        <v>60</v>
      </c>
      <c r="J298" s="6" t="s">
        <v>25</v>
      </c>
      <c r="K298" s="6" t="s">
        <v>110</v>
      </c>
      <c r="L298" s="6" t="s">
        <v>111</v>
      </c>
      <c r="M298" s="6">
        <v>6</v>
      </c>
      <c r="N298" s="8">
        <v>45180</v>
      </c>
      <c r="O298" s="6" t="s">
        <v>28</v>
      </c>
      <c r="P298" s="6" t="s">
        <v>373</v>
      </c>
      <c r="Q298" s="6" t="s">
        <v>30</v>
      </c>
      <c r="R298" s="6" t="s">
        <v>72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>
        <v>38</v>
      </c>
      <c r="D299" s="6" t="s">
        <v>21</v>
      </c>
      <c r="E299" s="6">
        <v>14053</v>
      </c>
      <c r="F299" s="6" t="s">
        <v>511</v>
      </c>
      <c r="G299" s="6" t="s">
        <v>694</v>
      </c>
      <c r="H299" s="7">
        <v>44209</v>
      </c>
      <c r="I299" s="6">
        <v>60</v>
      </c>
      <c r="J299" s="6" t="s">
        <v>25</v>
      </c>
      <c r="K299" s="6" t="s">
        <v>267</v>
      </c>
      <c r="L299" s="6" t="s">
        <v>268</v>
      </c>
      <c r="M299" s="6">
        <v>2</v>
      </c>
      <c r="N299" s="8">
        <v>21500</v>
      </c>
      <c r="O299" s="6" t="s">
        <v>28</v>
      </c>
      <c r="P299" s="6" t="s">
        <v>373</v>
      </c>
      <c r="Q299" s="6" t="s">
        <v>30</v>
      </c>
      <c r="R299" s="6" t="s">
        <v>72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>
        <v>38</v>
      </c>
      <c r="D300" s="6" t="s">
        <v>21</v>
      </c>
      <c r="E300" s="6">
        <v>14319</v>
      </c>
      <c r="F300" s="6" t="s">
        <v>512</v>
      </c>
      <c r="G300" s="6" t="s">
        <v>694</v>
      </c>
      <c r="H300" s="7">
        <v>44209</v>
      </c>
      <c r="I300" s="6">
        <v>60</v>
      </c>
      <c r="J300" s="6" t="s">
        <v>25</v>
      </c>
      <c r="K300" s="6" t="s">
        <v>267</v>
      </c>
      <c r="L300" s="6" t="s">
        <v>268</v>
      </c>
      <c r="M300" s="6">
        <v>2</v>
      </c>
      <c r="N300" s="8">
        <v>24188</v>
      </c>
      <c r="O300" s="6" t="s">
        <v>28</v>
      </c>
      <c r="P300" s="6" t="s">
        <v>373</v>
      </c>
      <c r="Q300" s="6" t="s">
        <v>30</v>
      </c>
      <c r="R300" s="6" t="s">
        <v>72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>
        <v>38</v>
      </c>
      <c r="D301" s="6" t="s">
        <v>21</v>
      </c>
      <c r="E301" s="6">
        <v>86280</v>
      </c>
      <c r="F301" s="6" t="s">
        <v>695</v>
      </c>
      <c r="G301" s="6" t="s">
        <v>694</v>
      </c>
      <c r="H301" s="7">
        <v>44209</v>
      </c>
      <c r="I301" s="6">
        <v>60</v>
      </c>
      <c r="J301" s="6" t="s">
        <v>25</v>
      </c>
      <c r="K301" s="6" t="s">
        <v>267</v>
      </c>
      <c r="L301" s="6" t="s">
        <v>268</v>
      </c>
      <c r="M301" s="6">
        <v>1</v>
      </c>
      <c r="N301" s="8">
        <v>10938</v>
      </c>
      <c r="O301" s="6" t="s">
        <v>28</v>
      </c>
      <c r="P301" s="6" t="s">
        <v>373</v>
      </c>
      <c r="Q301" s="6" t="s">
        <v>30</v>
      </c>
      <c r="R301" s="6" t="s">
        <v>72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>
        <v>38</v>
      </c>
      <c r="D302" s="6" t="s">
        <v>21</v>
      </c>
      <c r="E302" s="6" t="s">
        <v>696</v>
      </c>
      <c r="F302" s="6" t="s">
        <v>697</v>
      </c>
      <c r="G302" s="6" t="s">
        <v>694</v>
      </c>
      <c r="H302" s="7">
        <v>44209</v>
      </c>
      <c r="I302" s="6">
        <v>60</v>
      </c>
      <c r="J302" s="6" t="s">
        <v>25</v>
      </c>
      <c r="K302" s="6" t="s">
        <v>267</v>
      </c>
      <c r="L302" s="6" t="s">
        <v>268</v>
      </c>
      <c r="M302" s="6">
        <v>1</v>
      </c>
      <c r="N302" s="8">
        <v>17506</v>
      </c>
      <c r="O302" s="6" t="s">
        <v>28</v>
      </c>
      <c r="P302" s="6" t="s">
        <v>373</v>
      </c>
      <c r="Q302" s="6" t="s">
        <v>30</v>
      </c>
      <c r="R302" s="6" t="s">
        <v>72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>
        <v>38</v>
      </c>
      <c r="D303" s="6" t="s">
        <v>21</v>
      </c>
      <c r="E303" s="6" t="s">
        <v>698</v>
      </c>
      <c r="F303" s="6" t="s">
        <v>699</v>
      </c>
      <c r="G303" s="6" t="s">
        <v>700</v>
      </c>
      <c r="H303" s="7">
        <v>44209</v>
      </c>
      <c r="I303" s="6">
        <v>60</v>
      </c>
      <c r="J303" s="6" t="s">
        <v>25</v>
      </c>
      <c r="K303" s="6" t="s">
        <v>228</v>
      </c>
      <c r="L303" s="6" t="s">
        <v>229</v>
      </c>
      <c r="M303" s="6">
        <v>1</v>
      </c>
      <c r="N303" s="8">
        <v>2408</v>
      </c>
      <c r="O303" s="6" t="s">
        <v>28</v>
      </c>
      <c r="P303" s="6" t="s">
        <v>373</v>
      </c>
      <c r="Q303" s="6" t="s">
        <v>30</v>
      </c>
      <c r="R303" s="6" t="s">
        <v>72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>
        <v>38</v>
      </c>
      <c r="D304" s="6" t="s">
        <v>21</v>
      </c>
      <c r="E304" s="6" t="s">
        <v>701</v>
      </c>
      <c r="F304" s="6" t="s">
        <v>702</v>
      </c>
      <c r="G304" s="6" t="s">
        <v>700</v>
      </c>
      <c r="H304" s="7">
        <v>44209</v>
      </c>
      <c r="I304" s="6">
        <v>60</v>
      </c>
      <c r="J304" s="6" t="s">
        <v>25</v>
      </c>
      <c r="K304" s="6" t="s">
        <v>228</v>
      </c>
      <c r="L304" s="6" t="s">
        <v>229</v>
      </c>
      <c r="M304" s="6">
        <v>1</v>
      </c>
      <c r="N304" s="8">
        <v>10463</v>
      </c>
      <c r="O304" s="6" t="s">
        <v>28</v>
      </c>
      <c r="P304" s="6" t="s">
        <v>373</v>
      </c>
      <c r="Q304" s="6" t="s">
        <v>30</v>
      </c>
      <c r="R304" s="6" t="s">
        <v>72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>
        <v>38</v>
      </c>
      <c r="D305" s="6" t="s">
        <v>21</v>
      </c>
      <c r="E305" s="6" t="s">
        <v>703</v>
      </c>
      <c r="F305" s="6" t="s">
        <v>704</v>
      </c>
      <c r="G305" s="6" t="s">
        <v>705</v>
      </c>
      <c r="H305" s="7">
        <v>44209</v>
      </c>
      <c r="I305" s="6">
        <v>60</v>
      </c>
      <c r="J305" s="6" t="s">
        <v>25</v>
      </c>
      <c r="K305" s="6" t="s">
        <v>706</v>
      </c>
      <c r="L305" s="6" t="s">
        <v>707</v>
      </c>
      <c r="M305" s="6">
        <v>1</v>
      </c>
      <c r="N305" s="8">
        <v>10076</v>
      </c>
      <c r="O305" s="6" t="s">
        <v>28</v>
      </c>
      <c r="P305" s="6" t="s">
        <v>373</v>
      </c>
      <c r="Q305" s="6" t="s">
        <v>30</v>
      </c>
      <c r="R305" s="6" t="s">
        <v>72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>
        <v>38</v>
      </c>
      <c r="D306" s="6" t="s">
        <v>21</v>
      </c>
      <c r="E306" s="6" t="s">
        <v>335</v>
      </c>
      <c r="F306" s="6" t="s">
        <v>336</v>
      </c>
      <c r="G306" s="6" t="s">
        <v>708</v>
      </c>
      <c r="H306" s="7">
        <v>44209</v>
      </c>
      <c r="I306" s="6">
        <v>60</v>
      </c>
      <c r="J306" s="6" t="s">
        <v>25</v>
      </c>
      <c r="K306" s="6" t="s">
        <v>437</v>
      </c>
      <c r="L306" s="6" t="s">
        <v>438</v>
      </c>
      <c r="M306" s="6">
        <v>1</v>
      </c>
      <c r="N306" s="8">
        <v>74003</v>
      </c>
      <c r="O306" s="6" t="s">
        <v>28</v>
      </c>
      <c r="P306" s="6" t="s">
        <v>373</v>
      </c>
      <c r="Q306" s="6" t="s">
        <v>30</v>
      </c>
      <c r="R306" s="6" t="s">
        <v>72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>
        <v>38</v>
      </c>
      <c r="D307" s="6" t="s">
        <v>21</v>
      </c>
      <c r="E307" s="6">
        <v>15127</v>
      </c>
      <c r="F307" s="6" t="s">
        <v>709</v>
      </c>
      <c r="G307" s="6" t="s">
        <v>710</v>
      </c>
      <c r="H307" s="7">
        <v>44210</v>
      </c>
      <c r="I307" s="6">
        <v>60</v>
      </c>
      <c r="J307" s="6" t="s">
        <v>25</v>
      </c>
      <c r="K307" s="6" t="s">
        <v>221</v>
      </c>
      <c r="L307" s="6" t="s">
        <v>222</v>
      </c>
      <c r="M307" s="6">
        <v>2</v>
      </c>
      <c r="N307" s="8">
        <v>109714</v>
      </c>
      <c r="O307" s="6" t="s">
        <v>28</v>
      </c>
      <c r="P307" s="6" t="s">
        <v>373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>
        <v>38</v>
      </c>
      <c r="D308" s="6" t="s">
        <v>21</v>
      </c>
      <c r="E308" s="6">
        <v>15127</v>
      </c>
      <c r="F308" s="6" t="s">
        <v>709</v>
      </c>
      <c r="G308" s="6" t="s">
        <v>711</v>
      </c>
      <c r="H308" s="7">
        <v>44210</v>
      </c>
      <c r="I308" s="6">
        <v>60</v>
      </c>
      <c r="J308" s="6" t="s">
        <v>25</v>
      </c>
      <c r="K308" s="6" t="s">
        <v>221</v>
      </c>
      <c r="L308" s="6" t="s">
        <v>222</v>
      </c>
      <c r="M308" s="6">
        <v>2</v>
      </c>
      <c r="N308" s="8">
        <v>109714</v>
      </c>
      <c r="O308" s="6" t="s">
        <v>28</v>
      </c>
      <c r="P308" s="6" t="s">
        <v>373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38</v>
      </c>
      <c r="D309" s="6" t="s">
        <v>21</v>
      </c>
      <c r="E309" s="6" t="s">
        <v>712</v>
      </c>
      <c r="F309" s="6" t="s">
        <v>713</v>
      </c>
      <c r="G309" s="6" t="s">
        <v>714</v>
      </c>
      <c r="H309" s="7">
        <v>44210</v>
      </c>
      <c r="I309" s="6">
        <v>60</v>
      </c>
      <c r="J309" s="6" t="s">
        <v>25</v>
      </c>
      <c r="K309" s="6" t="s">
        <v>437</v>
      </c>
      <c r="L309" s="6" t="s">
        <v>438</v>
      </c>
      <c r="M309" s="6">
        <v>1</v>
      </c>
      <c r="N309" s="8">
        <v>2176</v>
      </c>
      <c r="O309" s="6" t="s">
        <v>28</v>
      </c>
      <c r="P309" s="6" t="s">
        <v>373</v>
      </c>
      <c r="Q309" s="6" t="s">
        <v>30</v>
      </c>
      <c r="R309" s="6" t="s">
        <v>72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>
        <v>38</v>
      </c>
      <c r="D310" s="6" t="s">
        <v>21</v>
      </c>
      <c r="E310" s="6">
        <v>8041</v>
      </c>
      <c r="F310" s="6" t="s">
        <v>715</v>
      </c>
      <c r="G310" s="6" t="s">
        <v>716</v>
      </c>
      <c r="H310" s="7">
        <v>44210</v>
      </c>
      <c r="I310" s="6">
        <v>60</v>
      </c>
      <c r="J310" s="6" t="s">
        <v>25</v>
      </c>
      <c r="K310" s="6" t="s">
        <v>717</v>
      </c>
      <c r="L310" s="6" t="s">
        <v>718</v>
      </c>
      <c r="M310" s="6">
        <v>2</v>
      </c>
      <c r="N310" s="8">
        <v>3058</v>
      </c>
      <c r="O310" s="6" t="s">
        <v>28</v>
      </c>
      <c r="P310" s="6" t="s">
        <v>373</v>
      </c>
      <c r="Q310" s="6" t="s">
        <v>30</v>
      </c>
      <c r="R310" s="6" t="s">
        <v>72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>
        <v>38</v>
      </c>
      <c r="D311" s="6" t="s">
        <v>21</v>
      </c>
      <c r="E311" s="6">
        <v>76001</v>
      </c>
      <c r="F311" s="6" t="s">
        <v>719</v>
      </c>
      <c r="G311" s="6" t="s">
        <v>716</v>
      </c>
      <c r="H311" s="7">
        <v>44210</v>
      </c>
      <c r="I311" s="6">
        <v>60</v>
      </c>
      <c r="J311" s="6" t="s">
        <v>25</v>
      </c>
      <c r="K311" s="6" t="s">
        <v>717</v>
      </c>
      <c r="L311" s="6" t="s">
        <v>718</v>
      </c>
      <c r="M311" s="6">
        <v>2</v>
      </c>
      <c r="N311" s="8">
        <v>974</v>
      </c>
      <c r="O311" s="6" t="s">
        <v>28</v>
      </c>
      <c r="P311" s="6" t="s">
        <v>373</v>
      </c>
      <c r="Q311" s="6" t="s">
        <v>30</v>
      </c>
      <c r="R311" s="6" t="s">
        <v>72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>
        <v>38</v>
      </c>
      <c r="D312" s="6" t="s">
        <v>21</v>
      </c>
      <c r="E312" s="6">
        <v>60</v>
      </c>
      <c r="F312" s="6" t="s">
        <v>720</v>
      </c>
      <c r="G312" s="6" t="s">
        <v>721</v>
      </c>
      <c r="H312" s="7">
        <v>44210</v>
      </c>
      <c r="I312" s="6">
        <v>60</v>
      </c>
      <c r="J312" s="6" t="s">
        <v>25</v>
      </c>
      <c r="K312" s="6" t="s">
        <v>717</v>
      </c>
      <c r="L312" s="6" t="s">
        <v>718</v>
      </c>
      <c r="M312" s="6">
        <v>1</v>
      </c>
      <c r="N312" s="8">
        <v>42849</v>
      </c>
      <c r="O312" s="6" t="s">
        <v>112</v>
      </c>
      <c r="P312" s="6" t="s">
        <v>373</v>
      </c>
      <c r="Q312" s="6" t="s">
        <v>30</v>
      </c>
      <c r="R312" s="6" t="s">
        <v>72</v>
      </c>
      <c r="S312" s="6" t="s">
        <v>32</v>
      </c>
    </row>
    <row r="313" spans="1:19" x14ac:dyDescent="0.3">
      <c r="A313" s="5" t="s">
        <v>19</v>
      </c>
      <c r="B313" s="6" t="s">
        <v>20</v>
      </c>
      <c r="C313" s="6">
        <v>38</v>
      </c>
      <c r="D313" s="6" t="s">
        <v>21</v>
      </c>
      <c r="E313" s="6">
        <v>27126</v>
      </c>
      <c r="F313" s="6" t="s">
        <v>143</v>
      </c>
      <c r="G313" s="6" t="s">
        <v>722</v>
      </c>
      <c r="H313" s="7">
        <v>44210</v>
      </c>
      <c r="I313" s="6">
        <v>60</v>
      </c>
      <c r="J313" s="6" t="s">
        <v>25</v>
      </c>
      <c r="K313" s="6" t="s">
        <v>116</v>
      </c>
      <c r="L313" s="6" t="s">
        <v>117</v>
      </c>
      <c r="M313" s="6">
        <v>14</v>
      </c>
      <c r="N313" s="8">
        <v>347956</v>
      </c>
      <c r="O313" s="6" t="s">
        <v>28</v>
      </c>
      <c r="P313" s="6" t="s">
        <v>373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>
        <v>38</v>
      </c>
      <c r="D314" s="6" t="s">
        <v>21</v>
      </c>
      <c r="E314" s="6">
        <v>27217</v>
      </c>
      <c r="F314" s="6" t="s">
        <v>85</v>
      </c>
      <c r="G314" s="6" t="s">
        <v>722</v>
      </c>
      <c r="H314" s="7">
        <v>44210</v>
      </c>
      <c r="I314" s="6">
        <v>60</v>
      </c>
      <c r="J314" s="6" t="s">
        <v>25</v>
      </c>
      <c r="K314" s="6" t="s">
        <v>116</v>
      </c>
      <c r="L314" s="6" t="s">
        <v>117</v>
      </c>
      <c r="M314" s="6">
        <v>36</v>
      </c>
      <c r="N314" s="8">
        <v>150948</v>
      </c>
      <c r="O314" s="6" t="s">
        <v>28</v>
      </c>
      <c r="P314" s="6" t="s">
        <v>373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>
        <v>38</v>
      </c>
      <c r="D315" s="6" t="s">
        <v>21</v>
      </c>
      <c r="E315" s="6">
        <v>3572</v>
      </c>
      <c r="F315" s="6" t="s">
        <v>565</v>
      </c>
      <c r="G315" s="6" t="s">
        <v>723</v>
      </c>
      <c r="H315" s="7">
        <v>44210</v>
      </c>
      <c r="I315" s="6">
        <v>60</v>
      </c>
      <c r="J315" s="6" t="s">
        <v>25</v>
      </c>
      <c r="K315" s="6" t="s">
        <v>724</v>
      </c>
      <c r="L315" s="6" t="s">
        <v>725</v>
      </c>
      <c r="M315" s="6">
        <v>2</v>
      </c>
      <c r="N315" s="8">
        <v>38638</v>
      </c>
      <c r="O315" s="6" t="s">
        <v>112</v>
      </c>
      <c r="P315" s="6" t="s">
        <v>373</v>
      </c>
      <c r="Q315" s="6" t="s">
        <v>30</v>
      </c>
      <c r="R315" s="6" t="s">
        <v>72</v>
      </c>
      <c r="S315" s="6" t="s">
        <v>32</v>
      </c>
    </row>
    <row r="316" spans="1:19" x14ac:dyDescent="0.3">
      <c r="A316" s="5" t="s">
        <v>19</v>
      </c>
      <c r="B316" s="6" t="s">
        <v>20</v>
      </c>
      <c r="C316" s="6">
        <v>38</v>
      </c>
      <c r="D316" s="6" t="s">
        <v>21</v>
      </c>
      <c r="E316" s="6">
        <v>47531</v>
      </c>
      <c r="F316" s="6" t="s">
        <v>652</v>
      </c>
      <c r="G316" s="6" t="s">
        <v>726</v>
      </c>
      <c r="H316" s="7">
        <v>44210</v>
      </c>
      <c r="I316" s="6">
        <v>60</v>
      </c>
      <c r="J316" s="6" t="s">
        <v>25</v>
      </c>
      <c r="K316" s="6" t="s">
        <v>193</v>
      </c>
      <c r="L316" s="6" t="s">
        <v>194</v>
      </c>
      <c r="M316" s="6">
        <v>2</v>
      </c>
      <c r="N316" s="8">
        <v>285932</v>
      </c>
      <c r="O316" s="6" t="s">
        <v>32</v>
      </c>
      <c r="P316" s="6" t="s">
        <v>373</v>
      </c>
      <c r="Q316" s="6" t="s">
        <v>30</v>
      </c>
      <c r="R316" s="6" t="s">
        <v>31</v>
      </c>
      <c r="S316" s="6" t="s">
        <v>32</v>
      </c>
    </row>
    <row r="317" spans="1:19" x14ac:dyDescent="0.3">
      <c r="A317" s="5" t="s">
        <v>19</v>
      </c>
      <c r="B317" s="6" t="s">
        <v>20</v>
      </c>
      <c r="C317" s="6">
        <v>38</v>
      </c>
      <c r="D317" s="6" t="s">
        <v>21</v>
      </c>
      <c r="E317" s="6">
        <v>40077</v>
      </c>
      <c r="F317" s="6" t="s">
        <v>727</v>
      </c>
      <c r="G317" s="6" t="s">
        <v>728</v>
      </c>
      <c r="H317" s="7">
        <v>44210</v>
      </c>
      <c r="I317" s="6">
        <v>60</v>
      </c>
      <c r="J317" s="6" t="s">
        <v>25</v>
      </c>
      <c r="K317" s="6" t="s">
        <v>233</v>
      </c>
      <c r="L317" s="6" t="s">
        <v>234</v>
      </c>
      <c r="M317" s="6">
        <v>4</v>
      </c>
      <c r="N317" s="8">
        <v>400100</v>
      </c>
      <c r="O317" s="6" t="s">
        <v>32</v>
      </c>
      <c r="P317" s="6" t="s">
        <v>373</v>
      </c>
      <c r="Q317" s="6" t="s">
        <v>30</v>
      </c>
      <c r="R317" s="6" t="s">
        <v>31</v>
      </c>
      <c r="S317" s="6" t="s">
        <v>32</v>
      </c>
    </row>
    <row r="318" spans="1:19" x14ac:dyDescent="0.3">
      <c r="A318" s="5" t="s">
        <v>19</v>
      </c>
      <c r="B318" s="6" t="s">
        <v>20</v>
      </c>
      <c r="C318" s="6">
        <v>38</v>
      </c>
      <c r="D318" s="6" t="s">
        <v>21</v>
      </c>
      <c r="E318" s="6">
        <v>79106</v>
      </c>
      <c r="F318" s="6" t="s">
        <v>729</v>
      </c>
      <c r="G318" s="6" t="s">
        <v>730</v>
      </c>
      <c r="H318" s="7">
        <v>44210</v>
      </c>
      <c r="I318" s="6">
        <v>60</v>
      </c>
      <c r="J318" s="6" t="s">
        <v>25</v>
      </c>
      <c r="K318" s="6" t="s">
        <v>267</v>
      </c>
      <c r="L318" s="6" t="s">
        <v>268</v>
      </c>
      <c r="M318" s="6">
        <v>1</v>
      </c>
      <c r="N318" s="8">
        <v>6044</v>
      </c>
      <c r="O318" s="6" t="s">
        <v>28</v>
      </c>
      <c r="P318" s="6" t="s">
        <v>373</v>
      </c>
      <c r="Q318" s="6" t="s">
        <v>30</v>
      </c>
      <c r="R318" s="6" t="s">
        <v>72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>
        <v>38</v>
      </c>
      <c r="D319" s="6" t="s">
        <v>21</v>
      </c>
      <c r="E319" s="6">
        <v>80100</v>
      </c>
      <c r="F319" s="6" t="s">
        <v>731</v>
      </c>
      <c r="G319" s="6" t="s">
        <v>730</v>
      </c>
      <c r="H319" s="7">
        <v>44210</v>
      </c>
      <c r="I319" s="6">
        <v>60</v>
      </c>
      <c r="J319" s="6" t="s">
        <v>25</v>
      </c>
      <c r="K319" s="6" t="s">
        <v>267</v>
      </c>
      <c r="L319" s="6" t="s">
        <v>268</v>
      </c>
      <c r="M319" s="6">
        <v>1</v>
      </c>
      <c r="N319" s="8">
        <v>3496</v>
      </c>
      <c r="O319" s="6" t="s">
        <v>28</v>
      </c>
      <c r="P319" s="6" t="s">
        <v>373</v>
      </c>
      <c r="Q319" s="6" t="s">
        <v>30</v>
      </c>
      <c r="R319" s="6" t="s">
        <v>72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>
        <v>38</v>
      </c>
      <c r="D320" s="6" t="s">
        <v>21</v>
      </c>
      <c r="E320" s="6">
        <v>86280</v>
      </c>
      <c r="F320" s="6" t="s">
        <v>695</v>
      </c>
      <c r="G320" s="6" t="s">
        <v>730</v>
      </c>
      <c r="H320" s="7">
        <v>44210</v>
      </c>
      <c r="I320" s="6">
        <v>60</v>
      </c>
      <c r="J320" s="6" t="s">
        <v>25</v>
      </c>
      <c r="K320" s="6" t="s">
        <v>267</v>
      </c>
      <c r="L320" s="6" t="s">
        <v>268</v>
      </c>
      <c r="M320" s="6">
        <v>1</v>
      </c>
      <c r="N320" s="8">
        <v>10938</v>
      </c>
      <c r="O320" s="6" t="s">
        <v>28</v>
      </c>
      <c r="P320" s="6" t="s">
        <v>373</v>
      </c>
      <c r="Q320" s="6" t="s">
        <v>30</v>
      </c>
      <c r="R320" s="6" t="s">
        <v>72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>
        <v>38</v>
      </c>
      <c r="D321" s="6" t="s">
        <v>21</v>
      </c>
      <c r="E321" s="6">
        <v>40143</v>
      </c>
      <c r="F321" s="6" t="s">
        <v>732</v>
      </c>
      <c r="G321" s="6" t="s">
        <v>733</v>
      </c>
      <c r="H321" s="7">
        <v>44210</v>
      </c>
      <c r="I321" s="6">
        <v>60</v>
      </c>
      <c r="J321" s="6" t="s">
        <v>25</v>
      </c>
      <c r="K321" s="6" t="s">
        <v>217</v>
      </c>
      <c r="L321" s="6" t="s">
        <v>218</v>
      </c>
      <c r="M321" s="6">
        <v>4</v>
      </c>
      <c r="N321" s="8">
        <v>479296</v>
      </c>
      <c r="O321" s="6" t="s">
        <v>32</v>
      </c>
      <c r="P321" s="6" t="s">
        <v>373</v>
      </c>
      <c r="Q321" s="6" t="s">
        <v>30</v>
      </c>
      <c r="R321" s="6" t="s">
        <v>31</v>
      </c>
      <c r="S321" s="6" t="s">
        <v>32</v>
      </c>
    </row>
    <row r="322" spans="1:19" x14ac:dyDescent="0.3">
      <c r="A322" s="5" t="s">
        <v>19</v>
      </c>
      <c r="B322" s="6" t="s">
        <v>20</v>
      </c>
      <c r="C322" s="6">
        <v>38</v>
      </c>
      <c r="D322" s="6" t="s">
        <v>21</v>
      </c>
      <c r="E322" s="6">
        <v>81336</v>
      </c>
      <c r="F322" s="6" t="s">
        <v>734</v>
      </c>
      <c r="G322" s="6" t="s">
        <v>735</v>
      </c>
      <c r="H322" s="7">
        <v>44211</v>
      </c>
      <c r="I322" s="6">
        <v>60</v>
      </c>
      <c r="J322" s="6" t="s">
        <v>25</v>
      </c>
      <c r="K322" s="6" t="s">
        <v>285</v>
      </c>
      <c r="L322" s="6" t="s">
        <v>286</v>
      </c>
      <c r="M322" s="6">
        <v>30</v>
      </c>
      <c r="N322" s="8">
        <v>882090</v>
      </c>
      <c r="O322" s="6" t="s">
        <v>28</v>
      </c>
      <c r="P322" s="6" t="s">
        <v>373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>
        <v>38</v>
      </c>
      <c r="D323" s="6" t="s">
        <v>21</v>
      </c>
      <c r="E323" s="6">
        <v>27134</v>
      </c>
      <c r="F323" s="6" t="s">
        <v>146</v>
      </c>
      <c r="G323" s="6" t="s">
        <v>736</v>
      </c>
      <c r="H323" s="7">
        <v>44211</v>
      </c>
      <c r="I323" s="6">
        <v>60</v>
      </c>
      <c r="J323" s="6" t="s">
        <v>25</v>
      </c>
      <c r="K323" s="6" t="s">
        <v>267</v>
      </c>
      <c r="L323" s="6" t="s">
        <v>268</v>
      </c>
      <c r="M323" s="6">
        <v>5</v>
      </c>
      <c r="N323" s="8">
        <v>45715</v>
      </c>
      <c r="O323" s="6" t="s">
        <v>28</v>
      </c>
      <c r="P323" s="6" t="s">
        <v>373</v>
      </c>
      <c r="Q323" s="6" t="s">
        <v>30</v>
      </c>
      <c r="R323" s="6" t="s">
        <v>72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>
        <v>38</v>
      </c>
      <c r="D324" s="6" t="s">
        <v>21</v>
      </c>
      <c r="E324" s="6">
        <v>47531</v>
      </c>
      <c r="F324" s="6" t="s">
        <v>652</v>
      </c>
      <c r="G324" s="6" t="s">
        <v>737</v>
      </c>
      <c r="H324" s="7">
        <v>44211</v>
      </c>
      <c r="I324" s="6">
        <v>60</v>
      </c>
      <c r="J324" s="6" t="s">
        <v>25</v>
      </c>
      <c r="K324" s="6" t="s">
        <v>267</v>
      </c>
      <c r="L324" s="6" t="s">
        <v>268</v>
      </c>
      <c r="M324" s="6">
        <v>2</v>
      </c>
      <c r="N324" s="8">
        <v>279850</v>
      </c>
      <c r="O324" s="6" t="s">
        <v>32</v>
      </c>
      <c r="P324" s="6" t="s">
        <v>373</v>
      </c>
      <c r="Q324" s="6" t="s">
        <v>30</v>
      </c>
      <c r="R324" s="6" t="s">
        <v>72</v>
      </c>
      <c r="S324" s="6" t="s">
        <v>32</v>
      </c>
    </row>
    <row r="325" spans="1:19" x14ac:dyDescent="0.3">
      <c r="A325" s="5" t="s">
        <v>19</v>
      </c>
      <c r="B325" s="6" t="s">
        <v>20</v>
      </c>
      <c r="C325" s="6">
        <v>38</v>
      </c>
      <c r="D325" s="6" t="s">
        <v>21</v>
      </c>
      <c r="E325" s="6">
        <v>91013</v>
      </c>
      <c r="F325" s="6" t="s">
        <v>513</v>
      </c>
      <c r="G325" s="6" t="s">
        <v>738</v>
      </c>
      <c r="H325" s="7">
        <v>44211</v>
      </c>
      <c r="I325" s="6">
        <v>60</v>
      </c>
      <c r="J325" s="6" t="s">
        <v>25</v>
      </c>
      <c r="K325" s="6" t="s">
        <v>267</v>
      </c>
      <c r="L325" s="6" t="s">
        <v>268</v>
      </c>
      <c r="M325" s="6">
        <v>1</v>
      </c>
      <c r="N325" s="8">
        <v>74629</v>
      </c>
      <c r="O325" s="6" t="s">
        <v>28</v>
      </c>
      <c r="P325" s="6" t="s">
        <v>373</v>
      </c>
      <c r="Q325" s="6" t="s">
        <v>30</v>
      </c>
      <c r="R325" s="6" t="s">
        <v>72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>
        <v>38</v>
      </c>
      <c r="D326" s="6" t="s">
        <v>21</v>
      </c>
      <c r="E326" s="6" t="s">
        <v>739</v>
      </c>
      <c r="F326" s="6" t="s">
        <v>740</v>
      </c>
      <c r="G326" s="6" t="s">
        <v>741</v>
      </c>
      <c r="H326" s="7">
        <v>44212</v>
      </c>
      <c r="I326" s="6">
        <v>60</v>
      </c>
      <c r="J326" s="6" t="s">
        <v>25</v>
      </c>
      <c r="K326" s="6" t="s">
        <v>742</v>
      </c>
      <c r="L326" s="6" t="s">
        <v>743</v>
      </c>
      <c r="M326" s="6">
        <v>16</v>
      </c>
      <c r="N326" s="8">
        <v>388464</v>
      </c>
      <c r="O326" s="6" t="s">
        <v>28</v>
      </c>
      <c r="P326" s="6" t="s">
        <v>373</v>
      </c>
      <c r="Q326" s="6" t="s">
        <v>30</v>
      </c>
      <c r="R326" s="6" t="s">
        <v>72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>
        <v>38</v>
      </c>
      <c r="D327" s="6" t="s">
        <v>21</v>
      </c>
      <c r="E327" s="6">
        <v>27152</v>
      </c>
      <c r="F327" s="6" t="s">
        <v>85</v>
      </c>
      <c r="G327" s="6" t="s">
        <v>744</v>
      </c>
      <c r="H327" s="7">
        <v>44214</v>
      </c>
      <c r="I327" s="6">
        <v>60</v>
      </c>
      <c r="J327" s="6" t="s">
        <v>25</v>
      </c>
      <c r="K327" s="6" t="s">
        <v>267</v>
      </c>
      <c r="L327" s="6" t="s">
        <v>268</v>
      </c>
      <c r="M327" s="6">
        <v>5</v>
      </c>
      <c r="N327" s="8">
        <v>37775</v>
      </c>
      <c r="O327" s="6" t="s">
        <v>28</v>
      </c>
      <c r="P327" s="6" t="s">
        <v>373</v>
      </c>
      <c r="Q327" s="6" t="s">
        <v>30</v>
      </c>
      <c r="R327" s="6" t="s">
        <v>72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>
        <v>38</v>
      </c>
      <c r="D328" s="6" t="s">
        <v>21</v>
      </c>
      <c r="E328" s="6" t="s">
        <v>745</v>
      </c>
      <c r="F328" s="6" t="s">
        <v>746</v>
      </c>
      <c r="G328" s="6" t="s">
        <v>744</v>
      </c>
      <c r="H328" s="7">
        <v>44214</v>
      </c>
      <c r="I328" s="6">
        <v>60</v>
      </c>
      <c r="J328" s="6" t="s">
        <v>25</v>
      </c>
      <c r="K328" s="6" t="s">
        <v>267</v>
      </c>
      <c r="L328" s="6" t="s">
        <v>268</v>
      </c>
      <c r="M328" s="6">
        <v>1</v>
      </c>
      <c r="N328" s="8">
        <v>302513</v>
      </c>
      <c r="O328" s="6" t="s">
        <v>28</v>
      </c>
      <c r="P328" s="6" t="s">
        <v>373</v>
      </c>
      <c r="Q328" s="6" t="s">
        <v>30</v>
      </c>
      <c r="R328" s="6" t="s">
        <v>72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>
        <v>38</v>
      </c>
      <c r="D329" s="6" t="s">
        <v>21</v>
      </c>
      <c r="E329" s="6" t="s">
        <v>747</v>
      </c>
      <c r="F329" s="6" t="s">
        <v>748</v>
      </c>
      <c r="G329" s="6" t="s">
        <v>749</v>
      </c>
      <c r="H329" s="7">
        <v>44214</v>
      </c>
      <c r="I329" s="6">
        <v>60</v>
      </c>
      <c r="J329" s="6" t="s">
        <v>25</v>
      </c>
      <c r="K329" s="6" t="s">
        <v>267</v>
      </c>
      <c r="L329" s="6" t="s">
        <v>268</v>
      </c>
      <c r="M329" s="6">
        <v>1</v>
      </c>
      <c r="N329" s="8">
        <v>23086</v>
      </c>
      <c r="O329" s="6" t="s">
        <v>28</v>
      </c>
      <c r="P329" s="6" t="s">
        <v>373</v>
      </c>
      <c r="Q329" s="6" t="s">
        <v>30</v>
      </c>
      <c r="R329" s="6" t="s">
        <v>72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>
        <v>38</v>
      </c>
      <c r="D330" s="6" t="s">
        <v>21</v>
      </c>
      <c r="E330" s="6" t="s">
        <v>750</v>
      </c>
      <c r="F330" s="6" t="s">
        <v>751</v>
      </c>
      <c r="G330" s="6" t="s">
        <v>752</v>
      </c>
      <c r="H330" s="7">
        <v>44214</v>
      </c>
      <c r="I330" s="6">
        <v>60</v>
      </c>
      <c r="J330" s="6" t="s">
        <v>25</v>
      </c>
      <c r="K330" s="6" t="s">
        <v>524</v>
      </c>
      <c r="L330" s="6" t="s">
        <v>525</v>
      </c>
      <c r="M330" s="6">
        <v>1</v>
      </c>
      <c r="N330" s="8">
        <v>64279</v>
      </c>
      <c r="O330" s="6" t="s">
        <v>28</v>
      </c>
      <c r="P330" s="6" t="s">
        <v>373</v>
      </c>
      <c r="Q330" s="6" t="s">
        <v>30</v>
      </c>
      <c r="R330" s="6" t="s">
        <v>72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>
        <v>38</v>
      </c>
      <c r="D331" s="6" t="s">
        <v>21</v>
      </c>
      <c r="E331" s="6">
        <v>47539</v>
      </c>
      <c r="F331" s="6" t="s">
        <v>276</v>
      </c>
      <c r="G331" s="6" t="s">
        <v>753</v>
      </c>
      <c r="H331" s="7">
        <v>44214</v>
      </c>
      <c r="I331" s="6">
        <v>60</v>
      </c>
      <c r="J331" s="6" t="s">
        <v>25</v>
      </c>
      <c r="K331" s="6" t="s">
        <v>754</v>
      </c>
      <c r="L331" s="6" t="s">
        <v>755</v>
      </c>
      <c r="M331" s="6">
        <v>6</v>
      </c>
      <c r="N331" s="8">
        <v>653400</v>
      </c>
      <c r="O331" s="6" t="s">
        <v>32</v>
      </c>
      <c r="P331" s="6" t="s">
        <v>373</v>
      </c>
      <c r="Q331" s="6" t="s">
        <v>30</v>
      </c>
      <c r="R331" s="6" t="s">
        <v>72</v>
      </c>
      <c r="S331" s="6" t="s">
        <v>32</v>
      </c>
    </row>
    <row r="332" spans="1:19" x14ac:dyDescent="0.3">
      <c r="A332" s="5" t="s">
        <v>19</v>
      </c>
      <c r="B332" s="6" t="s">
        <v>20</v>
      </c>
      <c r="C332" s="6">
        <v>38</v>
      </c>
      <c r="D332" s="6" t="s">
        <v>21</v>
      </c>
      <c r="E332" s="6">
        <v>33018</v>
      </c>
      <c r="F332" s="6" t="s">
        <v>756</v>
      </c>
      <c r="G332" s="6" t="s">
        <v>757</v>
      </c>
      <c r="H332" s="7">
        <v>44214</v>
      </c>
      <c r="I332" s="6">
        <v>60</v>
      </c>
      <c r="J332" s="6" t="s">
        <v>25</v>
      </c>
      <c r="K332" s="6" t="s">
        <v>754</v>
      </c>
      <c r="L332" s="6" t="s">
        <v>755</v>
      </c>
      <c r="M332" s="6">
        <v>2</v>
      </c>
      <c r="N332" s="8">
        <v>11816</v>
      </c>
      <c r="O332" s="6" t="s">
        <v>28</v>
      </c>
      <c r="P332" s="6" t="s">
        <v>373</v>
      </c>
      <c r="Q332" s="6" t="s">
        <v>30</v>
      </c>
      <c r="R332" s="6" t="s">
        <v>72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>
        <v>38</v>
      </c>
      <c r="D333" s="6" t="s">
        <v>21</v>
      </c>
      <c r="E333" s="6" t="s">
        <v>758</v>
      </c>
      <c r="F333" s="6" t="s">
        <v>759</v>
      </c>
      <c r="G333" s="6" t="s">
        <v>760</v>
      </c>
      <c r="H333" s="7">
        <v>44214</v>
      </c>
      <c r="I333" s="6">
        <v>60</v>
      </c>
      <c r="J333" s="6" t="s">
        <v>25</v>
      </c>
      <c r="K333" s="6" t="s">
        <v>110</v>
      </c>
      <c r="L333" s="6" t="s">
        <v>111</v>
      </c>
      <c r="M333" s="6">
        <v>2</v>
      </c>
      <c r="N333" s="8">
        <v>178810</v>
      </c>
      <c r="O333" s="6" t="s">
        <v>28</v>
      </c>
      <c r="P333" s="6" t="s">
        <v>373</v>
      </c>
      <c r="Q333" s="6" t="s">
        <v>30</v>
      </c>
      <c r="R333" s="6" t="s">
        <v>72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>
        <v>38</v>
      </c>
      <c r="D334" s="6" t="s">
        <v>21</v>
      </c>
      <c r="E334" s="6" t="s">
        <v>363</v>
      </c>
      <c r="F334" s="6" t="s">
        <v>143</v>
      </c>
      <c r="G334" s="6" t="s">
        <v>760</v>
      </c>
      <c r="H334" s="7">
        <v>44214</v>
      </c>
      <c r="I334" s="6">
        <v>60</v>
      </c>
      <c r="J334" s="6" t="s">
        <v>25</v>
      </c>
      <c r="K334" s="6" t="s">
        <v>110</v>
      </c>
      <c r="L334" s="6" t="s">
        <v>111</v>
      </c>
      <c r="M334" s="6">
        <v>4</v>
      </c>
      <c r="N334" s="8">
        <v>112404</v>
      </c>
      <c r="O334" s="6" t="s">
        <v>28</v>
      </c>
      <c r="P334" s="6" t="s">
        <v>373</v>
      </c>
      <c r="Q334" s="6" t="s">
        <v>30</v>
      </c>
      <c r="R334" s="6" t="s">
        <v>72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>
        <v>38</v>
      </c>
      <c r="D335" s="6" t="s">
        <v>21</v>
      </c>
      <c r="E335" s="6" t="s">
        <v>179</v>
      </c>
      <c r="F335" s="6" t="s">
        <v>180</v>
      </c>
      <c r="G335" s="6" t="s">
        <v>760</v>
      </c>
      <c r="H335" s="7">
        <v>44214</v>
      </c>
      <c r="I335" s="6">
        <v>60</v>
      </c>
      <c r="J335" s="6" t="s">
        <v>25</v>
      </c>
      <c r="K335" s="6" t="s">
        <v>110</v>
      </c>
      <c r="L335" s="6" t="s">
        <v>111</v>
      </c>
      <c r="M335" s="6">
        <v>5</v>
      </c>
      <c r="N335" s="8">
        <v>137780</v>
      </c>
      <c r="O335" s="6" t="s">
        <v>28</v>
      </c>
      <c r="P335" s="6" t="s">
        <v>373</v>
      </c>
      <c r="Q335" s="6" t="s">
        <v>30</v>
      </c>
      <c r="R335" s="6" t="s">
        <v>72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>
        <v>38</v>
      </c>
      <c r="D336" s="6" t="s">
        <v>21</v>
      </c>
      <c r="E336" s="6" t="s">
        <v>761</v>
      </c>
      <c r="F336" s="6" t="s">
        <v>762</v>
      </c>
      <c r="G336" s="6" t="s">
        <v>760</v>
      </c>
      <c r="H336" s="7">
        <v>44214</v>
      </c>
      <c r="I336" s="6">
        <v>60</v>
      </c>
      <c r="J336" s="6" t="s">
        <v>25</v>
      </c>
      <c r="K336" s="6" t="s">
        <v>110</v>
      </c>
      <c r="L336" s="6" t="s">
        <v>111</v>
      </c>
      <c r="M336" s="6">
        <v>3</v>
      </c>
      <c r="N336" s="8">
        <v>36687</v>
      </c>
      <c r="O336" s="6" t="s">
        <v>28</v>
      </c>
      <c r="P336" s="6" t="s">
        <v>373</v>
      </c>
      <c r="Q336" s="6" t="s">
        <v>30</v>
      </c>
      <c r="R336" s="6" t="s">
        <v>72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>
        <v>38</v>
      </c>
      <c r="D337" s="6" t="s">
        <v>21</v>
      </c>
      <c r="E337" s="6">
        <v>47140</v>
      </c>
      <c r="F337" s="6" t="s">
        <v>763</v>
      </c>
      <c r="G337" s="6" t="s">
        <v>764</v>
      </c>
      <c r="H337" s="7">
        <v>44214</v>
      </c>
      <c r="I337" s="6">
        <v>60</v>
      </c>
      <c r="J337" s="6" t="s">
        <v>25</v>
      </c>
      <c r="K337" s="6" t="s">
        <v>110</v>
      </c>
      <c r="L337" s="6" t="s">
        <v>111</v>
      </c>
      <c r="M337" s="6">
        <v>2</v>
      </c>
      <c r="N337" s="8">
        <v>148196</v>
      </c>
      <c r="O337" s="6" t="s">
        <v>28</v>
      </c>
      <c r="P337" s="6" t="s">
        <v>373</v>
      </c>
      <c r="Q337" s="6" t="s">
        <v>30</v>
      </c>
      <c r="R337" s="6" t="s">
        <v>72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>
        <v>38</v>
      </c>
      <c r="D338" s="6" t="s">
        <v>21</v>
      </c>
      <c r="E338" s="6">
        <v>60575</v>
      </c>
      <c r="F338" s="6" t="s">
        <v>93</v>
      </c>
      <c r="G338" s="6" t="s">
        <v>765</v>
      </c>
      <c r="H338" s="7">
        <v>44214</v>
      </c>
      <c r="I338" s="6">
        <v>60</v>
      </c>
      <c r="J338" s="6" t="s">
        <v>25</v>
      </c>
      <c r="K338" s="6" t="s">
        <v>87</v>
      </c>
      <c r="L338" s="6" t="s">
        <v>88</v>
      </c>
      <c r="M338" s="6">
        <v>29</v>
      </c>
      <c r="N338" s="8">
        <v>1827725</v>
      </c>
      <c r="O338" s="6" t="s">
        <v>28</v>
      </c>
      <c r="P338" s="6" t="s">
        <v>373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>
        <v>38</v>
      </c>
      <c r="D339" s="6" t="s">
        <v>21</v>
      </c>
      <c r="E339" s="6">
        <v>60580</v>
      </c>
      <c r="F339" s="6" t="s">
        <v>766</v>
      </c>
      <c r="G339" s="6" t="s">
        <v>765</v>
      </c>
      <c r="H339" s="7">
        <v>44214</v>
      </c>
      <c r="I339" s="6">
        <v>60</v>
      </c>
      <c r="J339" s="6" t="s">
        <v>25</v>
      </c>
      <c r="K339" s="6" t="s">
        <v>87</v>
      </c>
      <c r="L339" s="6" t="s">
        <v>88</v>
      </c>
      <c r="M339" s="6">
        <v>10</v>
      </c>
      <c r="N339" s="8">
        <v>1840340</v>
      </c>
      <c r="O339" s="6" t="s">
        <v>28</v>
      </c>
      <c r="P339" s="6" t="s">
        <v>373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>
        <v>38</v>
      </c>
      <c r="D340" s="6" t="s">
        <v>21</v>
      </c>
      <c r="E340" s="6">
        <v>62004</v>
      </c>
      <c r="F340" s="6" t="s">
        <v>767</v>
      </c>
      <c r="G340" s="6" t="s">
        <v>768</v>
      </c>
      <c r="H340" s="7">
        <v>44215</v>
      </c>
      <c r="I340" s="6">
        <v>60</v>
      </c>
      <c r="J340" s="6" t="s">
        <v>25</v>
      </c>
      <c r="K340" s="6" t="s">
        <v>267</v>
      </c>
      <c r="L340" s="6" t="s">
        <v>268</v>
      </c>
      <c r="M340" s="6">
        <v>5</v>
      </c>
      <c r="N340" s="8">
        <v>8670</v>
      </c>
      <c r="O340" s="6" t="s">
        <v>28</v>
      </c>
      <c r="P340" s="6" t="s">
        <v>373</v>
      </c>
      <c r="Q340" s="6" t="s">
        <v>30</v>
      </c>
      <c r="R340" s="6" t="s">
        <v>72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>
        <v>38</v>
      </c>
      <c r="D341" s="6" t="s">
        <v>21</v>
      </c>
      <c r="E341" s="6">
        <v>85341</v>
      </c>
      <c r="F341" s="6" t="s">
        <v>769</v>
      </c>
      <c r="G341" s="6" t="s">
        <v>770</v>
      </c>
      <c r="H341" s="7">
        <v>44215</v>
      </c>
      <c r="I341" s="6">
        <v>60</v>
      </c>
      <c r="J341" s="6" t="s">
        <v>25</v>
      </c>
      <c r="K341" s="6" t="s">
        <v>771</v>
      </c>
      <c r="L341" s="6" t="s">
        <v>772</v>
      </c>
      <c r="M341" s="6">
        <v>1</v>
      </c>
      <c r="N341" s="8">
        <v>131143</v>
      </c>
      <c r="O341" s="6" t="s">
        <v>28</v>
      </c>
      <c r="P341" s="6" t="s">
        <v>373</v>
      </c>
      <c r="Q341" s="6" t="s">
        <v>30</v>
      </c>
      <c r="R341" s="6" t="s">
        <v>72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>
        <v>38</v>
      </c>
      <c r="D342" s="6" t="s">
        <v>21</v>
      </c>
      <c r="E342" s="6">
        <v>3572</v>
      </c>
      <c r="F342" s="6" t="s">
        <v>565</v>
      </c>
      <c r="G342" s="6" t="s">
        <v>773</v>
      </c>
      <c r="H342" s="7">
        <v>44215</v>
      </c>
      <c r="I342" s="6">
        <v>60</v>
      </c>
      <c r="J342" s="6" t="s">
        <v>25</v>
      </c>
      <c r="K342" s="6" t="s">
        <v>771</v>
      </c>
      <c r="L342" s="6" t="s">
        <v>772</v>
      </c>
      <c r="M342" s="6">
        <v>1</v>
      </c>
      <c r="N342" s="8">
        <v>19319</v>
      </c>
      <c r="O342" s="6" t="s">
        <v>112</v>
      </c>
      <c r="P342" s="6" t="s">
        <v>373</v>
      </c>
      <c r="Q342" s="6" t="s">
        <v>30</v>
      </c>
      <c r="R342" s="6" t="s">
        <v>72</v>
      </c>
      <c r="S342" s="6" t="s">
        <v>32</v>
      </c>
    </row>
    <row r="343" spans="1:19" x14ac:dyDescent="0.3">
      <c r="A343" s="5" t="s">
        <v>19</v>
      </c>
      <c r="B343" s="6" t="s">
        <v>20</v>
      </c>
      <c r="C343" s="6">
        <v>38</v>
      </c>
      <c r="D343" s="6" t="s">
        <v>21</v>
      </c>
      <c r="E343" s="6">
        <v>40490</v>
      </c>
      <c r="F343" s="6" t="s">
        <v>774</v>
      </c>
      <c r="G343" s="6" t="s">
        <v>775</v>
      </c>
      <c r="H343" s="7">
        <v>44215</v>
      </c>
      <c r="I343" s="6">
        <v>60</v>
      </c>
      <c r="J343" s="6" t="s">
        <v>25</v>
      </c>
      <c r="K343" s="6" t="s">
        <v>116</v>
      </c>
      <c r="L343" s="6" t="s">
        <v>117</v>
      </c>
      <c r="M343" s="6">
        <v>2</v>
      </c>
      <c r="N343" s="8">
        <v>128560</v>
      </c>
      <c r="O343" s="6" t="s">
        <v>32</v>
      </c>
      <c r="P343" s="6" t="s">
        <v>373</v>
      </c>
      <c r="Q343" s="6" t="s">
        <v>30</v>
      </c>
      <c r="R343" s="6" t="s">
        <v>31</v>
      </c>
      <c r="S343" s="6" t="s">
        <v>32</v>
      </c>
    </row>
    <row r="344" spans="1:19" x14ac:dyDescent="0.3">
      <c r="A344" s="5" t="s">
        <v>19</v>
      </c>
      <c r="B344" s="6" t="s">
        <v>20</v>
      </c>
      <c r="C344" s="6">
        <v>38</v>
      </c>
      <c r="D344" s="6" t="s">
        <v>21</v>
      </c>
      <c r="E344" s="6">
        <v>40497</v>
      </c>
      <c r="F344" s="6" t="s">
        <v>631</v>
      </c>
      <c r="G344" s="6" t="s">
        <v>776</v>
      </c>
      <c r="H344" s="7">
        <v>44215</v>
      </c>
      <c r="I344" s="6">
        <v>60</v>
      </c>
      <c r="J344" s="6" t="s">
        <v>25</v>
      </c>
      <c r="K344" s="6" t="s">
        <v>559</v>
      </c>
      <c r="L344" s="6" t="s">
        <v>560</v>
      </c>
      <c r="M344" s="6">
        <v>4</v>
      </c>
      <c r="N344" s="8">
        <v>958624</v>
      </c>
      <c r="O344" s="6" t="s">
        <v>32</v>
      </c>
      <c r="P344" s="6" t="s">
        <v>373</v>
      </c>
      <c r="Q344" s="6" t="s">
        <v>30</v>
      </c>
      <c r="R344" s="6" t="s">
        <v>72</v>
      </c>
      <c r="S344" s="6" t="s">
        <v>32</v>
      </c>
    </row>
    <row r="345" spans="1:19" x14ac:dyDescent="0.3">
      <c r="A345" s="5" t="s">
        <v>19</v>
      </c>
      <c r="B345" s="6" t="s">
        <v>20</v>
      </c>
      <c r="C345" s="6">
        <v>38</v>
      </c>
      <c r="D345" s="6" t="s">
        <v>21</v>
      </c>
      <c r="E345" s="6">
        <v>6139</v>
      </c>
      <c r="F345" s="6" t="s">
        <v>777</v>
      </c>
      <c r="G345" s="6" t="s">
        <v>778</v>
      </c>
      <c r="H345" s="7">
        <v>44215</v>
      </c>
      <c r="I345" s="6">
        <v>60</v>
      </c>
      <c r="J345" s="6" t="s">
        <v>25</v>
      </c>
      <c r="K345" s="6" t="s">
        <v>258</v>
      </c>
      <c r="L345" s="6" t="s">
        <v>259</v>
      </c>
      <c r="M345" s="6">
        <v>4</v>
      </c>
      <c r="N345" s="8">
        <v>6964</v>
      </c>
      <c r="O345" s="6" t="s">
        <v>28</v>
      </c>
      <c r="P345" s="6" t="s">
        <v>373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>
        <v>38</v>
      </c>
      <c r="D346" s="6" t="s">
        <v>21</v>
      </c>
      <c r="E346" s="6">
        <v>16011</v>
      </c>
      <c r="F346" s="6" t="s">
        <v>779</v>
      </c>
      <c r="G346" s="6" t="s">
        <v>778</v>
      </c>
      <c r="H346" s="7">
        <v>44215</v>
      </c>
      <c r="I346" s="6">
        <v>60</v>
      </c>
      <c r="J346" s="6" t="s">
        <v>25</v>
      </c>
      <c r="K346" s="6" t="s">
        <v>258</v>
      </c>
      <c r="L346" s="6" t="s">
        <v>259</v>
      </c>
      <c r="M346" s="6">
        <v>4</v>
      </c>
      <c r="N346" s="8">
        <v>27292</v>
      </c>
      <c r="O346" s="6" t="s">
        <v>28</v>
      </c>
      <c r="P346" s="6" t="s">
        <v>373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>
        <v>38</v>
      </c>
      <c r="D347" s="6" t="s">
        <v>21</v>
      </c>
      <c r="E347" s="6">
        <v>23056</v>
      </c>
      <c r="F347" s="6" t="s">
        <v>780</v>
      </c>
      <c r="G347" s="6" t="s">
        <v>778</v>
      </c>
      <c r="H347" s="7">
        <v>44215</v>
      </c>
      <c r="I347" s="6">
        <v>60</v>
      </c>
      <c r="J347" s="6" t="s">
        <v>25</v>
      </c>
      <c r="K347" s="6" t="s">
        <v>258</v>
      </c>
      <c r="L347" s="6" t="s">
        <v>259</v>
      </c>
      <c r="M347" s="6">
        <v>80</v>
      </c>
      <c r="N347" s="8">
        <v>73920</v>
      </c>
      <c r="O347" s="6" t="s">
        <v>28</v>
      </c>
      <c r="P347" s="6" t="s">
        <v>373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>
        <v>38</v>
      </c>
      <c r="D348" s="6" t="s">
        <v>21</v>
      </c>
      <c r="E348" s="6">
        <v>29224</v>
      </c>
      <c r="F348" s="6" t="s">
        <v>781</v>
      </c>
      <c r="G348" s="6" t="s">
        <v>778</v>
      </c>
      <c r="H348" s="7">
        <v>44215</v>
      </c>
      <c r="I348" s="6">
        <v>60</v>
      </c>
      <c r="J348" s="6" t="s">
        <v>25</v>
      </c>
      <c r="K348" s="6" t="s">
        <v>258</v>
      </c>
      <c r="L348" s="6" t="s">
        <v>259</v>
      </c>
      <c r="M348" s="6">
        <v>4</v>
      </c>
      <c r="N348" s="8">
        <v>4812</v>
      </c>
      <c r="O348" s="6" t="s">
        <v>28</v>
      </c>
      <c r="P348" s="6" t="s">
        <v>373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>
        <v>38</v>
      </c>
      <c r="D349" s="6" t="s">
        <v>21</v>
      </c>
      <c r="E349" s="6">
        <v>30001</v>
      </c>
      <c r="F349" s="6" t="s">
        <v>782</v>
      </c>
      <c r="G349" s="6" t="s">
        <v>778</v>
      </c>
      <c r="H349" s="7">
        <v>44215</v>
      </c>
      <c r="I349" s="6">
        <v>60</v>
      </c>
      <c r="J349" s="6" t="s">
        <v>25</v>
      </c>
      <c r="K349" s="6" t="s">
        <v>258</v>
      </c>
      <c r="L349" s="6" t="s">
        <v>259</v>
      </c>
      <c r="M349" s="6">
        <v>4</v>
      </c>
      <c r="N349" s="8">
        <v>5352</v>
      </c>
      <c r="O349" s="6" t="s">
        <v>28</v>
      </c>
      <c r="P349" s="6" t="s">
        <v>373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>
        <v>38</v>
      </c>
      <c r="D350" s="6" t="s">
        <v>21</v>
      </c>
      <c r="E350" s="6">
        <v>35002</v>
      </c>
      <c r="F350" s="6" t="s">
        <v>783</v>
      </c>
      <c r="G350" s="6" t="s">
        <v>778</v>
      </c>
      <c r="H350" s="7">
        <v>44215</v>
      </c>
      <c r="I350" s="6">
        <v>60</v>
      </c>
      <c r="J350" s="6" t="s">
        <v>25</v>
      </c>
      <c r="K350" s="6" t="s">
        <v>258</v>
      </c>
      <c r="L350" s="6" t="s">
        <v>259</v>
      </c>
      <c r="M350" s="6">
        <v>4</v>
      </c>
      <c r="N350" s="8">
        <v>456</v>
      </c>
      <c r="O350" s="6" t="s">
        <v>28</v>
      </c>
      <c r="P350" s="6" t="s">
        <v>373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>
        <v>38</v>
      </c>
      <c r="D351" s="6" t="s">
        <v>21</v>
      </c>
      <c r="E351" s="6">
        <v>41207</v>
      </c>
      <c r="F351" s="6" t="s">
        <v>784</v>
      </c>
      <c r="G351" s="6" t="s">
        <v>778</v>
      </c>
      <c r="H351" s="7">
        <v>44215</v>
      </c>
      <c r="I351" s="6">
        <v>60</v>
      </c>
      <c r="J351" s="6" t="s">
        <v>25</v>
      </c>
      <c r="K351" s="6" t="s">
        <v>258</v>
      </c>
      <c r="L351" s="6" t="s">
        <v>259</v>
      </c>
      <c r="M351" s="6">
        <v>7</v>
      </c>
      <c r="N351" s="8">
        <v>338779</v>
      </c>
      <c r="O351" s="6" t="s">
        <v>28</v>
      </c>
      <c r="P351" s="6" t="s">
        <v>373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>
        <v>38</v>
      </c>
      <c r="D352" s="6" t="s">
        <v>21</v>
      </c>
      <c r="E352" s="6">
        <v>60449</v>
      </c>
      <c r="F352" s="6" t="s">
        <v>785</v>
      </c>
      <c r="G352" s="6" t="s">
        <v>778</v>
      </c>
      <c r="H352" s="7">
        <v>44215</v>
      </c>
      <c r="I352" s="6">
        <v>60</v>
      </c>
      <c r="J352" s="6" t="s">
        <v>25</v>
      </c>
      <c r="K352" s="6" t="s">
        <v>258</v>
      </c>
      <c r="L352" s="6" t="s">
        <v>259</v>
      </c>
      <c r="M352" s="6">
        <v>7</v>
      </c>
      <c r="N352" s="8">
        <v>414071</v>
      </c>
      <c r="O352" s="6" t="s">
        <v>28</v>
      </c>
      <c r="P352" s="6" t="s">
        <v>373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38</v>
      </c>
      <c r="D353" s="6" t="s">
        <v>21</v>
      </c>
      <c r="E353" s="6">
        <v>71016</v>
      </c>
      <c r="F353" s="6" t="s">
        <v>786</v>
      </c>
      <c r="G353" s="6" t="s">
        <v>778</v>
      </c>
      <c r="H353" s="7">
        <v>44215</v>
      </c>
      <c r="I353" s="6">
        <v>60</v>
      </c>
      <c r="J353" s="6" t="s">
        <v>25</v>
      </c>
      <c r="K353" s="6" t="s">
        <v>258</v>
      </c>
      <c r="L353" s="6" t="s">
        <v>259</v>
      </c>
      <c r="M353" s="6">
        <v>4</v>
      </c>
      <c r="N353" s="8">
        <v>2664</v>
      </c>
      <c r="O353" s="6" t="s">
        <v>28</v>
      </c>
      <c r="P353" s="6" t="s">
        <v>373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>
        <v>38</v>
      </c>
      <c r="D354" s="6" t="s">
        <v>21</v>
      </c>
      <c r="E354" s="6">
        <v>73044</v>
      </c>
      <c r="F354" s="6" t="s">
        <v>787</v>
      </c>
      <c r="G354" s="6" t="s">
        <v>778</v>
      </c>
      <c r="H354" s="7">
        <v>44215</v>
      </c>
      <c r="I354" s="6">
        <v>60</v>
      </c>
      <c r="J354" s="6" t="s">
        <v>25</v>
      </c>
      <c r="K354" s="6" t="s">
        <v>258</v>
      </c>
      <c r="L354" s="6" t="s">
        <v>259</v>
      </c>
      <c r="M354" s="6">
        <v>4</v>
      </c>
      <c r="N354" s="8">
        <v>2124</v>
      </c>
      <c r="O354" s="6" t="s">
        <v>28</v>
      </c>
      <c r="P354" s="6" t="s">
        <v>373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>
        <v>38</v>
      </c>
      <c r="D355" s="6" t="s">
        <v>21</v>
      </c>
      <c r="E355" s="6">
        <v>87047</v>
      </c>
      <c r="F355" s="6" t="s">
        <v>788</v>
      </c>
      <c r="G355" s="6" t="s">
        <v>778</v>
      </c>
      <c r="H355" s="7">
        <v>44215</v>
      </c>
      <c r="I355" s="6">
        <v>60</v>
      </c>
      <c r="J355" s="6" t="s">
        <v>25</v>
      </c>
      <c r="K355" s="6" t="s">
        <v>258</v>
      </c>
      <c r="L355" s="6" t="s">
        <v>259</v>
      </c>
      <c r="M355" s="6">
        <v>4</v>
      </c>
      <c r="N355" s="8">
        <v>19548</v>
      </c>
      <c r="O355" s="6" t="s">
        <v>28</v>
      </c>
      <c r="P355" s="6" t="s">
        <v>373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>
        <v>38</v>
      </c>
      <c r="D356" s="6" t="s">
        <v>21</v>
      </c>
      <c r="E356" s="6">
        <v>87125</v>
      </c>
      <c r="F356" s="6" t="s">
        <v>789</v>
      </c>
      <c r="G356" s="6" t="s">
        <v>778</v>
      </c>
      <c r="H356" s="7">
        <v>44215</v>
      </c>
      <c r="I356" s="6">
        <v>60</v>
      </c>
      <c r="J356" s="6" t="s">
        <v>25</v>
      </c>
      <c r="K356" s="6" t="s">
        <v>258</v>
      </c>
      <c r="L356" s="6" t="s">
        <v>259</v>
      </c>
      <c r="M356" s="6">
        <v>4</v>
      </c>
      <c r="N356" s="8">
        <v>20408</v>
      </c>
      <c r="O356" s="6" t="s">
        <v>28</v>
      </c>
      <c r="P356" s="6" t="s">
        <v>373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38</v>
      </c>
      <c r="D357" s="6" t="s">
        <v>21</v>
      </c>
      <c r="E357" s="6">
        <v>87128</v>
      </c>
      <c r="F357" s="6" t="s">
        <v>790</v>
      </c>
      <c r="G357" s="6" t="s">
        <v>778</v>
      </c>
      <c r="H357" s="7">
        <v>44215</v>
      </c>
      <c r="I357" s="6">
        <v>60</v>
      </c>
      <c r="J357" s="6" t="s">
        <v>25</v>
      </c>
      <c r="K357" s="6" t="s">
        <v>258</v>
      </c>
      <c r="L357" s="6" t="s">
        <v>259</v>
      </c>
      <c r="M357" s="6">
        <v>120</v>
      </c>
      <c r="N357" s="8">
        <v>342840</v>
      </c>
      <c r="O357" s="6" t="s">
        <v>28</v>
      </c>
      <c r="P357" s="6" t="s">
        <v>373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>
        <v>38</v>
      </c>
      <c r="D358" s="6" t="s">
        <v>21</v>
      </c>
      <c r="E358" s="6" t="s">
        <v>578</v>
      </c>
      <c r="F358" s="6" t="s">
        <v>579</v>
      </c>
      <c r="G358" s="6" t="s">
        <v>778</v>
      </c>
      <c r="H358" s="7">
        <v>44215</v>
      </c>
      <c r="I358" s="6">
        <v>60</v>
      </c>
      <c r="J358" s="6" t="s">
        <v>25</v>
      </c>
      <c r="K358" s="6" t="s">
        <v>258</v>
      </c>
      <c r="L358" s="6" t="s">
        <v>259</v>
      </c>
      <c r="M358" s="6">
        <v>12</v>
      </c>
      <c r="N358" s="8">
        <v>1966392</v>
      </c>
      <c r="O358" s="6" t="s">
        <v>28</v>
      </c>
      <c r="P358" s="6" t="s">
        <v>373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>
        <v>38</v>
      </c>
      <c r="D359" s="6" t="s">
        <v>21</v>
      </c>
      <c r="E359" s="6">
        <v>46992</v>
      </c>
      <c r="F359" s="6" t="s">
        <v>791</v>
      </c>
      <c r="G359" s="6" t="s">
        <v>792</v>
      </c>
      <c r="H359" s="7">
        <v>44215</v>
      </c>
      <c r="I359" s="6">
        <v>60</v>
      </c>
      <c r="J359" s="6" t="s">
        <v>25</v>
      </c>
      <c r="K359" s="6" t="s">
        <v>87</v>
      </c>
      <c r="L359" s="6" t="s">
        <v>88</v>
      </c>
      <c r="M359" s="6">
        <v>2</v>
      </c>
      <c r="N359" s="8">
        <v>98812</v>
      </c>
      <c r="O359" s="6" t="s">
        <v>32</v>
      </c>
      <c r="P359" s="6" t="s">
        <v>373</v>
      </c>
      <c r="Q359" s="6" t="s">
        <v>30</v>
      </c>
      <c r="R359" s="6" t="s">
        <v>72</v>
      </c>
      <c r="S359" s="6" t="s">
        <v>32</v>
      </c>
    </row>
    <row r="360" spans="1:19" x14ac:dyDescent="0.3">
      <c r="A360" s="5" t="s">
        <v>19</v>
      </c>
      <c r="B360" s="6" t="s">
        <v>20</v>
      </c>
      <c r="C360" s="6">
        <v>38</v>
      </c>
      <c r="D360" s="6" t="s">
        <v>21</v>
      </c>
      <c r="E360" s="6">
        <v>51274</v>
      </c>
      <c r="F360" s="6" t="s">
        <v>793</v>
      </c>
      <c r="G360" s="6" t="s">
        <v>794</v>
      </c>
      <c r="H360" s="7">
        <v>44216</v>
      </c>
      <c r="I360" s="6">
        <v>60</v>
      </c>
      <c r="J360" s="6" t="s">
        <v>25</v>
      </c>
      <c r="K360" s="6" t="s">
        <v>437</v>
      </c>
      <c r="L360" s="6" t="s">
        <v>438</v>
      </c>
      <c r="M360" s="6">
        <v>2</v>
      </c>
      <c r="N360" s="8">
        <v>158812</v>
      </c>
      <c r="O360" s="6" t="s">
        <v>32</v>
      </c>
      <c r="P360" s="6" t="s">
        <v>373</v>
      </c>
      <c r="Q360" s="6" t="s">
        <v>30</v>
      </c>
      <c r="R360" s="6" t="s">
        <v>72</v>
      </c>
      <c r="S360" s="6" t="s">
        <v>32</v>
      </c>
    </row>
    <row r="361" spans="1:19" x14ac:dyDescent="0.3">
      <c r="A361" s="5" t="s">
        <v>19</v>
      </c>
      <c r="B361" s="6" t="s">
        <v>20</v>
      </c>
      <c r="C361" s="6">
        <v>38</v>
      </c>
      <c r="D361" s="6" t="s">
        <v>21</v>
      </c>
      <c r="E361" s="6" t="s">
        <v>739</v>
      </c>
      <c r="F361" s="6" t="s">
        <v>740</v>
      </c>
      <c r="G361" s="6" t="s">
        <v>795</v>
      </c>
      <c r="H361" s="7">
        <v>44216</v>
      </c>
      <c r="I361" s="6">
        <v>60</v>
      </c>
      <c r="J361" s="6" t="s">
        <v>25</v>
      </c>
      <c r="K361" s="6" t="s">
        <v>742</v>
      </c>
      <c r="L361" s="6" t="s">
        <v>743</v>
      </c>
      <c r="M361" s="6">
        <v>6</v>
      </c>
      <c r="N361" s="8">
        <v>145674</v>
      </c>
      <c r="O361" s="6" t="s">
        <v>28</v>
      </c>
      <c r="P361" s="6" t="s">
        <v>373</v>
      </c>
      <c r="Q361" s="6" t="s">
        <v>30</v>
      </c>
      <c r="R361" s="6" t="s">
        <v>72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>
        <v>38</v>
      </c>
      <c r="D362" s="6" t="s">
        <v>21</v>
      </c>
      <c r="E362" s="6" t="s">
        <v>739</v>
      </c>
      <c r="F362" s="6" t="s">
        <v>740</v>
      </c>
      <c r="G362" s="6" t="s">
        <v>796</v>
      </c>
      <c r="H362" s="7">
        <v>44216</v>
      </c>
      <c r="I362" s="6">
        <v>60</v>
      </c>
      <c r="J362" s="6" t="s">
        <v>25</v>
      </c>
      <c r="K362" s="6" t="s">
        <v>742</v>
      </c>
      <c r="L362" s="6" t="s">
        <v>743</v>
      </c>
      <c r="M362" s="6">
        <v>6</v>
      </c>
      <c r="N362" s="8">
        <v>145674</v>
      </c>
      <c r="O362" s="6" t="s">
        <v>28</v>
      </c>
      <c r="P362" s="6" t="s">
        <v>373</v>
      </c>
      <c r="Q362" s="6" t="s">
        <v>30</v>
      </c>
      <c r="R362" s="6" t="s">
        <v>72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>
        <v>38</v>
      </c>
      <c r="D363" s="6" t="s">
        <v>21</v>
      </c>
      <c r="E363" s="6">
        <v>27134</v>
      </c>
      <c r="F363" s="6" t="s">
        <v>146</v>
      </c>
      <c r="G363" s="6" t="s">
        <v>797</v>
      </c>
      <c r="H363" s="7">
        <v>44216</v>
      </c>
      <c r="I363" s="6">
        <v>60</v>
      </c>
      <c r="J363" s="6" t="s">
        <v>25</v>
      </c>
      <c r="K363" s="6" t="s">
        <v>798</v>
      </c>
      <c r="L363" s="6" t="s">
        <v>799</v>
      </c>
      <c r="M363" s="6">
        <v>1</v>
      </c>
      <c r="N363" s="8">
        <v>10286</v>
      </c>
      <c r="O363" s="6" t="s">
        <v>28</v>
      </c>
      <c r="P363" s="6" t="s">
        <v>373</v>
      </c>
      <c r="Q363" s="6" t="s">
        <v>30</v>
      </c>
      <c r="R363" s="6" t="s">
        <v>72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>
        <v>38</v>
      </c>
      <c r="D364" s="6" t="s">
        <v>21</v>
      </c>
      <c r="E364" s="6" t="s">
        <v>800</v>
      </c>
      <c r="F364" s="6" t="s">
        <v>801</v>
      </c>
      <c r="G364" s="6" t="s">
        <v>797</v>
      </c>
      <c r="H364" s="7">
        <v>44216</v>
      </c>
      <c r="I364" s="6">
        <v>60</v>
      </c>
      <c r="J364" s="6" t="s">
        <v>25</v>
      </c>
      <c r="K364" s="6" t="s">
        <v>798</v>
      </c>
      <c r="L364" s="6" t="s">
        <v>799</v>
      </c>
      <c r="M364" s="6">
        <v>1</v>
      </c>
      <c r="N364" s="8">
        <v>18855</v>
      </c>
      <c r="O364" s="6" t="s">
        <v>28</v>
      </c>
      <c r="P364" s="6" t="s">
        <v>373</v>
      </c>
      <c r="Q364" s="6" t="s">
        <v>30</v>
      </c>
      <c r="R364" s="6" t="s">
        <v>72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>
        <v>38</v>
      </c>
      <c r="D365" s="6" t="s">
        <v>21</v>
      </c>
      <c r="E365" s="6" t="s">
        <v>802</v>
      </c>
      <c r="F365" s="6" t="s">
        <v>803</v>
      </c>
      <c r="G365" s="6" t="s">
        <v>797</v>
      </c>
      <c r="H365" s="7">
        <v>44216</v>
      </c>
      <c r="I365" s="6">
        <v>60</v>
      </c>
      <c r="J365" s="6" t="s">
        <v>25</v>
      </c>
      <c r="K365" s="6" t="s">
        <v>798</v>
      </c>
      <c r="L365" s="6" t="s">
        <v>799</v>
      </c>
      <c r="M365" s="6">
        <v>4</v>
      </c>
      <c r="N365" s="8">
        <v>59600</v>
      </c>
      <c r="O365" s="6" t="s">
        <v>28</v>
      </c>
      <c r="P365" s="6" t="s">
        <v>373</v>
      </c>
      <c r="Q365" s="6" t="s">
        <v>30</v>
      </c>
      <c r="R365" s="6" t="s">
        <v>72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>
        <v>38</v>
      </c>
      <c r="D366" s="6" t="s">
        <v>21</v>
      </c>
      <c r="E366" s="6" t="s">
        <v>427</v>
      </c>
      <c r="F366" s="6" t="s">
        <v>95</v>
      </c>
      <c r="G366" s="6" t="s">
        <v>797</v>
      </c>
      <c r="H366" s="7">
        <v>44216</v>
      </c>
      <c r="I366" s="6">
        <v>60</v>
      </c>
      <c r="J366" s="6" t="s">
        <v>25</v>
      </c>
      <c r="K366" s="6" t="s">
        <v>798</v>
      </c>
      <c r="L366" s="6" t="s">
        <v>799</v>
      </c>
      <c r="M366" s="6">
        <v>2</v>
      </c>
      <c r="N366" s="8">
        <v>16084</v>
      </c>
      <c r="O366" s="6" t="s">
        <v>28</v>
      </c>
      <c r="P366" s="6" t="s">
        <v>373</v>
      </c>
      <c r="Q366" s="6" t="s">
        <v>30</v>
      </c>
      <c r="R366" s="6" t="s">
        <v>72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>
        <v>38</v>
      </c>
      <c r="D367" s="6" t="s">
        <v>21</v>
      </c>
      <c r="E367" s="6">
        <v>25263</v>
      </c>
      <c r="F367" s="6" t="s">
        <v>804</v>
      </c>
      <c r="G367" s="6" t="s">
        <v>805</v>
      </c>
      <c r="H367" s="7">
        <v>44216</v>
      </c>
      <c r="I367" s="6">
        <v>60</v>
      </c>
      <c r="J367" s="6" t="s">
        <v>25</v>
      </c>
      <c r="K367" s="6" t="s">
        <v>333</v>
      </c>
      <c r="L367" s="6" t="s">
        <v>334</v>
      </c>
      <c r="M367" s="6">
        <v>1</v>
      </c>
      <c r="N367" s="8">
        <v>26272</v>
      </c>
      <c r="O367" s="6" t="s">
        <v>28</v>
      </c>
      <c r="P367" s="6" t="s">
        <v>373</v>
      </c>
      <c r="Q367" s="6" t="s">
        <v>30</v>
      </c>
      <c r="R367" s="6" t="s">
        <v>72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>
        <v>38</v>
      </c>
      <c r="D368" s="6" t="s">
        <v>21</v>
      </c>
      <c r="E368" s="6" t="s">
        <v>806</v>
      </c>
      <c r="F368" s="6" t="s">
        <v>807</v>
      </c>
      <c r="G368" s="6" t="s">
        <v>805</v>
      </c>
      <c r="H368" s="7">
        <v>44216</v>
      </c>
      <c r="I368" s="6">
        <v>60</v>
      </c>
      <c r="J368" s="6" t="s">
        <v>25</v>
      </c>
      <c r="K368" s="6" t="s">
        <v>333</v>
      </c>
      <c r="L368" s="6" t="s">
        <v>334</v>
      </c>
      <c r="M368" s="6">
        <v>8</v>
      </c>
      <c r="N368" s="8">
        <v>34800</v>
      </c>
      <c r="O368" s="6" t="s">
        <v>28</v>
      </c>
      <c r="P368" s="6" t="s">
        <v>373</v>
      </c>
      <c r="Q368" s="6" t="s">
        <v>30</v>
      </c>
      <c r="R368" s="6" t="s">
        <v>72</v>
      </c>
      <c r="S368" s="6" t="s">
        <v>32</v>
      </c>
    </row>
    <row r="369" spans="1:19" x14ac:dyDescent="0.3">
      <c r="A369" s="5" t="s">
        <v>19</v>
      </c>
      <c r="B369" s="6" t="s">
        <v>20</v>
      </c>
      <c r="C369" s="6">
        <v>38</v>
      </c>
      <c r="D369" s="6" t="s">
        <v>21</v>
      </c>
      <c r="E369" s="6" t="s">
        <v>403</v>
      </c>
      <c r="F369" s="6" t="s">
        <v>404</v>
      </c>
      <c r="G369" s="6" t="s">
        <v>808</v>
      </c>
      <c r="H369" s="7">
        <v>44217</v>
      </c>
      <c r="I369" s="6">
        <v>60</v>
      </c>
      <c r="J369" s="6" t="s">
        <v>25</v>
      </c>
      <c r="K369" s="6" t="s">
        <v>267</v>
      </c>
      <c r="L369" s="6" t="s">
        <v>268</v>
      </c>
      <c r="M369" s="6">
        <v>2</v>
      </c>
      <c r="N369" s="8">
        <v>80660</v>
      </c>
      <c r="O369" s="6" t="s">
        <v>28</v>
      </c>
      <c r="P369" s="6" t="s">
        <v>373</v>
      </c>
      <c r="Q369" s="6" t="s">
        <v>30</v>
      </c>
      <c r="R369" s="6" t="s">
        <v>72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>
        <v>38</v>
      </c>
      <c r="D370" s="6" t="s">
        <v>21</v>
      </c>
      <c r="E370" s="6" t="s">
        <v>809</v>
      </c>
      <c r="F370" s="6" t="s">
        <v>810</v>
      </c>
      <c r="G370" s="6" t="s">
        <v>811</v>
      </c>
      <c r="H370" s="7">
        <v>44217</v>
      </c>
      <c r="I370" s="6">
        <v>60</v>
      </c>
      <c r="J370" s="6" t="s">
        <v>25</v>
      </c>
      <c r="K370" s="6" t="s">
        <v>110</v>
      </c>
      <c r="L370" s="6" t="s">
        <v>111</v>
      </c>
      <c r="M370" s="6">
        <v>1</v>
      </c>
      <c r="N370" s="8">
        <v>1674</v>
      </c>
      <c r="O370" s="6" t="s">
        <v>28</v>
      </c>
      <c r="P370" s="6" t="s">
        <v>373</v>
      </c>
      <c r="Q370" s="6" t="s">
        <v>30</v>
      </c>
      <c r="R370" s="6" t="s">
        <v>72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>
        <v>38</v>
      </c>
      <c r="D371" s="6" t="s">
        <v>21</v>
      </c>
      <c r="E371" s="6" t="s">
        <v>812</v>
      </c>
      <c r="F371" s="6" t="s">
        <v>813</v>
      </c>
      <c r="G371" s="6" t="s">
        <v>811</v>
      </c>
      <c r="H371" s="7">
        <v>44217</v>
      </c>
      <c r="I371" s="6">
        <v>60</v>
      </c>
      <c r="J371" s="6" t="s">
        <v>25</v>
      </c>
      <c r="K371" s="6" t="s">
        <v>110</v>
      </c>
      <c r="L371" s="6" t="s">
        <v>111</v>
      </c>
      <c r="M371" s="6">
        <v>4</v>
      </c>
      <c r="N371" s="8">
        <v>9332</v>
      </c>
      <c r="O371" s="6" t="s">
        <v>28</v>
      </c>
      <c r="P371" s="6" t="s">
        <v>373</v>
      </c>
      <c r="Q371" s="6" t="s">
        <v>30</v>
      </c>
      <c r="R371" s="6" t="s">
        <v>72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>
        <v>38</v>
      </c>
      <c r="D372" s="6" t="s">
        <v>21</v>
      </c>
      <c r="E372" s="6" t="s">
        <v>814</v>
      </c>
      <c r="F372" s="6" t="s">
        <v>815</v>
      </c>
      <c r="G372" s="6" t="s">
        <v>811</v>
      </c>
      <c r="H372" s="7">
        <v>44217</v>
      </c>
      <c r="I372" s="6">
        <v>60</v>
      </c>
      <c r="J372" s="6" t="s">
        <v>25</v>
      </c>
      <c r="K372" s="6" t="s">
        <v>110</v>
      </c>
      <c r="L372" s="6" t="s">
        <v>111</v>
      </c>
      <c r="M372" s="6">
        <v>10</v>
      </c>
      <c r="N372" s="8">
        <v>44300</v>
      </c>
      <c r="O372" s="6" t="s">
        <v>28</v>
      </c>
      <c r="P372" s="6" t="s">
        <v>373</v>
      </c>
      <c r="Q372" s="6" t="s">
        <v>30</v>
      </c>
      <c r="R372" s="6" t="s">
        <v>72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>
        <v>38</v>
      </c>
      <c r="D373" s="6" t="s">
        <v>21</v>
      </c>
      <c r="E373" s="6" t="s">
        <v>816</v>
      </c>
      <c r="F373" s="6" t="s">
        <v>817</v>
      </c>
      <c r="G373" s="6" t="s">
        <v>818</v>
      </c>
      <c r="H373" s="7">
        <v>44217</v>
      </c>
      <c r="I373" s="6">
        <v>60</v>
      </c>
      <c r="J373" s="6" t="s">
        <v>25</v>
      </c>
      <c r="K373" s="6" t="s">
        <v>110</v>
      </c>
      <c r="L373" s="6" t="s">
        <v>111</v>
      </c>
      <c r="M373" s="6">
        <v>2</v>
      </c>
      <c r="N373" s="8">
        <v>11576</v>
      </c>
      <c r="O373" s="6" t="s">
        <v>28</v>
      </c>
      <c r="P373" s="6" t="s">
        <v>373</v>
      </c>
      <c r="Q373" s="6" t="s">
        <v>30</v>
      </c>
      <c r="R373" s="6" t="s">
        <v>72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>
        <v>38</v>
      </c>
      <c r="D374" s="6" t="s">
        <v>21</v>
      </c>
      <c r="E374" s="6" t="s">
        <v>819</v>
      </c>
      <c r="F374" s="6" t="s">
        <v>820</v>
      </c>
      <c r="G374" s="6" t="s">
        <v>821</v>
      </c>
      <c r="H374" s="7">
        <v>44217</v>
      </c>
      <c r="I374" s="6">
        <v>60</v>
      </c>
      <c r="J374" s="6" t="s">
        <v>25</v>
      </c>
      <c r="K374" s="6" t="s">
        <v>228</v>
      </c>
      <c r="L374" s="6" t="s">
        <v>229</v>
      </c>
      <c r="M374" s="6">
        <v>1</v>
      </c>
      <c r="N374" s="8">
        <v>57322</v>
      </c>
      <c r="O374" s="6" t="s">
        <v>28</v>
      </c>
      <c r="P374" s="6" t="s">
        <v>373</v>
      </c>
      <c r="Q374" s="6" t="s">
        <v>30</v>
      </c>
      <c r="R374" s="6" t="s">
        <v>72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>
        <v>38</v>
      </c>
      <c r="D375" s="6" t="s">
        <v>21</v>
      </c>
      <c r="E375" s="6" t="s">
        <v>822</v>
      </c>
      <c r="F375" s="6" t="s">
        <v>823</v>
      </c>
      <c r="G375" s="6" t="s">
        <v>824</v>
      </c>
      <c r="H375" s="7">
        <v>44217</v>
      </c>
      <c r="I375" s="6">
        <v>60</v>
      </c>
      <c r="J375" s="6" t="s">
        <v>25</v>
      </c>
      <c r="K375" s="6" t="s">
        <v>110</v>
      </c>
      <c r="L375" s="6" t="s">
        <v>111</v>
      </c>
      <c r="M375" s="6">
        <v>10</v>
      </c>
      <c r="N375" s="8">
        <v>18020</v>
      </c>
      <c r="O375" s="6" t="s">
        <v>28</v>
      </c>
      <c r="P375" s="6" t="s">
        <v>373</v>
      </c>
      <c r="Q375" s="6" t="s">
        <v>30</v>
      </c>
      <c r="R375" s="6" t="s">
        <v>72</v>
      </c>
      <c r="S375" s="6" t="s">
        <v>32</v>
      </c>
    </row>
    <row r="376" spans="1:19" x14ac:dyDescent="0.3">
      <c r="A376" s="5" t="s">
        <v>19</v>
      </c>
      <c r="B376" s="6" t="s">
        <v>20</v>
      </c>
      <c r="C376" s="6">
        <v>38</v>
      </c>
      <c r="D376" s="6" t="s">
        <v>21</v>
      </c>
      <c r="E376" s="6" t="s">
        <v>825</v>
      </c>
      <c r="F376" s="6" t="s">
        <v>826</v>
      </c>
      <c r="G376" s="6" t="s">
        <v>824</v>
      </c>
      <c r="H376" s="7">
        <v>44217</v>
      </c>
      <c r="I376" s="6">
        <v>60</v>
      </c>
      <c r="J376" s="6" t="s">
        <v>25</v>
      </c>
      <c r="K376" s="6" t="s">
        <v>110</v>
      </c>
      <c r="L376" s="6" t="s">
        <v>111</v>
      </c>
      <c r="M376" s="6">
        <v>6</v>
      </c>
      <c r="N376" s="8">
        <v>11376</v>
      </c>
      <c r="O376" s="6" t="s">
        <v>28</v>
      </c>
      <c r="P376" s="6" t="s">
        <v>373</v>
      </c>
      <c r="Q376" s="6" t="s">
        <v>30</v>
      </c>
      <c r="R376" s="6" t="s">
        <v>72</v>
      </c>
      <c r="S376" s="6" t="s">
        <v>32</v>
      </c>
    </row>
    <row r="377" spans="1:19" x14ac:dyDescent="0.3">
      <c r="A377" s="5" t="s">
        <v>19</v>
      </c>
      <c r="B377" s="6" t="s">
        <v>20</v>
      </c>
      <c r="C377" s="6">
        <v>38</v>
      </c>
      <c r="D377" s="6" t="s">
        <v>21</v>
      </c>
      <c r="E377" s="6">
        <v>60578</v>
      </c>
      <c r="F377" s="6" t="s">
        <v>91</v>
      </c>
      <c r="G377" s="6" t="s">
        <v>827</v>
      </c>
      <c r="H377" s="7">
        <v>44217</v>
      </c>
      <c r="I377" s="6">
        <v>60</v>
      </c>
      <c r="J377" s="6" t="s">
        <v>25</v>
      </c>
      <c r="K377" s="6" t="s">
        <v>87</v>
      </c>
      <c r="L377" s="6" t="s">
        <v>88</v>
      </c>
      <c r="M377" s="6">
        <v>27</v>
      </c>
      <c r="N377" s="8">
        <v>1111536</v>
      </c>
      <c r="O377" s="6" t="s">
        <v>28</v>
      </c>
      <c r="P377" s="6" t="s">
        <v>373</v>
      </c>
      <c r="Q377" s="6" t="s">
        <v>30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38</v>
      </c>
      <c r="D378" s="6" t="s">
        <v>21</v>
      </c>
      <c r="E378" s="6">
        <v>60582</v>
      </c>
      <c r="F378" s="6" t="s">
        <v>93</v>
      </c>
      <c r="G378" s="6" t="s">
        <v>827</v>
      </c>
      <c r="H378" s="7">
        <v>44217</v>
      </c>
      <c r="I378" s="6">
        <v>60</v>
      </c>
      <c r="J378" s="6" t="s">
        <v>25</v>
      </c>
      <c r="K378" s="6" t="s">
        <v>87</v>
      </c>
      <c r="L378" s="6" t="s">
        <v>88</v>
      </c>
      <c r="M378" s="6">
        <v>16</v>
      </c>
      <c r="N378" s="8">
        <v>1505744</v>
      </c>
      <c r="O378" s="6" t="s">
        <v>28</v>
      </c>
      <c r="P378" s="6" t="s">
        <v>373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38</v>
      </c>
      <c r="D379" s="6" t="s">
        <v>21</v>
      </c>
      <c r="E379" s="6" t="s">
        <v>828</v>
      </c>
      <c r="F379" s="6" t="s">
        <v>829</v>
      </c>
      <c r="G379" s="6" t="s">
        <v>830</v>
      </c>
      <c r="H379" s="7">
        <v>44217</v>
      </c>
      <c r="I379" s="6">
        <v>60</v>
      </c>
      <c r="J379" s="6" t="s">
        <v>25</v>
      </c>
      <c r="K379" s="6" t="s">
        <v>110</v>
      </c>
      <c r="L379" s="6" t="s">
        <v>111</v>
      </c>
      <c r="M379" s="6">
        <v>2</v>
      </c>
      <c r="N379" s="8">
        <v>28222</v>
      </c>
      <c r="O379" s="6" t="s">
        <v>28</v>
      </c>
      <c r="P379" s="6" t="s">
        <v>373</v>
      </c>
      <c r="Q379" s="6" t="s">
        <v>30</v>
      </c>
      <c r="R379" s="6" t="s">
        <v>72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>
        <v>38</v>
      </c>
      <c r="D380" s="6" t="s">
        <v>21</v>
      </c>
      <c r="E380" s="6">
        <v>4289</v>
      </c>
      <c r="F380" s="6" t="s">
        <v>518</v>
      </c>
      <c r="G380" s="6" t="s">
        <v>831</v>
      </c>
      <c r="H380" s="7">
        <v>44217</v>
      </c>
      <c r="I380" s="6">
        <v>60</v>
      </c>
      <c r="J380" s="6" t="s">
        <v>25</v>
      </c>
      <c r="K380" s="6" t="s">
        <v>832</v>
      </c>
      <c r="L380" s="6" t="s">
        <v>833</v>
      </c>
      <c r="M380" s="6">
        <v>1</v>
      </c>
      <c r="N380" s="8">
        <v>38647</v>
      </c>
      <c r="O380" s="6" t="s">
        <v>112</v>
      </c>
      <c r="P380" s="6" t="s">
        <v>373</v>
      </c>
      <c r="Q380" s="6" t="s">
        <v>30</v>
      </c>
      <c r="R380" s="6" t="s">
        <v>72</v>
      </c>
      <c r="S380" s="6" t="s">
        <v>32</v>
      </c>
    </row>
    <row r="381" spans="1:19" x14ac:dyDescent="0.3">
      <c r="A381" s="5" t="s">
        <v>19</v>
      </c>
      <c r="B381" s="6" t="s">
        <v>20</v>
      </c>
      <c r="C381" s="6">
        <v>38</v>
      </c>
      <c r="D381" s="6" t="s">
        <v>21</v>
      </c>
      <c r="E381" s="6">
        <v>46774</v>
      </c>
      <c r="F381" s="6" t="s">
        <v>492</v>
      </c>
      <c r="G381" s="6" t="s">
        <v>834</v>
      </c>
      <c r="H381" s="7">
        <v>44217</v>
      </c>
      <c r="I381" s="6">
        <v>60</v>
      </c>
      <c r="J381" s="6" t="s">
        <v>25</v>
      </c>
      <c r="K381" s="6" t="s">
        <v>437</v>
      </c>
      <c r="L381" s="6" t="s">
        <v>438</v>
      </c>
      <c r="M381" s="6">
        <v>4</v>
      </c>
      <c r="N381" s="8">
        <v>97624</v>
      </c>
      <c r="O381" s="6" t="s">
        <v>32</v>
      </c>
      <c r="P381" s="6" t="s">
        <v>373</v>
      </c>
      <c r="Q381" s="6" t="s">
        <v>30</v>
      </c>
      <c r="R381" s="6" t="s">
        <v>72</v>
      </c>
      <c r="S381" s="6" t="s">
        <v>32</v>
      </c>
    </row>
    <row r="382" spans="1:19" x14ac:dyDescent="0.3">
      <c r="A382" s="5" t="s">
        <v>19</v>
      </c>
      <c r="B382" s="6" t="s">
        <v>20</v>
      </c>
      <c r="C382" s="6">
        <v>38</v>
      </c>
      <c r="D382" s="6" t="s">
        <v>21</v>
      </c>
      <c r="E382" s="6">
        <v>3572</v>
      </c>
      <c r="F382" s="6" t="s">
        <v>565</v>
      </c>
      <c r="G382" s="6" t="s">
        <v>835</v>
      </c>
      <c r="H382" s="7">
        <v>44217</v>
      </c>
      <c r="I382" s="6">
        <v>60</v>
      </c>
      <c r="J382" s="6" t="s">
        <v>25</v>
      </c>
      <c r="K382" s="6" t="s">
        <v>267</v>
      </c>
      <c r="L382" s="6" t="s">
        <v>268</v>
      </c>
      <c r="M382" s="6">
        <v>2</v>
      </c>
      <c r="N382" s="8">
        <v>38638</v>
      </c>
      <c r="O382" s="6" t="s">
        <v>112</v>
      </c>
      <c r="P382" s="6" t="s">
        <v>373</v>
      </c>
      <c r="Q382" s="6" t="s">
        <v>30</v>
      </c>
      <c r="R382" s="6" t="s">
        <v>72</v>
      </c>
      <c r="S382" s="6" t="s">
        <v>32</v>
      </c>
    </row>
    <row r="383" spans="1:19" x14ac:dyDescent="0.3">
      <c r="A383" s="5" t="s">
        <v>19</v>
      </c>
      <c r="B383" s="6" t="s">
        <v>20</v>
      </c>
      <c r="C383" s="6">
        <v>38</v>
      </c>
      <c r="D383" s="6" t="s">
        <v>21</v>
      </c>
      <c r="E383" s="6">
        <v>81013</v>
      </c>
      <c r="F383" s="6" t="s">
        <v>836</v>
      </c>
      <c r="G383" s="6" t="s">
        <v>837</v>
      </c>
      <c r="H383" s="7">
        <v>44217</v>
      </c>
      <c r="I383" s="6">
        <v>60</v>
      </c>
      <c r="J383" s="6" t="s">
        <v>25</v>
      </c>
      <c r="K383" s="6" t="s">
        <v>267</v>
      </c>
      <c r="L383" s="6" t="s">
        <v>268</v>
      </c>
      <c r="M383" s="6">
        <v>2</v>
      </c>
      <c r="N383" s="8">
        <v>18810</v>
      </c>
      <c r="O383" s="6" t="s">
        <v>28</v>
      </c>
      <c r="P383" s="6" t="s">
        <v>373</v>
      </c>
      <c r="Q383" s="6" t="s">
        <v>30</v>
      </c>
      <c r="R383" s="6" t="s">
        <v>72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38</v>
      </c>
      <c r="D384" s="6" t="s">
        <v>21</v>
      </c>
      <c r="E384" s="6">
        <v>25460</v>
      </c>
      <c r="F384" s="6" t="s">
        <v>838</v>
      </c>
      <c r="G384" s="6" t="s">
        <v>839</v>
      </c>
      <c r="H384" s="7">
        <v>44217</v>
      </c>
      <c r="I384" s="6">
        <v>60</v>
      </c>
      <c r="J384" s="6" t="s">
        <v>25</v>
      </c>
      <c r="K384" s="6" t="s">
        <v>840</v>
      </c>
      <c r="L384" s="6" t="s">
        <v>841</v>
      </c>
      <c r="M384" s="6">
        <v>1</v>
      </c>
      <c r="N384" s="8">
        <v>1793</v>
      </c>
      <c r="O384" s="6" t="s">
        <v>842</v>
      </c>
      <c r="P384" s="6" t="s">
        <v>373</v>
      </c>
      <c r="Q384" s="6" t="s">
        <v>30</v>
      </c>
      <c r="R384" s="6" t="s">
        <v>72</v>
      </c>
      <c r="S384" s="6" t="s">
        <v>842</v>
      </c>
    </row>
    <row r="385" spans="1:19" x14ac:dyDescent="0.3">
      <c r="A385" s="5" t="s">
        <v>19</v>
      </c>
      <c r="B385" s="6" t="s">
        <v>20</v>
      </c>
      <c r="C385" s="6">
        <v>38</v>
      </c>
      <c r="D385" s="6" t="s">
        <v>21</v>
      </c>
      <c r="E385" s="6">
        <v>25479</v>
      </c>
      <c r="F385" s="6" t="s">
        <v>843</v>
      </c>
      <c r="G385" s="6" t="s">
        <v>839</v>
      </c>
      <c r="H385" s="7">
        <v>44217</v>
      </c>
      <c r="I385" s="6">
        <v>60</v>
      </c>
      <c r="J385" s="6" t="s">
        <v>25</v>
      </c>
      <c r="K385" s="6" t="s">
        <v>840</v>
      </c>
      <c r="L385" s="6" t="s">
        <v>841</v>
      </c>
      <c r="M385" s="6">
        <v>1</v>
      </c>
      <c r="N385" s="8">
        <v>2090</v>
      </c>
      <c r="O385" s="6" t="s">
        <v>842</v>
      </c>
      <c r="P385" s="6" t="s">
        <v>373</v>
      </c>
      <c r="Q385" s="6" t="s">
        <v>30</v>
      </c>
      <c r="R385" s="6" t="s">
        <v>72</v>
      </c>
      <c r="S385" s="6" t="s">
        <v>842</v>
      </c>
    </row>
    <row r="386" spans="1:19" x14ac:dyDescent="0.3">
      <c r="A386" s="5" t="s">
        <v>19</v>
      </c>
      <c r="B386" s="6" t="s">
        <v>20</v>
      </c>
      <c r="C386" s="6">
        <v>38</v>
      </c>
      <c r="D386" s="6" t="s">
        <v>21</v>
      </c>
      <c r="E386" s="6">
        <v>25485</v>
      </c>
      <c r="F386" s="6" t="s">
        <v>844</v>
      </c>
      <c r="G386" s="6" t="s">
        <v>839</v>
      </c>
      <c r="H386" s="7">
        <v>44217</v>
      </c>
      <c r="I386" s="6">
        <v>60</v>
      </c>
      <c r="J386" s="6" t="s">
        <v>25</v>
      </c>
      <c r="K386" s="6" t="s">
        <v>840</v>
      </c>
      <c r="L386" s="6" t="s">
        <v>841</v>
      </c>
      <c r="M386" s="6">
        <v>1</v>
      </c>
      <c r="N386" s="8">
        <v>2086</v>
      </c>
      <c r="O386" s="6" t="s">
        <v>842</v>
      </c>
      <c r="P386" s="6" t="s">
        <v>373</v>
      </c>
      <c r="Q386" s="6" t="s">
        <v>30</v>
      </c>
      <c r="R386" s="6" t="s">
        <v>72</v>
      </c>
      <c r="S386" s="6" t="s">
        <v>842</v>
      </c>
    </row>
    <row r="387" spans="1:19" x14ac:dyDescent="0.3">
      <c r="A387" s="5" t="s">
        <v>19</v>
      </c>
      <c r="B387" s="6" t="s">
        <v>20</v>
      </c>
      <c r="C387" s="6">
        <v>38</v>
      </c>
      <c r="D387" s="6" t="s">
        <v>21</v>
      </c>
      <c r="E387" s="6">
        <v>25488</v>
      </c>
      <c r="F387" s="6" t="s">
        <v>845</v>
      </c>
      <c r="G387" s="6" t="s">
        <v>839</v>
      </c>
      <c r="H387" s="7">
        <v>44217</v>
      </c>
      <c r="I387" s="6">
        <v>60</v>
      </c>
      <c r="J387" s="6" t="s">
        <v>25</v>
      </c>
      <c r="K387" s="6" t="s">
        <v>840</v>
      </c>
      <c r="L387" s="6" t="s">
        <v>841</v>
      </c>
      <c r="M387" s="6">
        <v>1</v>
      </c>
      <c r="N387" s="8">
        <v>2086</v>
      </c>
      <c r="O387" s="6" t="s">
        <v>842</v>
      </c>
      <c r="P387" s="6" t="s">
        <v>373</v>
      </c>
      <c r="Q387" s="6" t="s">
        <v>30</v>
      </c>
      <c r="R387" s="6" t="s">
        <v>72</v>
      </c>
      <c r="S387" s="6" t="s">
        <v>842</v>
      </c>
    </row>
    <row r="388" spans="1:19" x14ac:dyDescent="0.3">
      <c r="A388" s="5" t="s">
        <v>19</v>
      </c>
      <c r="B388" s="6" t="s">
        <v>20</v>
      </c>
      <c r="C388" s="6">
        <v>38</v>
      </c>
      <c r="D388" s="6" t="s">
        <v>21</v>
      </c>
      <c r="E388" s="6">
        <v>25497</v>
      </c>
      <c r="F388" s="6" t="s">
        <v>846</v>
      </c>
      <c r="G388" s="6" t="s">
        <v>839</v>
      </c>
      <c r="H388" s="7">
        <v>44217</v>
      </c>
      <c r="I388" s="6">
        <v>60</v>
      </c>
      <c r="J388" s="6" t="s">
        <v>25</v>
      </c>
      <c r="K388" s="6" t="s">
        <v>840</v>
      </c>
      <c r="L388" s="6" t="s">
        <v>841</v>
      </c>
      <c r="M388" s="6">
        <v>1</v>
      </c>
      <c r="N388" s="8">
        <v>2086</v>
      </c>
      <c r="O388" s="6" t="s">
        <v>842</v>
      </c>
      <c r="P388" s="6" t="s">
        <v>373</v>
      </c>
      <c r="Q388" s="6" t="s">
        <v>30</v>
      </c>
      <c r="R388" s="6" t="s">
        <v>72</v>
      </c>
      <c r="S388" s="6" t="s">
        <v>842</v>
      </c>
    </row>
    <row r="389" spans="1:19" x14ac:dyDescent="0.3">
      <c r="A389" s="5" t="s">
        <v>19</v>
      </c>
      <c r="B389" s="6" t="s">
        <v>20</v>
      </c>
      <c r="C389" s="6">
        <v>38</v>
      </c>
      <c r="D389" s="6" t="s">
        <v>21</v>
      </c>
      <c r="E389" s="6">
        <v>25501</v>
      </c>
      <c r="F389" s="6" t="s">
        <v>847</v>
      </c>
      <c r="G389" s="6" t="s">
        <v>839</v>
      </c>
      <c r="H389" s="7">
        <v>44217</v>
      </c>
      <c r="I389" s="6">
        <v>60</v>
      </c>
      <c r="J389" s="6" t="s">
        <v>25</v>
      </c>
      <c r="K389" s="6" t="s">
        <v>840</v>
      </c>
      <c r="L389" s="6" t="s">
        <v>841</v>
      </c>
      <c r="M389" s="6">
        <v>1</v>
      </c>
      <c r="N389" s="8">
        <v>2111</v>
      </c>
      <c r="O389" s="6" t="s">
        <v>842</v>
      </c>
      <c r="P389" s="6" t="s">
        <v>373</v>
      </c>
      <c r="Q389" s="6" t="s">
        <v>30</v>
      </c>
      <c r="R389" s="6" t="s">
        <v>72</v>
      </c>
      <c r="S389" s="6" t="s">
        <v>842</v>
      </c>
    </row>
    <row r="390" spans="1:19" x14ac:dyDescent="0.3">
      <c r="A390" s="5" t="s">
        <v>19</v>
      </c>
      <c r="B390" s="6" t="s">
        <v>20</v>
      </c>
      <c r="C390" s="6">
        <v>38</v>
      </c>
      <c r="D390" s="6" t="s">
        <v>21</v>
      </c>
      <c r="E390" s="6">
        <v>25540</v>
      </c>
      <c r="F390" s="6" t="s">
        <v>848</v>
      </c>
      <c r="G390" s="6" t="s">
        <v>839</v>
      </c>
      <c r="H390" s="7">
        <v>44217</v>
      </c>
      <c r="I390" s="6">
        <v>60</v>
      </c>
      <c r="J390" s="6" t="s">
        <v>25</v>
      </c>
      <c r="K390" s="6" t="s">
        <v>840</v>
      </c>
      <c r="L390" s="6" t="s">
        <v>841</v>
      </c>
      <c r="M390" s="6">
        <v>1</v>
      </c>
      <c r="N390" s="8">
        <v>2532</v>
      </c>
      <c r="O390" s="6" t="s">
        <v>842</v>
      </c>
      <c r="P390" s="6" t="s">
        <v>373</v>
      </c>
      <c r="Q390" s="6" t="s">
        <v>30</v>
      </c>
      <c r="R390" s="6" t="s">
        <v>72</v>
      </c>
      <c r="S390" s="6" t="s">
        <v>842</v>
      </c>
    </row>
    <row r="391" spans="1:19" x14ac:dyDescent="0.3">
      <c r="A391" s="5" t="s">
        <v>19</v>
      </c>
      <c r="B391" s="6" t="s">
        <v>20</v>
      </c>
      <c r="C391" s="6">
        <v>38</v>
      </c>
      <c r="D391" s="6" t="s">
        <v>21</v>
      </c>
      <c r="E391" s="6">
        <v>25541</v>
      </c>
      <c r="F391" s="6" t="s">
        <v>849</v>
      </c>
      <c r="G391" s="6" t="s">
        <v>839</v>
      </c>
      <c r="H391" s="7">
        <v>44217</v>
      </c>
      <c r="I391" s="6">
        <v>60</v>
      </c>
      <c r="J391" s="6" t="s">
        <v>25</v>
      </c>
      <c r="K391" s="6" t="s">
        <v>840</v>
      </c>
      <c r="L391" s="6" t="s">
        <v>841</v>
      </c>
      <c r="M391" s="6">
        <v>1</v>
      </c>
      <c r="N391" s="8">
        <v>2211</v>
      </c>
      <c r="O391" s="6" t="s">
        <v>28</v>
      </c>
      <c r="P391" s="6" t="s">
        <v>373</v>
      </c>
      <c r="Q391" s="6" t="s">
        <v>30</v>
      </c>
      <c r="R391" s="6" t="s">
        <v>72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>
        <v>38</v>
      </c>
      <c r="D392" s="6" t="s">
        <v>21</v>
      </c>
      <c r="E392" s="6">
        <v>25585</v>
      </c>
      <c r="F392" s="6" t="s">
        <v>850</v>
      </c>
      <c r="G392" s="6" t="s">
        <v>839</v>
      </c>
      <c r="H392" s="7">
        <v>44217</v>
      </c>
      <c r="I392" s="6">
        <v>60</v>
      </c>
      <c r="J392" s="6" t="s">
        <v>25</v>
      </c>
      <c r="K392" s="6" t="s">
        <v>840</v>
      </c>
      <c r="L392" s="6" t="s">
        <v>841</v>
      </c>
      <c r="M392" s="6">
        <v>1</v>
      </c>
      <c r="N392" s="8">
        <v>1540</v>
      </c>
      <c r="O392" s="6" t="s">
        <v>842</v>
      </c>
      <c r="P392" s="6" t="s">
        <v>373</v>
      </c>
      <c r="Q392" s="6" t="s">
        <v>30</v>
      </c>
      <c r="R392" s="6" t="s">
        <v>72</v>
      </c>
      <c r="S392" s="6" t="s">
        <v>842</v>
      </c>
    </row>
    <row r="393" spans="1:19" x14ac:dyDescent="0.3">
      <c r="A393" s="5" t="s">
        <v>19</v>
      </c>
      <c r="B393" s="6" t="s">
        <v>20</v>
      </c>
      <c r="C393" s="6">
        <v>38</v>
      </c>
      <c r="D393" s="6" t="s">
        <v>21</v>
      </c>
      <c r="E393" s="6">
        <v>61036</v>
      </c>
      <c r="F393" s="6" t="s">
        <v>851</v>
      </c>
      <c r="G393" s="6" t="s">
        <v>852</v>
      </c>
      <c r="H393" s="7">
        <v>44217</v>
      </c>
      <c r="I393" s="6">
        <v>60</v>
      </c>
      <c r="J393" s="6" t="s">
        <v>25</v>
      </c>
      <c r="K393" s="6" t="s">
        <v>116</v>
      </c>
      <c r="L393" s="6" t="s">
        <v>117</v>
      </c>
      <c r="M393" s="6">
        <v>8</v>
      </c>
      <c r="N393" s="8">
        <v>84112</v>
      </c>
      <c r="O393" s="6" t="s">
        <v>28</v>
      </c>
      <c r="P393" s="6" t="s">
        <v>373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>
        <v>38</v>
      </c>
      <c r="D394" s="6" t="s">
        <v>21</v>
      </c>
      <c r="E394" s="6">
        <v>62004</v>
      </c>
      <c r="F394" s="6" t="s">
        <v>767</v>
      </c>
      <c r="G394" s="6" t="s">
        <v>852</v>
      </c>
      <c r="H394" s="7">
        <v>44217</v>
      </c>
      <c r="I394" s="6">
        <v>60</v>
      </c>
      <c r="J394" s="6" t="s">
        <v>25</v>
      </c>
      <c r="K394" s="6" t="s">
        <v>116</v>
      </c>
      <c r="L394" s="6" t="s">
        <v>117</v>
      </c>
      <c r="M394" s="6">
        <v>50</v>
      </c>
      <c r="N394" s="8">
        <v>53450</v>
      </c>
      <c r="O394" s="6" t="s">
        <v>28</v>
      </c>
      <c r="P394" s="6" t="s">
        <v>373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38</v>
      </c>
      <c r="D395" s="6" t="s">
        <v>21</v>
      </c>
      <c r="E395" s="6">
        <v>85026</v>
      </c>
      <c r="F395" s="6" t="s">
        <v>853</v>
      </c>
      <c r="G395" s="6" t="s">
        <v>852</v>
      </c>
      <c r="H395" s="7">
        <v>44217</v>
      </c>
      <c r="I395" s="6">
        <v>60</v>
      </c>
      <c r="J395" s="6" t="s">
        <v>25</v>
      </c>
      <c r="K395" s="6" t="s">
        <v>116</v>
      </c>
      <c r="L395" s="6" t="s">
        <v>117</v>
      </c>
      <c r="M395" s="6">
        <v>30</v>
      </c>
      <c r="N395" s="8">
        <v>55470</v>
      </c>
      <c r="O395" s="6" t="s">
        <v>28</v>
      </c>
      <c r="P395" s="6" t="s">
        <v>373</v>
      </c>
      <c r="Q395" s="6" t="s">
        <v>30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>
        <v>38</v>
      </c>
      <c r="D396" s="6" t="s">
        <v>21</v>
      </c>
      <c r="E396" s="6">
        <v>19058</v>
      </c>
      <c r="F396" s="6" t="s">
        <v>854</v>
      </c>
      <c r="G396" s="6" t="s">
        <v>855</v>
      </c>
      <c r="H396" s="7">
        <v>44218</v>
      </c>
      <c r="I396" s="6">
        <v>60</v>
      </c>
      <c r="J396" s="6" t="s">
        <v>25</v>
      </c>
      <c r="K396" s="6" t="s">
        <v>258</v>
      </c>
      <c r="L396" s="6" t="s">
        <v>259</v>
      </c>
      <c r="M396" s="6">
        <v>3</v>
      </c>
      <c r="N396" s="8">
        <v>887370</v>
      </c>
      <c r="O396" s="6" t="s">
        <v>28</v>
      </c>
      <c r="P396" s="6" t="s">
        <v>373</v>
      </c>
      <c r="Q396" s="6" t="s">
        <v>30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>
        <v>38</v>
      </c>
      <c r="D397" s="6" t="s">
        <v>21</v>
      </c>
      <c r="E397" s="6">
        <v>24401</v>
      </c>
      <c r="F397" s="6" t="s">
        <v>856</v>
      </c>
      <c r="G397" s="6" t="s">
        <v>855</v>
      </c>
      <c r="H397" s="7">
        <v>44218</v>
      </c>
      <c r="I397" s="6">
        <v>60</v>
      </c>
      <c r="J397" s="6" t="s">
        <v>25</v>
      </c>
      <c r="K397" s="6" t="s">
        <v>258</v>
      </c>
      <c r="L397" s="6" t="s">
        <v>259</v>
      </c>
      <c r="M397" s="6">
        <v>5</v>
      </c>
      <c r="N397" s="8">
        <v>840295</v>
      </c>
      <c r="O397" s="6" t="s">
        <v>28</v>
      </c>
      <c r="P397" s="6" t="s">
        <v>373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38</v>
      </c>
      <c r="D398" s="6" t="s">
        <v>21</v>
      </c>
      <c r="E398" s="6">
        <v>52210</v>
      </c>
      <c r="F398" s="6" t="s">
        <v>857</v>
      </c>
      <c r="G398" s="6" t="s">
        <v>855</v>
      </c>
      <c r="H398" s="7">
        <v>44218</v>
      </c>
      <c r="I398" s="6">
        <v>60</v>
      </c>
      <c r="J398" s="6" t="s">
        <v>25</v>
      </c>
      <c r="K398" s="6" t="s">
        <v>258</v>
      </c>
      <c r="L398" s="6" t="s">
        <v>259</v>
      </c>
      <c r="M398" s="6">
        <v>12</v>
      </c>
      <c r="N398" s="8">
        <v>438660</v>
      </c>
      <c r="O398" s="6" t="s">
        <v>28</v>
      </c>
      <c r="P398" s="6" t="s">
        <v>373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>
        <v>38</v>
      </c>
      <c r="D399" s="6" t="s">
        <v>21</v>
      </c>
      <c r="E399" s="6">
        <v>99948</v>
      </c>
      <c r="F399" s="6" t="s">
        <v>858</v>
      </c>
      <c r="G399" s="6" t="s">
        <v>859</v>
      </c>
      <c r="H399" s="7">
        <v>44218</v>
      </c>
      <c r="I399" s="6">
        <v>60</v>
      </c>
      <c r="J399" s="6" t="s">
        <v>25</v>
      </c>
      <c r="K399" s="6" t="s">
        <v>267</v>
      </c>
      <c r="L399" s="6" t="s">
        <v>268</v>
      </c>
      <c r="M399" s="6">
        <v>1</v>
      </c>
      <c r="N399" s="8">
        <v>26978</v>
      </c>
      <c r="O399" s="6" t="s">
        <v>28</v>
      </c>
      <c r="P399" s="6" t="s">
        <v>373</v>
      </c>
      <c r="Q399" s="6" t="s">
        <v>30</v>
      </c>
      <c r="R399" s="6" t="s">
        <v>72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>
        <v>38</v>
      </c>
      <c r="D400" s="6" t="s">
        <v>21</v>
      </c>
      <c r="E400" s="6">
        <v>40049</v>
      </c>
      <c r="F400" s="6" t="s">
        <v>287</v>
      </c>
      <c r="G400" s="6" t="s">
        <v>860</v>
      </c>
      <c r="H400" s="7">
        <v>44218</v>
      </c>
      <c r="I400" s="6">
        <v>60</v>
      </c>
      <c r="J400" s="6" t="s">
        <v>25</v>
      </c>
      <c r="K400" s="6" t="s">
        <v>861</v>
      </c>
      <c r="L400" s="6" t="s">
        <v>862</v>
      </c>
      <c r="M400" s="6">
        <v>2</v>
      </c>
      <c r="N400" s="8">
        <v>333966</v>
      </c>
      <c r="O400" s="6" t="s">
        <v>32</v>
      </c>
      <c r="P400" s="6" t="s">
        <v>373</v>
      </c>
      <c r="Q400" s="6" t="s">
        <v>30</v>
      </c>
      <c r="R400" s="6" t="s">
        <v>72</v>
      </c>
      <c r="S400" s="6" t="s">
        <v>32</v>
      </c>
    </row>
    <row r="401" spans="1:19" x14ac:dyDescent="0.3">
      <c r="A401" s="5" t="s">
        <v>19</v>
      </c>
      <c r="B401" s="6" t="s">
        <v>20</v>
      </c>
      <c r="C401" s="6">
        <v>38</v>
      </c>
      <c r="D401" s="6" t="s">
        <v>21</v>
      </c>
      <c r="E401" s="6">
        <v>2188</v>
      </c>
      <c r="F401" s="6" t="s">
        <v>863</v>
      </c>
      <c r="G401" s="6" t="s">
        <v>864</v>
      </c>
      <c r="H401" s="7">
        <v>44218</v>
      </c>
      <c r="I401" s="6">
        <v>60</v>
      </c>
      <c r="J401" s="6" t="s">
        <v>25</v>
      </c>
      <c r="K401" s="6" t="s">
        <v>246</v>
      </c>
      <c r="L401" s="6" t="s">
        <v>247</v>
      </c>
      <c r="M401" s="6">
        <v>2</v>
      </c>
      <c r="N401" s="8">
        <v>149580</v>
      </c>
      <c r="O401" s="6" t="s">
        <v>28</v>
      </c>
      <c r="P401" s="6" t="s">
        <v>373</v>
      </c>
      <c r="Q401" s="6" t="s">
        <v>30</v>
      </c>
      <c r="R401" s="6" t="s">
        <v>72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>
        <v>38</v>
      </c>
      <c r="D402" s="6" t="s">
        <v>21</v>
      </c>
      <c r="E402" s="6">
        <v>91013</v>
      </c>
      <c r="F402" s="6" t="s">
        <v>513</v>
      </c>
      <c r="G402" s="6" t="s">
        <v>865</v>
      </c>
      <c r="H402" s="7">
        <v>44218</v>
      </c>
      <c r="I402" s="6">
        <v>60</v>
      </c>
      <c r="J402" s="6" t="s">
        <v>25</v>
      </c>
      <c r="K402" s="6" t="s">
        <v>267</v>
      </c>
      <c r="L402" s="6" t="s">
        <v>268</v>
      </c>
      <c r="M402" s="6">
        <v>1</v>
      </c>
      <c r="N402" s="8">
        <v>74629</v>
      </c>
      <c r="O402" s="6" t="s">
        <v>28</v>
      </c>
      <c r="P402" s="6" t="s">
        <v>373</v>
      </c>
      <c r="Q402" s="6" t="s">
        <v>30</v>
      </c>
      <c r="R402" s="6" t="s">
        <v>72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>
        <v>38</v>
      </c>
      <c r="D403" s="6" t="s">
        <v>21</v>
      </c>
      <c r="E403" s="6" t="s">
        <v>866</v>
      </c>
      <c r="F403" s="6" t="s">
        <v>867</v>
      </c>
      <c r="G403" s="6" t="s">
        <v>868</v>
      </c>
      <c r="H403" s="7">
        <v>44218</v>
      </c>
      <c r="I403" s="6">
        <v>60</v>
      </c>
      <c r="J403" s="6" t="s">
        <v>25</v>
      </c>
      <c r="K403" s="6" t="s">
        <v>110</v>
      </c>
      <c r="L403" s="6" t="s">
        <v>111</v>
      </c>
      <c r="M403" s="6">
        <v>2</v>
      </c>
      <c r="N403" s="8">
        <v>23652</v>
      </c>
      <c r="O403" s="6" t="s">
        <v>28</v>
      </c>
      <c r="P403" s="6" t="s">
        <v>373</v>
      </c>
      <c r="Q403" s="6" t="s">
        <v>30</v>
      </c>
      <c r="R403" s="6" t="s">
        <v>72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>
        <v>38</v>
      </c>
      <c r="D404" s="6" t="s">
        <v>21</v>
      </c>
      <c r="E404" s="6" t="s">
        <v>683</v>
      </c>
      <c r="F404" s="6" t="s">
        <v>684</v>
      </c>
      <c r="G404" s="6" t="s">
        <v>869</v>
      </c>
      <c r="H404" s="7">
        <v>44218</v>
      </c>
      <c r="I404" s="6">
        <v>60</v>
      </c>
      <c r="J404" s="6" t="s">
        <v>25</v>
      </c>
      <c r="K404" s="6" t="s">
        <v>228</v>
      </c>
      <c r="L404" s="6" t="s">
        <v>229</v>
      </c>
      <c r="M404" s="6">
        <v>3</v>
      </c>
      <c r="N404" s="8">
        <v>166368</v>
      </c>
      <c r="O404" s="6" t="s">
        <v>28</v>
      </c>
      <c r="P404" s="6" t="s">
        <v>373</v>
      </c>
      <c r="Q404" s="6" t="s">
        <v>30</v>
      </c>
      <c r="R404" s="6" t="s">
        <v>72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>
        <v>38</v>
      </c>
      <c r="D405" s="6" t="s">
        <v>21</v>
      </c>
      <c r="E405" s="6">
        <v>2122</v>
      </c>
      <c r="F405" s="6" t="s">
        <v>870</v>
      </c>
      <c r="G405" s="6" t="s">
        <v>871</v>
      </c>
      <c r="H405" s="7">
        <v>44221</v>
      </c>
      <c r="I405" s="6">
        <v>60</v>
      </c>
      <c r="J405" s="6" t="s">
        <v>25</v>
      </c>
      <c r="K405" s="6" t="s">
        <v>258</v>
      </c>
      <c r="L405" s="6" t="s">
        <v>259</v>
      </c>
      <c r="M405" s="6">
        <v>30</v>
      </c>
      <c r="N405" s="8">
        <v>44160</v>
      </c>
      <c r="O405" s="6" t="s">
        <v>28</v>
      </c>
      <c r="P405" s="6" t="s">
        <v>373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>
        <v>38</v>
      </c>
      <c r="D406" s="6" t="s">
        <v>21</v>
      </c>
      <c r="E406" s="6">
        <v>2123</v>
      </c>
      <c r="F406" s="6" t="s">
        <v>872</v>
      </c>
      <c r="G406" s="6" t="s">
        <v>871</v>
      </c>
      <c r="H406" s="7">
        <v>44221</v>
      </c>
      <c r="I406" s="6">
        <v>60</v>
      </c>
      <c r="J406" s="6" t="s">
        <v>25</v>
      </c>
      <c r="K406" s="6" t="s">
        <v>258</v>
      </c>
      <c r="L406" s="6" t="s">
        <v>259</v>
      </c>
      <c r="M406" s="6">
        <v>30</v>
      </c>
      <c r="N406" s="8">
        <v>30450</v>
      </c>
      <c r="O406" s="6" t="s">
        <v>28</v>
      </c>
      <c r="P406" s="6" t="s">
        <v>373</v>
      </c>
      <c r="Q406" s="6" t="s">
        <v>30</v>
      </c>
      <c r="R406" s="6" t="s">
        <v>31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>
        <v>38</v>
      </c>
      <c r="D407" s="6" t="s">
        <v>21</v>
      </c>
      <c r="E407" s="6">
        <v>13469</v>
      </c>
      <c r="F407" s="6" t="s">
        <v>873</v>
      </c>
      <c r="G407" s="6" t="s">
        <v>871</v>
      </c>
      <c r="H407" s="7">
        <v>44221</v>
      </c>
      <c r="I407" s="6">
        <v>60</v>
      </c>
      <c r="J407" s="6" t="s">
        <v>25</v>
      </c>
      <c r="K407" s="6" t="s">
        <v>258</v>
      </c>
      <c r="L407" s="6" t="s">
        <v>259</v>
      </c>
      <c r="M407" s="6">
        <v>3</v>
      </c>
      <c r="N407" s="8">
        <v>1423386</v>
      </c>
      <c r="O407" s="6" t="s">
        <v>28</v>
      </c>
      <c r="P407" s="6" t="s">
        <v>373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>
        <v>38</v>
      </c>
      <c r="D408" s="6" t="s">
        <v>21</v>
      </c>
      <c r="E408" s="6" t="s">
        <v>293</v>
      </c>
      <c r="F408" s="6" t="s">
        <v>294</v>
      </c>
      <c r="G408" s="6" t="s">
        <v>874</v>
      </c>
      <c r="H408" s="7">
        <v>44221</v>
      </c>
      <c r="I408" s="6">
        <v>60</v>
      </c>
      <c r="J408" s="6" t="s">
        <v>25</v>
      </c>
      <c r="K408" s="6" t="s">
        <v>267</v>
      </c>
      <c r="L408" s="6" t="s">
        <v>268</v>
      </c>
      <c r="M408" s="6">
        <v>2</v>
      </c>
      <c r="N408" s="8">
        <v>184858</v>
      </c>
      <c r="O408" s="6" t="s">
        <v>28</v>
      </c>
      <c r="P408" s="6" t="s">
        <v>373</v>
      </c>
      <c r="Q408" s="6" t="s">
        <v>30</v>
      </c>
      <c r="R408" s="6" t="s">
        <v>72</v>
      </c>
      <c r="S408" s="6" t="s">
        <v>32</v>
      </c>
    </row>
    <row r="409" spans="1:19" x14ac:dyDescent="0.3">
      <c r="A409" s="5" t="s">
        <v>19</v>
      </c>
      <c r="B409" s="6" t="s">
        <v>20</v>
      </c>
      <c r="C409" s="6">
        <v>38</v>
      </c>
      <c r="D409" s="6" t="s">
        <v>21</v>
      </c>
      <c r="E409" s="6">
        <v>13469</v>
      </c>
      <c r="F409" s="6" t="s">
        <v>873</v>
      </c>
      <c r="G409" s="6" t="s">
        <v>875</v>
      </c>
      <c r="H409" s="7">
        <v>44221</v>
      </c>
      <c r="I409" s="6">
        <v>60</v>
      </c>
      <c r="J409" s="6" t="s">
        <v>25</v>
      </c>
      <c r="K409" s="6" t="s">
        <v>258</v>
      </c>
      <c r="L409" s="6" t="s">
        <v>259</v>
      </c>
      <c r="M409" s="6">
        <v>1</v>
      </c>
      <c r="N409" s="8">
        <v>474462</v>
      </c>
      <c r="O409" s="6" t="s">
        <v>28</v>
      </c>
      <c r="P409" s="6" t="s">
        <v>373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>
        <v>38</v>
      </c>
      <c r="D410" s="6" t="s">
        <v>21</v>
      </c>
      <c r="E410" s="6">
        <v>80100</v>
      </c>
      <c r="F410" s="6" t="s">
        <v>731</v>
      </c>
      <c r="G410" s="6" t="s">
        <v>876</v>
      </c>
      <c r="H410" s="7">
        <v>44221</v>
      </c>
      <c r="I410" s="6">
        <v>60</v>
      </c>
      <c r="J410" s="6" t="s">
        <v>25</v>
      </c>
      <c r="K410" s="6" t="s">
        <v>267</v>
      </c>
      <c r="L410" s="6" t="s">
        <v>268</v>
      </c>
      <c r="M410" s="6">
        <v>1</v>
      </c>
      <c r="N410" s="8">
        <v>3496</v>
      </c>
      <c r="O410" s="6" t="s">
        <v>28</v>
      </c>
      <c r="P410" s="6" t="s">
        <v>373</v>
      </c>
      <c r="Q410" s="6" t="s">
        <v>30</v>
      </c>
      <c r="R410" s="6" t="s">
        <v>72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>
        <v>38</v>
      </c>
      <c r="D411" s="6" t="s">
        <v>21</v>
      </c>
      <c r="E411" s="6" t="s">
        <v>877</v>
      </c>
      <c r="F411" s="6" t="s">
        <v>878</v>
      </c>
      <c r="G411" s="6" t="s">
        <v>879</v>
      </c>
      <c r="H411" s="7">
        <v>44221</v>
      </c>
      <c r="I411" s="6">
        <v>60</v>
      </c>
      <c r="J411" s="6" t="s">
        <v>25</v>
      </c>
      <c r="K411" s="6" t="s">
        <v>110</v>
      </c>
      <c r="L411" s="6" t="s">
        <v>111</v>
      </c>
      <c r="M411" s="6">
        <v>4</v>
      </c>
      <c r="N411" s="8">
        <v>537788</v>
      </c>
      <c r="O411" s="6" t="s">
        <v>28</v>
      </c>
      <c r="P411" s="6" t="s">
        <v>373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>
        <v>38</v>
      </c>
      <c r="D412" s="6" t="s">
        <v>21</v>
      </c>
      <c r="E412" s="6" t="s">
        <v>880</v>
      </c>
      <c r="F412" s="6" t="s">
        <v>881</v>
      </c>
      <c r="G412" s="6" t="s">
        <v>879</v>
      </c>
      <c r="H412" s="7">
        <v>44221</v>
      </c>
      <c r="I412" s="6">
        <v>60</v>
      </c>
      <c r="J412" s="6" t="s">
        <v>25</v>
      </c>
      <c r="K412" s="6" t="s">
        <v>110</v>
      </c>
      <c r="L412" s="6" t="s">
        <v>111</v>
      </c>
      <c r="M412" s="6">
        <v>5</v>
      </c>
      <c r="N412" s="8">
        <v>564405</v>
      </c>
      <c r="O412" s="6" t="s">
        <v>28</v>
      </c>
      <c r="P412" s="6" t="s">
        <v>373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>
        <v>38</v>
      </c>
      <c r="D413" s="6" t="s">
        <v>21</v>
      </c>
      <c r="E413" s="6">
        <v>50612</v>
      </c>
      <c r="F413" s="6" t="s">
        <v>882</v>
      </c>
      <c r="G413" s="6" t="s">
        <v>883</v>
      </c>
      <c r="H413" s="7">
        <v>44221</v>
      </c>
      <c r="I413" s="6">
        <v>60</v>
      </c>
      <c r="J413" s="6" t="s">
        <v>25</v>
      </c>
      <c r="K413" s="6" t="s">
        <v>884</v>
      </c>
      <c r="L413" s="6" t="s">
        <v>885</v>
      </c>
      <c r="M413" s="6">
        <v>2</v>
      </c>
      <c r="N413" s="8">
        <v>266202</v>
      </c>
      <c r="O413" s="6" t="s">
        <v>32</v>
      </c>
      <c r="P413" s="6" t="s">
        <v>373</v>
      </c>
      <c r="Q413" s="6" t="s">
        <v>30</v>
      </c>
      <c r="R413" s="6" t="s">
        <v>72</v>
      </c>
      <c r="S413" s="6" t="s">
        <v>32</v>
      </c>
    </row>
    <row r="414" spans="1:19" x14ac:dyDescent="0.3">
      <c r="A414" s="5" t="s">
        <v>19</v>
      </c>
      <c r="B414" s="6" t="s">
        <v>20</v>
      </c>
      <c r="C414" s="6">
        <v>38</v>
      </c>
      <c r="D414" s="6" t="s">
        <v>21</v>
      </c>
      <c r="E414" s="6">
        <v>77043</v>
      </c>
      <c r="F414" s="6" t="s">
        <v>886</v>
      </c>
      <c r="G414" s="6" t="s">
        <v>887</v>
      </c>
      <c r="H414" s="7">
        <v>44221</v>
      </c>
      <c r="I414" s="6">
        <v>60</v>
      </c>
      <c r="J414" s="6" t="s">
        <v>25</v>
      </c>
      <c r="K414" s="6" t="s">
        <v>888</v>
      </c>
      <c r="L414" s="6" t="s">
        <v>889</v>
      </c>
      <c r="M414" s="6">
        <v>1</v>
      </c>
      <c r="N414" s="8">
        <v>46951</v>
      </c>
      <c r="O414" s="6" t="s">
        <v>28</v>
      </c>
      <c r="P414" s="6" t="s">
        <v>373</v>
      </c>
      <c r="Q414" s="6" t="s">
        <v>30</v>
      </c>
      <c r="R414" s="6" t="s">
        <v>72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>
        <v>38</v>
      </c>
      <c r="D415" s="6" t="s">
        <v>21</v>
      </c>
      <c r="E415" s="6" t="s">
        <v>890</v>
      </c>
      <c r="F415" s="6" t="s">
        <v>891</v>
      </c>
      <c r="G415" s="6" t="s">
        <v>892</v>
      </c>
      <c r="H415" s="7">
        <v>44221</v>
      </c>
      <c r="I415" s="6">
        <v>60</v>
      </c>
      <c r="J415" s="6" t="s">
        <v>25</v>
      </c>
      <c r="K415" s="6" t="s">
        <v>110</v>
      </c>
      <c r="L415" s="6" t="s">
        <v>111</v>
      </c>
      <c r="M415" s="6">
        <v>1</v>
      </c>
      <c r="N415" s="8">
        <v>215119</v>
      </c>
      <c r="O415" s="6" t="s">
        <v>28</v>
      </c>
      <c r="P415" s="6" t="s">
        <v>373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>
        <v>38</v>
      </c>
      <c r="D416" s="6" t="s">
        <v>21</v>
      </c>
      <c r="E416" s="6">
        <v>13277</v>
      </c>
      <c r="F416" s="6" t="s">
        <v>893</v>
      </c>
      <c r="G416" s="6" t="s">
        <v>894</v>
      </c>
      <c r="H416" s="7">
        <v>44221</v>
      </c>
      <c r="I416" s="6">
        <v>60</v>
      </c>
      <c r="J416" s="6" t="s">
        <v>25</v>
      </c>
      <c r="K416" s="6" t="s">
        <v>258</v>
      </c>
      <c r="L416" s="6" t="s">
        <v>259</v>
      </c>
      <c r="M416" s="6">
        <v>12</v>
      </c>
      <c r="N416" s="8">
        <v>18312</v>
      </c>
      <c r="O416" s="6" t="s">
        <v>28</v>
      </c>
      <c r="P416" s="6" t="s">
        <v>373</v>
      </c>
      <c r="Q416" s="6" t="s">
        <v>30</v>
      </c>
      <c r="R416" s="6" t="s">
        <v>31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>
        <v>38</v>
      </c>
      <c r="D417" s="6" t="s">
        <v>21</v>
      </c>
      <c r="E417" s="6">
        <v>5055</v>
      </c>
      <c r="F417" s="6" t="s">
        <v>895</v>
      </c>
      <c r="G417" s="6" t="s">
        <v>896</v>
      </c>
      <c r="H417" s="7">
        <v>44222</v>
      </c>
      <c r="I417" s="6">
        <v>60</v>
      </c>
      <c r="J417" s="6" t="s">
        <v>25</v>
      </c>
      <c r="K417" s="6" t="s">
        <v>116</v>
      </c>
      <c r="L417" s="6" t="s">
        <v>117</v>
      </c>
      <c r="M417" s="6">
        <v>1</v>
      </c>
      <c r="N417" s="8">
        <v>59791</v>
      </c>
      <c r="O417" s="6" t="s">
        <v>28</v>
      </c>
      <c r="P417" s="6" t="s">
        <v>373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>
        <v>38</v>
      </c>
      <c r="D418" s="6" t="s">
        <v>21</v>
      </c>
      <c r="E418" s="6">
        <v>47164</v>
      </c>
      <c r="F418" s="6" t="s">
        <v>516</v>
      </c>
      <c r="G418" s="6" t="s">
        <v>897</v>
      </c>
      <c r="H418" s="7">
        <v>44222</v>
      </c>
      <c r="I418" s="6">
        <v>60</v>
      </c>
      <c r="J418" s="6" t="s">
        <v>25</v>
      </c>
      <c r="K418" s="6" t="s">
        <v>437</v>
      </c>
      <c r="L418" s="6" t="s">
        <v>438</v>
      </c>
      <c r="M418" s="6">
        <v>1</v>
      </c>
      <c r="N418" s="8">
        <v>31759</v>
      </c>
      <c r="O418" s="6" t="s">
        <v>32</v>
      </c>
      <c r="P418" s="6" t="s">
        <v>373</v>
      </c>
      <c r="Q418" s="6" t="s">
        <v>30</v>
      </c>
      <c r="R418" s="6" t="s">
        <v>72</v>
      </c>
      <c r="S418" s="6" t="s">
        <v>32</v>
      </c>
    </row>
    <row r="419" spans="1:19" x14ac:dyDescent="0.3">
      <c r="A419" s="5" t="s">
        <v>19</v>
      </c>
      <c r="B419" s="6" t="s">
        <v>20</v>
      </c>
      <c r="C419" s="6">
        <v>38</v>
      </c>
      <c r="D419" s="6" t="s">
        <v>21</v>
      </c>
      <c r="E419" s="6" t="s">
        <v>898</v>
      </c>
      <c r="F419" s="6" t="s">
        <v>899</v>
      </c>
      <c r="G419" s="6" t="s">
        <v>900</v>
      </c>
      <c r="H419" s="7">
        <v>44222</v>
      </c>
      <c r="I419" s="6">
        <v>60</v>
      </c>
      <c r="J419" s="6" t="s">
        <v>25</v>
      </c>
      <c r="K419" s="6" t="s">
        <v>901</v>
      </c>
      <c r="L419" s="6" t="s">
        <v>902</v>
      </c>
      <c r="M419" s="6">
        <v>1</v>
      </c>
      <c r="N419" s="8">
        <v>201914</v>
      </c>
      <c r="O419" s="6" t="s">
        <v>28</v>
      </c>
      <c r="P419" s="6" t="s">
        <v>373</v>
      </c>
      <c r="Q419" s="6" t="s">
        <v>30</v>
      </c>
      <c r="R419" s="6" t="s">
        <v>72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>
        <v>38</v>
      </c>
      <c r="D420" s="6" t="s">
        <v>21</v>
      </c>
      <c r="E420" s="6">
        <v>4298</v>
      </c>
      <c r="F420" s="6" t="s">
        <v>903</v>
      </c>
      <c r="G420" s="6" t="s">
        <v>904</v>
      </c>
      <c r="H420" s="7">
        <v>44222</v>
      </c>
      <c r="I420" s="6">
        <v>60</v>
      </c>
      <c r="J420" s="6" t="s">
        <v>25</v>
      </c>
      <c r="K420" s="6" t="s">
        <v>901</v>
      </c>
      <c r="L420" s="6" t="s">
        <v>902</v>
      </c>
      <c r="M420" s="6">
        <v>1</v>
      </c>
      <c r="N420" s="8">
        <v>40328</v>
      </c>
      <c r="O420" s="6" t="s">
        <v>112</v>
      </c>
      <c r="P420" s="6" t="s">
        <v>373</v>
      </c>
      <c r="Q420" s="6" t="s">
        <v>30</v>
      </c>
      <c r="R420" s="6" t="s">
        <v>72</v>
      </c>
      <c r="S420" s="6" t="s">
        <v>32</v>
      </c>
    </row>
    <row r="421" spans="1:19" x14ac:dyDescent="0.3">
      <c r="A421" s="5" t="s">
        <v>19</v>
      </c>
      <c r="B421" s="6" t="s">
        <v>20</v>
      </c>
      <c r="C421" s="6">
        <v>38</v>
      </c>
      <c r="D421" s="6" t="s">
        <v>21</v>
      </c>
      <c r="E421" s="6">
        <v>47531</v>
      </c>
      <c r="F421" s="6" t="s">
        <v>652</v>
      </c>
      <c r="G421" s="6" t="s">
        <v>905</v>
      </c>
      <c r="H421" s="7">
        <v>44222</v>
      </c>
      <c r="I421" s="6">
        <v>60</v>
      </c>
      <c r="J421" s="6" t="s">
        <v>25</v>
      </c>
      <c r="K421" s="6" t="s">
        <v>267</v>
      </c>
      <c r="L421" s="6" t="s">
        <v>268</v>
      </c>
      <c r="M421" s="6">
        <v>4</v>
      </c>
      <c r="N421" s="8">
        <v>571396</v>
      </c>
      <c r="O421" s="6" t="s">
        <v>32</v>
      </c>
      <c r="P421" s="6" t="s">
        <v>373</v>
      </c>
      <c r="Q421" s="6" t="s">
        <v>30</v>
      </c>
      <c r="R421" s="6" t="s">
        <v>72</v>
      </c>
      <c r="S421" s="6" t="s">
        <v>32</v>
      </c>
    </row>
    <row r="422" spans="1:19" x14ac:dyDescent="0.3">
      <c r="A422" s="5" t="s">
        <v>19</v>
      </c>
      <c r="B422" s="6" t="s">
        <v>20</v>
      </c>
      <c r="C422" s="6">
        <v>38</v>
      </c>
      <c r="D422" s="6" t="s">
        <v>21</v>
      </c>
      <c r="E422" s="6">
        <v>3572</v>
      </c>
      <c r="F422" s="6" t="s">
        <v>565</v>
      </c>
      <c r="G422" s="6" t="s">
        <v>906</v>
      </c>
      <c r="H422" s="7">
        <v>44222</v>
      </c>
      <c r="I422" s="6">
        <v>60</v>
      </c>
      <c r="J422" s="6" t="s">
        <v>25</v>
      </c>
      <c r="K422" s="6" t="s">
        <v>267</v>
      </c>
      <c r="L422" s="6" t="s">
        <v>268</v>
      </c>
      <c r="M422" s="6">
        <v>2</v>
      </c>
      <c r="N422" s="8">
        <v>38638</v>
      </c>
      <c r="O422" s="6" t="s">
        <v>112</v>
      </c>
      <c r="P422" s="6" t="s">
        <v>373</v>
      </c>
      <c r="Q422" s="6" t="s">
        <v>30</v>
      </c>
      <c r="R422" s="6" t="s">
        <v>72</v>
      </c>
      <c r="S422" s="6" t="s">
        <v>32</v>
      </c>
    </row>
    <row r="423" spans="1:19" x14ac:dyDescent="0.3">
      <c r="A423" s="5" t="s">
        <v>19</v>
      </c>
      <c r="B423" s="6" t="s">
        <v>20</v>
      </c>
      <c r="C423" s="6">
        <v>38</v>
      </c>
      <c r="D423" s="6" t="s">
        <v>21</v>
      </c>
      <c r="E423" s="6">
        <v>24038</v>
      </c>
      <c r="F423" s="6" t="s">
        <v>907</v>
      </c>
      <c r="G423" s="6" t="s">
        <v>908</v>
      </c>
      <c r="H423" s="7">
        <v>44222</v>
      </c>
      <c r="I423" s="6">
        <v>60</v>
      </c>
      <c r="J423" s="6" t="s">
        <v>25</v>
      </c>
      <c r="K423" s="6" t="s">
        <v>267</v>
      </c>
      <c r="L423" s="6" t="s">
        <v>268</v>
      </c>
      <c r="M423" s="6">
        <v>1</v>
      </c>
      <c r="N423" s="8">
        <v>2797</v>
      </c>
      <c r="O423" s="6" t="s">
        <v>28</v>
      </c>
      <c r="P423" s="6" t="s">
        <v>373</v>
      </c>
      <c r="Q423" s="6" t="s">
        <v>30</v>
      </c>
      <c r="R423" s="6" t="s">
        <v>72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>
        <v>38</v>
      </c>
      <c r="D424" s="6" t="s">
        <v>21</v>
      </c>
      <c r="E424" s="6">
        <v>24049</v>
      </c>
      <c r="F424" s="6" t="s">
        <v>909</v>
      </c>
      <c r="G424" s="6" t="s">
        <v>908</v>
      </c>
      <c r="H424" s="7">
        <v>44222</v>
      </c>
      <c r="I424" s="6">
        <v>60</v>
      </c>
      <c r="J424" s="6" t="s">
        <v>25</v>
      </c>
      <c r="K424" s="6" t="s">
        <v>267</v>
      </c>
      <c r="L424" s="6" t="s">
        <v>268</v>
      </c>
      <c r="M424" s="6">
        <v>1</v>
      </c>
      <c r="N424" s="8">
        <v>1385</v>
      </c>
      <c r="O424" s="6" t="s">
        <v>28</v>
      </c>
      <c r="P424" s="6" t="s">
        <v>373</v>
      </c>
      <c r="Q424" s="6" t="s">
        <v>30</v>
      </c>
      <c r="R424" s="6" t="s">
        <v>72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>
        <v>38</v>
      </c>
      <c r="D425" s="6" t="s">
        <v>21</v>
      </c>
      <c r="E425" s="6">
        <v>24061</v>
      </c>
      <c r="F425" s="6" t="s">
        <v>910</v>
      </c>
      <c r="G425" s="6" t="s">
        <v>908</v>
      </c>
      <c r="H425" s="7">
        <v>44222</v>
      </c>
      <c r="I425" s="6">
        <v>60</v>
      </c>
      <c r="J425" s="6" t="s">
        <v>25</v>
      </c>
      <c r="K425" s="6" t="s">
        <v>267</v>
      </c>
      <c r="L425" s="6" t="s">
        <v>268</v>
      </c>
      <c r="M425" s="6">
        <v>1</v>
      </c>
      <c r="N425" s="8">
        <v>3872</v>
      </c>
      <c r="O425" s="6" t="s">
        <v>28</v>
      </c>
      <c r="P425" s="6" t="s">
        <v>373</v>
      </c>
      <c r="Q425" s="6" t="s">
        <v>30</v>
      </c>
      <c r="R425" s="6" t="s">
        <v>72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>
        <v>38</v>
      </c>
      <c r="D426" s="6" t="s">
        <v>21</v>
      </c>
      <c r="E426" s="6">
        <v>29019</v>
      </c>
      <c r="F426" s="6" t="s">
        <v>911</v>
      </c>
      <c r="G426" s="6" t="s">
        <v>908</v>
      </c>
      <c r="H426" s="7">
        <v>44222</v>
      </c>
      <c r="I426" s="6">
        <v>60</v>
      </c>
      <c r="J426" s="6" t="s">
        <v>25</v>
      </c>
      <c r="K426" s="6" t="s">
        <v>267</v>
      </c>
      <c r="L426" s="6" t="s">
        <v>268</v>
      </c>
      <c r="M426" s="6">
        <v>6</v>
      </c>
      <c r="N426" s="8">
        <v>1896</v>
      </c>
      <c r="O426" s="6" t="s">
        <v>28</v>
      </c>
      <c r="P426" s="6" t="s">
        <v>373</v>
      </c>
      <c r="Q426" s="6" t="s">
        <v>30</v>
      </c>
      <c r="R426" s="6" t="s">
        <v>72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>
        <v>38</v>
      </c>
      <c r="D427" s="6" t="s">
        <v>21</v>
      </c>
      <c r="E427" s="6">
        <v>43011</v>
      </c>
      <c r="F427" s="6" t="s">
        <v>912</v>
      </c>
      <c r="G427" s="6" t="s">
        <v>908</v>
      </c>
      <c r="H427" s="7">
        <v>44222</v>
      </c>
      <c r="I427" s="6">
        <v>60</v>
      </c>
      <c r="J427" s="6" t="s">
        <v>25</v>
      </c>
      <c r="K427" s="6" t="s">
        <v>267</v>
      </c>
      <c r="L427" s="6" t="s">
        <v>268</v>
      </c>
      <c r="M427" s="6">
        <v>2</v>
      </c>
      <c r="N427" s="8">
        <v>11548</v>
      </c>
      <c r="O427" s="6" t="s">
        <v>28</v>
      </c>
      <c r="P427" s="6" t="s">
        <v>373</v>
      </c>
      <c r="Q427" s="6" t="s">
        <v>30</v>
      </c>
      <c r="R427" s="6" t="s">
        <v>72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>
        <v>38</v>
      </c>
      <c r="D428" s="6" t="s">
        <v>21</v>
      </c>
      <c r="E428" s="6">
        <v>85532</v>
      </c>
      <c r="F428" s="6" t="s">
        <v>913</v>
      </c>
      <c r="G428" s="6" t="s">
        <v>914</v>
      </c>
      <c r="H428" s="7">
        <v>44222</v>
      </c>
      <c r="I428" s="6">
        <v>60</v>
      </c>
      <c r="J428" s="6" t="s">
        <v>25</v>
      </c>
      <c r="K428" s="6" t="s">
        <v>915</v>
      </c>
      <c r="L428" s="6" t="s">
        <v>916</v>
      </c>
      <c r="M428" s="6">
        <v>1</v>
      </c>
      <c r="N428" s="8">
        <v>497422</v>
      </c>
      <c r="O428" s="6" t="s">
        <v>28</v>
      </c>
      <c r="P428" s="6" t="s">
        <v>373</v>
      </c>
      <c r="Q428" s="6" t="s">
        <v>30</v>
      </c>
      <c r="R428" s="6" t="s">
        <v>72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38</v>
      </c>
      <c r="D429" s="6" t="s">
        <v>21</v>
      </c>
      <c r="E429" s="6" t="s">
        <v>917</v>
      </c>
      <c r="F429" s="6" t="s">
        <v>918</v>
      </c>
      <c r="G429" s="6" t="s">
        <v>919</v>
      </c>
      <c r="H429" s="7">
        <v>44223</v>
      </c>
      <c r="I429" s="6">
        <v>60</v>
      </c>
      <c r="J429" s="6" t="s">
        <v>25</v>
      </c>
      <c r="K429" s="6" t="s">
        <v>246</v>
      </c>
      <c r="L429" s="6" t="s">
        <v>247</v>
      </c>
      <c r="M429" s="6">
        <v>3</v>
      </c>
      <c r="N429" s="8">
        <v>59496</v>
      </c>
      <c r="O429" s="6" t="s">
        <v>28</v>
      </c>
      <c r="P429" s="6" t="s">
        <v>373</v>
      </c>
      <c r="Q429" s="6" t="s">
        <v>30</v>
      </c>
      <c r="R429" s="6" t="s">
        <v>72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>
        <v>38</v>
      </c>
      <c r="D430" s="6" t="s">
        <v>21</v>
      </c>
      <c r="E430" s="6">
        <v>53015</v>
      </c>
      <c r="F430" s="6" t="s">
        <v>920</v>
      </c>
      <c r="G430" s="6" t="s">
        <v>921</v>
      </c>
      <c r="H430" s="7">
        <v>44223</v>
      </c>
      <c r="I430" s="6">
        <v>60</v>
      </c>
      <c r="J430" s="6" t="s">
        <v>25</v>
      </c>
      <c r="K430" s="6" t="s">
        <v>116</v>
      </c>
      <c r="L430" s="6" t="s">
        <v>117</v>
      </c>
      <c r="M430" s="6">
        <v>1</v>
      </c>
      <c r="N430" s="8">
        <v>58481</v>
      </c>
      <c r="O430" s="6" t="s">
        <v>28</v>
      </c>
      <c r="P430" s="6" t="s">
        <v>373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>
        <v>38</v>
      </c>
      <c r="D431" s="6" t="s">
        <v>21</v>
      </c>
      <c r="E431" s="6">
        <v>74036</v>
      </c>
      <c r="F431" s="6" t="s">
        <v>922</v>
      </c>
      <c r="G431" s="6" t="s">
        <v>921</v>
      </c>
      <c r="H431" s="7">
        <v>44223</v>
      </c>
      <c r="I431" s="6">
        <v>60</v>
      </c>
      <c r="J431" s="6" t="s">
        <v>25</v>
      </c>
      <c r="K431" s="6" t="s">
        <v>116</v>
      </c>
      <c r="L431" s="6" t="s">
        <v>117</v>
      </c>
      <c r="M431" s="6">
        <v>6</v>
      </c>
      <c r="N431" s="8">
        <v>972</v>
      </c>
      <c r="O431" s="6" t="s">
        <v>28</v>
      </c>
      <c r="P431" s="6" t="s">
        <v>373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>
        <v>38</v>
      </c>
      <c r="D432" s="6" t="s">
        <v>21</v>
      </c>
      <c r="E432" s="6">
        <v>76051</v>
      </c>
      <c r="F432" s="6" t="s">
        <v>923</v>
      </c>
      <c r="G432" s="6" t="s">
        <v>921</v>
      </c>
      <c r="H432" s="7">
        <v>44223</v>
      </c>
      <c r="I432" s="6">
        <v>60</v>
      </c>
      <c r="J432" s="6" t="s">
        <v>25</v>
      </c>
      <c r="K432" s="6" t="s">
        <v>116</v>
      </c>
      <c r="L432" s="6" t="s">
        <v>117</v>
      </c>
      <c r="M432" s="6">
        <v>8</v>
      </c>
      <c r="N432" s="8">
        <v>91216</v>
      </c>
      <c r="O432" s="6" t="s">
        <v>28</v>
      </c>
      <c r="P432" s="6" t="s">
        <v>373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>
        <v>38</v>
      </c>
      <c r="D433" s="6" t="s">
        <v>21</v>
      </c>
      <c r="E433" s="6">
        <v>25113</v>
      </c>
      <c r="F433" s="6" t="s">
        <v>203</v>
      </c>
      <c r="G433" s="6" t="s">
        <v>924</v>
      </c>
      <c r="H433" s="7">
        <v>44224</v>
      </c>
      <c r="I433" s="6">
        <v>60</v>
      </c>
      <c r="J433" s="6" t="s">
        <v>25</v>
      </c>
      <c r="K433" s="6" t="s">
        <v>925</v>
      </c>
      <c r="L433" s="6" t="s">
        <v>926</v>
      </c>
      <c r="M433" s="6">
        <v>1</v>
      </c>
      <c r="N433" s="8">
        <v>18067</v>
      </c>
      <c r="O433" s="6" t="s">
        <v>28</v>
      </c>
      <c r="P433" s="6" t="s">
        <v>373</v>
      </c>
      <c r="Q433" s="6" t="s">
        <v>30</v>
      </c>
      <c r="R433" s="6" t="s">
        <v>72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>
        <v>38</v>
      </c>
      <c r="D434" s="6" t="s">
        <v>21</v>
      </c>
      <c r="E434" s="6">
        <v>86190</v>
      </c>
      <c r="F434" s="6" t="s">
        <v>927</v>
      </c>
      <c r="G434" s="6" t="s">
        <v>924</v>
      </c>
      <c r="H434" s="7">
        <v>44224</v>
      </c>
      <c r="I434" s="6">
        <v>60</v>
      </c>
      <c r="J434" s="6" t="s">
        <v>25</v>
      </c>
      <c r="K434" s="6" t="s">
        <v>925</v>
      </c>
      <c r="L434" s="6" t="s">
        <v>926</v>
      </c>
      <c r="M434" s="6">
        <v>1</v>
      </c>
      <c r="N434" s="8">
        <v>21494</v>
      </c>
      <c r="O434" s="6" t="s">
        <v>28</v>
      </c>
      <c r="P434" s="6" t="s">
        <v>373</v>
      </c>
      <c r="Q434" s="6" t="s">
        <v>30</v>
      </c>
      <c r="R434" s="6" t="s">
        <v>72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>
        <v>38</v>
      </c>
      <c r="D435" s="6" t="s">
        <v>21</v>
      </c>
      <c r="E435" s="6">
        <v>47289</v>
      </c>
      <c r="F435" s="6" t="s">
        <v>928</v>
      </c>
      <c r="G435" s="6" t="s">
        <v>929</v>
      </c>
      <c r="H435" s="7">
        <v>44224</v>
      </c>
      <c r="I435" s="6">
        <v>60</v>
      </c>
      <c r="J435" s="6" t="s">
        <v>25</v>
      </c>
      <c r="K435" s="6" t="s">
        <v>233</v>
      </c>
      <c r="L435" s="6" t="s">
        <v>234</v>
      </c>
      <c r="M435" s="6">
        <v>1</v>
      </c>
      <c r="N435" s="8">
        <v>150042</v>
      </c>
      <c r="O435" s="6" t="s">
        <v>32</v>
      </c>
      <c r="P435" s="6" t="s">
        <v>373</v>
      </c>
      <c r="Q435" s="6" t="s">
        <v>30</v>
      </c>
      <c r="R435" s="6" t="s">
        <v>31</v>
      </c>
      <c r="S435" s="6" t="s">
        <v>32</v>
      </c>
    </row>
    <row r="436" spans="1:19" x14ac:dyDescent="0.3">
      <c r="A436" s="5" t="s">
        <v>19</v>
      </c>
      <c r="B436" s="6" t="s">
        <v>20</v>
      </c>
      <c r="C436" s="6">
        <v>38</v>
      </c>
      <c r="D436" s="6" t="s">
        <v>21</v>
      </c>
      <c r="E436" s="6">
        <v>5061</v>
      </c>
      <c r="F436" s="6" t="s">
        <v>248</v>
      </c>
      <c r="G436" s="6" t="s">
        <v>930</v>
      </c>
      <c r="H436" s="7">
        <v>44224</v>
      </c>
      <c r="I436" s="6">
        <v>60</v>
      </c>
      <c r="J436" s="6" t="s">
        <v>25</v>
      </c>
      <c r="K436" s="6" t="s">
        <v>116</v>
      </c>
      <c r="L436" s="6" t="s">
        <v>117</v>
      </c>
      <c r="M436" s="6">
        <v>5</v>
      </c>
      <c r="N436" s="8">
        <v>262150</v>
      </c>
      <c r="O436" s="6" t="s">
        <v>28</v>
      </c>
      <c r="P436" s="6" t="s">
        <v>373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>
        <v>38</v>
      </c>
      <c r="D437" s="6" t="s">
        <v>21</v>
      </c>
      <c r="E437" s="6" t="s">
        <v>931</v>
      </c>
      <c r="F437" s="6" t="s">
        <v>932</v>
      </c>
      <c r="G437" s="6" t="s">
        <v>933</v>
      </c>
      <c r="H437" s="7">
        <v>44224</v>
      </c>
      <c r="I437" s="6">
        <v>60</v>
      </c>
      <c r="J437" s="6" t="s">
        <v>25</v>
      </c>
      <c r="K437" s="6" t="s">
        <v>246</v>
      </c>
      <c r="L437" s="6" t="s">
        <v>247</v>
      </c>
      <c r="M437" s="6">
        <v>1</v>
      </c>
      <c r="N437" s="8">
        <v>141170</v>
      </c>
      <c r="O437" s="6" t="s">
        <v>28</v>
      </c>
      <c r="P437" s="6" t="s">
        <v>373</v>
      </c>
      <c r="Q437" s="6" t="s">
        <v>30</v>
      </c>
      <c r="R437" s="6" t="s">
        <v>72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>
        <v>38</v>
      </c>
      <c r="D438" s="6" t="s">
        <v>21</v>
      </c>
      <c r="E438" s="6" t="s">
        <v>312</v>
      </c>
      <c r="F438" s="6" t="s">
        <v>313</v>
      </c>
      <c r="G438" s="6" t="s">
        <v>934</v>
      </c>
      <c r="H438" s="7">
        <v>44224</v>
      </c>
      <c r="I438" s="6">
        <v>60</v>
      </c>
      <c r="J438" s="6" t="s">
        <v>25</v>
      </c>
      <c r="K438" s="6" t="s">
        <v>110</v>
      </c>
      <c r="L438" s="6" t="s">
        <v>111</v>
      </c>
      <c r="M438" s="6">
        <v>10</v>
      </c>
      <c r="N438" s="8">
        <v>100780</v>
      </c>
      <c r="O438" s="6" t="s">
        <v>28</v>
      </c>
      <c r="P438" s="6" t="s">
        <v>373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>
        <v>38</v>
      </c>
      <c r="D439" s="6" t="s">
        <v>21</v>
      </c>
      <c r="E439" s="6" t="s">
        <v>935</v>
      </c>
      <c r="F439" s="6" t="s">
        <v>936</v>
      </c>
      <c r="G439" s="6" t="s">
        <v>934</v>
      </c>
      <c r="H439" s="7">
        <v>44224</v>
      </c>
      <c r="I439" s="6">
        <v>60</v>
      </c>
      <c r="J439" s="6" t="s">
        <v>25</v>
      </c>
      <c r="K439" s="6" t="s">
        <v>110</v>
      </c>
      <c r="L439" s="6" t="s">
        <v>111</v>
      </c>
      <c r="M439" s="6">
        <v>5</v>
      </c>
      <c r="N439" s="8">
        <v>14825</v>
      </c>
      <c r="O439" s="6" t="s">
        <v>28</v>
      </c>
      <c r="P439" s="6" t="s">
        <v>373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>
        <v>38</v>
      </c>
      <c r="D440" s="6" t="s">
        <v>21</v>
      </c>
      <c r="E440" s="6" t="s">
        <v>181</v>
      </c>
      <c r="F440" s="6" t="s">
        <v>182</v>
      </c>
      <c r="G440" s="6" t="s">
        <v>934</v>
      </c>
      <c r="H440" s="7">
        <v>44224</v>
      </c>
      <c r="I440" s="6">
        <v>60</v>
      </c>
      <c r="J440" s="6" t="s">
        <v>25</v>
      </c>
      <c r="K440" s="6" t="s">
        <v>110</v>
      </c>
      <c r="L440" s="6" t="s">
        <v>111</v>
      </c>
      <c r="M440" s="6">
        <v>4</v>
      </c>
      <c r="N440" s="8">
        <v>204344</v>
      </c>
      <c r="O440" s="6" t="s">
        <v>28</v>
      </c>
      <c r="P440" s="6" t="s">
        <v>373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>
        <v>38</v>
      </c>
      <c r="D441" s="6" t="s">
        <v>21</v>
      </c>
      <c r="E441" s="6">
        <v>50877</v>
      </c>
      <c r="F441" s="6" t="s">
        <v>937</v>
      </c>
      <c r="G441" s="6" t="s">
        <v>938</v>
      </c>
      <c r="H441" s="7">
        <v>44224</v>
      </c>
      <c r="I441" s="6">
        <v>60</v>
      </c>
      <c r="J441" s="6" t="s">
        <v>25</v>
      </c>
      <c r="K441" s="6" t="s">
        <v>437</v>
      </c>
      <c r="L441" s="6" t="s">
        <v>438</v>
      </c>
      <c r="M441" s="6">
        <v>2</v>
      </c>
      <c r="N441" s="8">
        <v>57048</v>
      </c>
      <c r="O441" s="6" t="s">
        <v>32</v>
      </c>
      <c r="P441" s="6" t="s">
        <v>373</v>
      </c>
      <c r="Q441" s="6" t="s">
        <v>30</v>
      </c>
      <c r="R441" s="6" t="s">
        <v>72</v>
      </c>
      <c r="S441" s="6" t="s">
        <v>32</v>
      </c>
    </row>
    <row r="442" spans="1:19" x14ac:dyDescent="0.3">
      <c r="A442" s="5" t="s">
        <v>19</v>
      </c>
      <c r="B442" s="6" t="s">
        <v>20</v>
      </c>
      <c r="C442" s="6">
        <v>38</v>
      </c>
      <c r="D442" s="6" t="s">
        <v>21</v>
      </c>
      <c r="E442" s="6">
        <v>10517</v>
      </c>
      <c r="F442" s="6" t="s">
        <v>417</v>
      </c>
      <c r="G442" s="6" t="s">
        <v>939</v>
      </c>
      <c r="H442" s="7">
        <v>44224</v>
      </c>
      <c r="I442" s="6">
        <v>60</v>
      </c>
      <c r="J442" s="6" t="s">
        <v>25</v>
      </c>
      <c r="K442" s="6" t="s">
        <v>228</v>
      </c>
      <c r="L442" s="6" t="s">
        <v>229</v>
      </c>
      <c r="M442" s="6">
        <v>4</v>
      </c>
      <c r="N442" s="8">
        <v>40312</v>
      </c>
      <c r="O442" s="6" t="s">
        <v>28</v>
      </c>
      <c r="P442" s="6" t="s">
        <v>373</v>
      </c>
      <c r="Q442" s="6" t="s">
        <v>30</v>
      </c>
      <c r="R442" s="6" t="s">
        <v>72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>
        <v>38</v>
      </c>
      <c r="D443" s="6" t="s">
        <v>21</v>
      </c>
      <c r="E443" s="6">
        <v>85365</v>
      </c>
      <c r="F443" s="6" t="s">
        <v>940</v>
      </c>
      <c r="G443" s="6" t="s">
        <v>939</v>
      </c>
      <c r="H443" s="7">
        <v>44224</v>
      </c>
      <c r="I443" s="6">
        <v>60</v>
      </c>
      <c r="J443" s="6" t="s">
        <v>25</v>
      </c>
      <c r="K443" s="6" t="s">
        <v>228</v>
      </c>
      <c r="L443" s="6" t="s">
        <v>229</v>
      </c>
      <c r="M443" s="6">
        <v>2</v>
      </c>
      <c r="N443" s="8">
        <v>42858</v>
      </c>
      <c r="O443" s="6" t="s">
        <v>28</v>
      </c>
      <c r="P443" s="6" t="s">
        <v>373</v>
      </c>
      <c r="Q443" s="6" t="s">
        <v>30</v>
      </c>
      <c r="R443" s="6" t="s">
        <v>72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>
        <v>38</v>
      </c>
      <c r="D444" s="6" t="s">
        <v>21</v>
      </c>
      <c r="E444" s="6" t="s">
        <v>941</v>
      </c>
      <c r="F444" s="6" t="s">
        <v>942</v>
      </c>
      <c r="G444" s="6" t="s">
        <v>939</v>
      </c>
      <c r="H444" s="7">
        <v>44224</v>
      </c>
      <c r="I444" s="6">
        <v>60</v>
      </c>
      <c r="J444" s="6" t="s">
        <v>25</v>
      </c>
      <c r="K444" s="6" t="s">
        <v>228</v>
      </c>
      <c r="L444" s="6" t="s">
        <v>229</v>
      </c>
      <c r="M444" s="6">
        <v>2</v>
      </c>
      <c r="N444" s="8">
        <v>196626</v>
      </c>
      <c r="O444" s="6" t="s">
        <v>28</v>
      </c>
      <c r="P444" s="6" t="s">
        <v>373</v>
      </c>
      <c r="Q444" s="6" t="s">
        <v>30</v>
      </c>
      <c r="R444" s="6" t="s">
        <v>72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>
        <v>38</v>
      </c>
      <c r="D445" s="6" t="s">
        <v>21</v>
      </c>
      <c r="E445" s="6" t="s">
        <v>943</v>
      </c>
      <c r="F445" s="6" t="s">
        <v>944</v>
      </c>
      <c r="G445" s="6" t="s">
        <v>939</v>
      </c>
      <c r="H445" s="7">
        <v>44224</v>
      </c>
      <c r="I445" s="6">
        <v>60</v>
      </c>
      <c r="J445" s="6" t="s">
        <v>25</v>
      </c>
      <c r="K445" s="6" t="s">
        <v>228</v>
      </c>
      <c r="L445" s="6" t="s">
        <v>229</v>
      </c>
      <c r="M445" s="6">
        <v>2</v>
      </c>
      <c r="N445" s="8">
        <v>98308</v>
      </c>
      <c r="O445" s="6" t="s">
        <v>28</v>
      </c>
      <c r="P445" s="6" t="s">
        <v>373</v>
      </c>
      <c r="Q445" s="6" t="s">
        <v>30</v>
      </c>
      <c r="R445" s="6" t="s">
        <v>72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38</v>
      </c>
      <c r="D446" s="6" t="s">
        <v>21</v>
      </c>
      <c r="E446" s="6" t="s">
        <v>945</v>
      </c>
      <c r="F446" s="6" t="s">
        <v>946</v>
      </c>
      <c r="G446" s="6" t="s">
        <v>939</v>
      </c>
      <c r="H446" s="7">
        <v>44224</v>
      </c>
      <c r="I446" s="6">
        <v>60</v>
      </c>
      <c r="J446" s="6" t="s">
        <v>25</v>
      </c>
      <c r="K446" s="6" t="s">
        <v>228</v>
      </c>
      <c r="L446" s="6" t="s">
        <v>229</v>
      </c>
      <c r="M446" s="6">
        <v>3</v>
      </c>
      <c r="N446" s="8">
        <v>27132</v>
      </c>
      <c r="O446" s="6" t="s">
        <v>28</v>
      </c>
      <c r="P446" s="6" t="s">
        <v>373</v>
      </c>
      <c r="Q446" s="6" t="s">
        <v>30</v>
      </c>
      <c r="R446" s="6" t="s">
        <v>72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38</v>
      </c>
      <c r="D447" s="6" t="s">
        <v>21</v>
      </c>
      <c r="E447" s="6" t="s">
        <v>947</v>
      </c>
      <c r="F447" s="6" t="s">
        <v>948</v>
      </c>
      <c r="G447" s="6" t="s">
        <v>939</v>
      </c>
      <c r="H447" s="7">
        <v>44224</v>
      </c>
      <c r="I447" s="6">
        <v>60</v>
      </c>
      <c r="J447" s="6" t="s">
        <v>25</v>
      </c>
      <c r="K447" s="6" t="s">
        <v>228</v>
      </c>
      <c r="L447" s="6" t="s">
        <v>229</v>
      </c>
      <c r="M447" s="6">
        <v>19</v>
      </c>
      <c r="N447" s="8">
        <v>11856</v>
      </c>
      <c r="O447" s="6" t="s">
        <v>28</v>
      </c>
      <c r="P447" s="6" t="s">
        <v>373</v>
      </c>
      <c r="Q447" s="6" t="s">
        <v>30</v>
      </c>
      <c r="R447" s="6" t="s">
        <v>72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>
        <v>38</v>
      </c>
      <c r="D448" s="6" t="s">
        <v>21</v>
      </c>
      <c r="E448" s="6" t="s">
        <v>949</v>
      </c>
      <c r="F448" s="6" t="s">
        <v>296</v>
      </c>
      <c r="G448" s="6" t="s">
        <v>939</v>
      </c>
      <c r="H448" s="7">
        <v>44224</v>
      </c>
      <c r="I448" s="6">
        <v>60</v>
      </c>
      <c r="J448" s="6" t="s">
        <v>25</v>
      </c>
      <c r="K448" s="6" t="s">
        <v>228</v>
      </c>
      <c r="L448" s="6" t="s">
        <v>229</v>
      </c>
      <c r="M448" s="6">
        <v>3</v>
      </c>
      <c r="N448" s="8">
        <v>28986</v>
      </c>
      <c r="O448" s="6" t="s">
        <v>28</v>
      </c>
      <c r="P448" s="6" t="s">
        <v>373</v>
      </c>
      <c r="Q448" s="6" t="s">
        <v>30</v>
      </c>
      <c r="R448" s="6" t="s">
        <v>72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>
        <v>38</v>
      </c>
      <c r="D449" s="6" t="s">
        <v>21</v>
      </c>
      <c r="E449" s="6" t="s">
        <v>950</v>
      </c>
      <c r="F449" s="6" t="s">
        <v>951</v>
      </c>
      <c r="G449" s="6" t="s">
        <v>939</v>
      </c>
      <c r="H449" s="7">
        <v>44224</v>
      </c>
      <c r="I449" s="6">
        <v>60</v>
      </c>
      <c r="J449" s="6" t="s">
        <v>25</v>
      </c>
      <c r="K449" s="6" t="s">
        <v>228</v>
      </c>
      <c r="L449" s="6" t="s">
        <v>229</v>
      </c>
      <c r="M449" s="6">
        <v>2</v>
      </c>
      <c r="N449" s="8">
        <v>100828</v>
      </c>
      <c r="O449" s="6" t="s">
        <v>28</v>
      </c>
      <c r="P449" s="6" t="s">
        <v>373</v>
      </c>
      <c r="Q449" s="6" t="s">
        <v>30</v>
      </c>
      <c r="R449" s="6" t="s">
        <v>72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>
        <v>38</v>
      </c>
      <c r="D450" s="6" t="s">
        <v>21</v>
      </c>
      <c r="E450" s="6" t="s">
        <v>952</v>
      </c>
      <c r="F450" s="6" t="s">
        <v>953</v>
      </c>
      <c r="G450" s="6" t="s">
        <v>939</v>
      </c>
      <c r="H450" s="7">
        <v>44224</v>
      </c>
      <c r="I450" s="6">
        <v>60</v>
      </c>
      <c r="J450" s="6" t="s">
        <v>25</v>
      </c>
      <c r="K450" s="6" t="s">
        <v>228</v>
      </c>
      <c r="L450" s="6" t="s">
        <v>229</v>
      </c>
      <c r="M450" s="6">
        <v>1</v>
      </c>
      <c r="N450" s="8">
        <v>83004</v>
      </c>
      <c r="O450" s="6" t="s">
        <v>28</v>
      </c>
      <c r="P450" s="6" t="s">
        <v>373</v>
      </c>
      <c r="Q450" s="6" t="s">
        <v>30</v>
      </c>
      <c r="R450" s="6" t="s">
        <v>72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>
        <v>38</v>
      </c>
      <c r="D451" s="6" t="s">
        <v>21</v>
      </c>
      <c r="E451" s="6" t="s">
        <v>954</v>
      </c>
      <c r="F451" s="6" t="s">
        <v>955</v>
      </c>
      <c r="G451" s="6" t="s">
        <v>939</v>
      </c>
      <c r="H451" s="7">
        <v>44224</v>
      </c>
      <c r="I451" s="6">
        <v>60</v>
      </c>
      <c r="J451" s="6" t="s">
        <v>25</v>
      </c>
      <c r="K451" s="6" t="s">
        <v>228</v>
      </c>
      <c r="L451" s="6" t="s">
        <v>229</v>
      </c>
      <c r="M451" s="6">
        <v>1</v>
      </c>
      <c r="N451" s="8">
        <v>38080</v>
      </c>
      <c r="O451" s="6" t="s">
        <v>28</v>
      </c>
      <c r="P451" s="6" t="s">
        <v>373</v>
      </c>
      <c r="Q451" s="6" t="s">
        <v>30</v>
      </c>
      <c r="R451" s="6" t="s">
        <v>72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>
        <v>38</v>
      </c>
      <c r="D452" s="6" t="s">
        <v>21</v>
      </c>
      <c r="E452" s="6" t="s">
        <v>956</v>
      </c>
      <c r="F452" s="6" t="s">
        <v>957</v>
      </c>
      <c r="G452" s="6" t="s">
        <v>939</v>
      </c>
      <c r="H452" s="7">
        <v>44224</v>
      </c>
      <c r="I452" s="6">
        <v>60</v>
      </c>
      <c r="J452" s="6" t="s">
        <v>25</v>
      </c>
      <c r="K452" s="6" t="s">
        <v>228</v>
      </c>
      <c r="L452" s="6" t="s">
        <v>229</v>
      </c>
      <c r="M452" s="6">
        <v>2</v>
      </c>
      <c r="N452" s="8">
        <v>98308</v>
      </c>
      <c r="O452" s="6" t="s">
        <v>28</v>
      </c>
      <c r="P452" s="6" t="s">
        <v>373</v>
      </c>
      <c r="Q452" s="6" t="s">
        <v>30</v>
      </c>
      <c r="R452" s="6" t="s">
        <v>72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38</v>
      </c>
      <c r="D453" s="6" t="s">
        <v>21</v>
      </c>
      <c r="E453" s="6" t="s">
        <v>958</v>
      </c>
      <c r="F453" s="6" t="s">
        <v>959</v>
      </c>
      <c r="G453" s="6" t="s">
        <v>939</v>
      </c>
      <c r="H453" s="7">
        <v>44224</v>
      </c>
      <c r="I453" s="6">
        <v>60</v>
      </c>
      <c r="J453" s="6" t="s">
        <v>25</v>
      </c>
      <c r="K453" s="6" t="s">
        <v>228</v>
      </c>
      <c r="L453" s="6" t="s">
        <v>229</v>
      </c>
      <c r="M453" s="6">
        <v>1</v>
      </c>
      <c r="N453" s="8">
        <v>27372</v>
      </c>
      <c r="O453" s="6" t="s">
        <v>28</v>
      </c>
      <c r="P453" s="6" t="s">
        <v>373</v>
      </c>
      <c r="Q453" s="6" t="s">
        <v>30</v>
      </c>
      <c r="R453" s="6" t="s">
        <v>72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38</v>
      </c>
      <c r="D454" s="6" t="s">
        <v>21</v>
      </c>
      <c r="E454" s="6" t="s">
        <v>960</v>
      </c>
      <c r="F454" s="6" t="s">
        <v>961</v>
      </c>
      <c r="G454" s="6" t="s">
        <v>962</v>
      </c>
      <c r="H454" s="7">
        <v>44224</v>
      </c>
      <c r="I454" s="6">
        <v>60</v>
      </c>
      <c r="J454" s="6" t="s">
        <v>25</v>
      </c>
      <c r="K454" s="6" t="s">
        <v>228</v>
      </c>
      <c r="L454" s="6" t="s">
        <v>229</v>
      </c>
      <c r="M454" s="6">
        <v>1</v>
      </c>
      <c r="N454" s="8">
        <v>187395</v>
      </c>
      <c r="O454" s="6" t="s">
        <v>28</v>
      </c>
      <c r="P454" s="6" t="s">
        <v>373</v>
      </c>
      <c r="Q454" s="6" t="s">
        <v>30</v>
      </c>
      <c r="R454" s="6" t="s">
        <v>72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>
        <v>38</v>
      </c>
      <c r="D455" s="6" t="s">
        <v>21</v>
      </c>
      <c r="E455" s="6">
        <v>50662</v>
      </c>
      <c r="F455" s="6" t="s">
        <v>239</v>
      </c>
      <c r="G455" s="6" t="s">
        <v>963</v>
      </c>
      <c r="H455" s="7">
        <v>44225</v>
      </c>
      <c r="I455" s="6">
        <v>60</v>
      </c>
      <c r="J455" s="6" t="s">
        <v>25</v>
      </c>
      <c r="K455" s="6" t="s">
        <v>964</v>
      </c>
      <c r="L455" s="6" t="s">
        <v>965</v>
      </c>
      <c r="M455" s="6">
        <v>8</v>
      </c>
      <c r="N455" s="8">
        <v>1057552</v>
      </c>
      <c r="O455" s="6" t="s">
        <v>32</v>
      </c>
      <c r="P455" s="6" t="s">
        <v>373</v>
      </c>
      <c r="Q455" s="6" t="s">
        <v>30</v>
      </c>
      <c r="R455" s="6" t="s">
        <v>72</v>
      </c>
      <c r="S455" s="6" t="s">
        <v>32</v>
      </c>
    </row>
    <row r="456" spans="1:19" x14ac:dyDescent="0.3">
      <c r="A456" s="5" t="s">
        <v>19</v>
      </c>
      <c r="B456" s="6" t="s">
        <v>20</v>
      </c>
      <c r="C456" s="6">
        <v>38</v>
      </c>
      <c r="D456" s="6" t="s">
        <v>21</v>
      </c>
      <c r="E456" s="6" t="s">
        <v>966</v>
      </c>
      <c r="F456" s="6" t="s">
        <v>967</v>
      </c>
      <c r="G456" s="6" t="s">
        <v>968</v>
      </c>
      <c r="H456" s="7">
        <v>44225</v>
      </c>
      <c r="I456" s="6">
        <v>60</v>
      </c>
      <c r="J456" s="6" t="s">
        <v>25</v>
      </c>
      <c r="K456" s="6" t="s">
        <v>110</v>
      </c>
      <c r="L456" s="6" t="s">
        <v>111</v>
      </c>
      <c r="M456" s="6">
        <v>2</v>
      </c>
      <c r="N456" s="8">
        <v>2580</v>
      </c>
      <c r="O456" s="6" t="s">
        <v>28</v>
      </c>
      <c r="P456" s="6" t="s">
        <v>373</v>
      </c>
      <c r="Q456" s="6" t="s">
        <v>30</v>
      </c>
      <c r="R456" s="6" t="s">
        <v>31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>
        <v>38</v>
      </c>
      <c r="D457" s="6" t="s">
        <v>21</v>
      </c>
      <c r="E457" s="6" t="s">
        <v>687</v>
      </c>
      <c r="F457" s="6" t="s">
        <v>688</v>
      </c>
      <c r="G457" s="6" t="s">
        <v>968</v>
      </c>
      <c r="H457" s="7">
        <v>44225</v>
      </c>
      <c r="I457" s="6">
        <v>60</v>
      </c>
      <c r="J457" s="6" t="s">
        <v>25</v>
      </c>
      <c r="K457" s="6" t="s">
        <v>110</v>
      </c>
      <c r="L457" s="6" t="s">
        <v>111</v>
      </c>
      <c r="M457" s="6">
        <v>1</v>
      </c>
      <c r="N457" s="8">
        <v>99455</v>
      </c>
      <c r="O457" s="6" t="s">
        <v>28</v>
      </c>
      <c r="P457" s="6" t="s">
        <v>373</v>
      </c>
      <c r="Q457" s="6" t="s">
        <v>30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>
        <v>38</v>
      </c>
      <c r="D458" s="6" t="s">
        <v>21</v>
      </c>
      <c r="E458" s="6" t="s">
        <v>969</v>
      </c>
      <c r="F458" s="6" t="s">
        <v>970</v>
      </c>
      <c r="G458" s="6" t="s">
        <v>968</v>
      </c>
      <c r="H458" s="7">
        <v>44225</v>
      </c>
      <c r="I458" s="6">
        <v>60</v>
      </c>
      <c r="J458" s="6" t="s">
        <v>25</v>
      </c>
      <c r="K458" s="6" t="s">
        <v>110</v>
      </c>
      <c r="L458" s="6" t="s">
        <v>111</v>
      </c>
      <c r="M458" s="6">
        <v>2</v>
      </c>
      <c r="N458" s="8">
        <v>25560</v>
      </c>
      <c r="O458" s="6" t="s">
        <v>28</v>
      </c>
      <c r="P458" s="6" t="s">
        <v>373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>
        <v>38</v>
      </c>
      <c r="D459" s="6" t="s">
        <v>21</v>
      </c>
      <c r="E459" s="6" t="s">
        <v>971</v>
      </c>
      <c r="F459" s="6" t="s">
        <v>972</v>
      </c>
      <c r="G459" s="6" t="s">
        <v>968</v>
      </c>
      <c r="H459" s="7">
        <v>44225</v>
      </c>
      <c r="I459" s="6">
        <v>60</v>
      </c>
      <c r="J459" s="6" t="s">
        <v>25</v>
      </c>
      <c r="K459" s="6" t="s">
        <v>110</v>
      </c>
      <c r="L459" s="6" t="s">
        <v>111</v>
      </c>
      <c r="M459" s="6">
        <v>2</v>
      </c>
      <c r="N459" s="8">
        <v>10998</v>
      </c>
      <c r="O459" s="6" t="s">
        <v>28</v>
      </c>
      <c r="P459" s="6" t="s">
        <v>373</v>
      </c>
      <c r="Q459" s="6" t="s">
        <v>30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>
        <v>38</v>
      </c>
      <c r="D460" s="6" t="s">
        <v>21</v>
      </c>
      <c r="E460" s="6">
        <v>27015</v>
      </c>
      <c r="F460" s="6" t="s">
        <v>143</v>
      </c>
      <c r="G460" s="6" t="s">
        <v>973</v>
      </c>
      <c r="H460" s="7">
        <v>44225</v>
      </c>
      <c r="I460" s="6">
        <v>60</v>
      </c>
      <c r="J460" s="6" t="s">
        <v>25</v>
      </c>
      <c r="K460" s="6" t="s">
        <v>116</v>
      </c>
      <c r="L460" s="6" t="s">
        <v>117</v>
      </c>
      <c r="M460" s="6">
        <v>8</v>
      </c>
      <c r="N460" s="8">
        <v>164464</v>
      </c>
      <c r="O460" s="6" t="s">
        <v>28</v>
      </c>
      <c r="P460" s="6" t="s">
        <v>373</v>
      </c>
      <c r="Q460" s="6" t="s">
        <v>30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>
        <v>38</v>
      </c>
      <c r="D461" s="6" t="s">
        <v>21</v>
      </c>
      <c r="E461" s="6">
        <v>3572</v>
      </c>
      <c r="F461" s="6" t="s">
        <v>565</v>
      </c>
      <c r="G461" s="6" t="s">
        <v>974</v>
      </c>
      <c r="H461" s="7">
        <v>44225</v>
      </c>
      <c r="I461" s="6">
        <v>60</v>
      </c>
      <c r="J461" s="6" t="s">
        <v>25</v>
      </c>
      <c r="K461" s="6" t="s">
        <v>267</v>
      </c>
      <c r="L461" s="6" t="s">
        <v>268</v>
      </c>
      <c r="M461" s="6">
        <v>7</v>
      </c>
      <c r="N461" s="8">
        <v>135233</v>
      </c>
      <c r="O461" s="6" t="s">
        <v>112</v>
      </c>
      <c r="P461" s="6" t="s">
        <v>373</v>
      </c>
      <c r="Q461" s="6" t="s">
        <v>30</v>
      </c>
      <c r="R461" s="6" t="s">
        <v>72</v>
      </c>
      <c r="S461" s="6" t="s">
        <v>32</v>
      </c>
    </row>
    <row r="462" spans="1:19" x14ac:dyDescent="0.3">
      <c r="A462" s="5" t="s">
        <v>19</v>
      </c>
      <c r="B462" s="6" t="s">
        <v>20</v>
      </c>
      <c r="C462" s="6">
        <v>38</v>
      </c>
      <c r="D462" s="6" t="s">
        <v>21</v>
      </c>
      <c r="E462" s="6" t="s">
        <v>975</v>
      </c>
      <c r="F462" s="6" t="s">
        <v>976</v>
      </c>
      <c r="G462" s="6" t="s">
        <v>977</v>
      </c>
      <c r="H462" s="7">
        <v>44225</v>
      </c>
      <c r="I462" s="6">
        <v>60</v>
      </c>
      <c r="J462" s="6" t="s">
        <v>25</v>
      </c>
      <c r="K462" s="6" t="s">
        <v>978</v>
      </c>
      <c r="L462" s="6" t="s">
        <v>979</v>
      </c>
      <c r="M462" s="6">
        <v>1</v>
      </c>
      <c r="N462" s="8">
        <v>8076</v>
      </c>
      <c r="O462" s="6" t="s">
        <v>28</v>
      </c>
      <c r="P462" s="6" t="s">
        <v>373</v>
      </c>
      <c r="Q462" s="6" t="s">
        <v>30</v>
      </c>
      <c r="R462" s="6" t="s">
        <v>72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>
        <v>38</v>
      </c>
      <c r="D463" s="6" t="s">
        <v>21</v>
      </c>
      <c r="E463" s="6">
        <v>10637</v>
      </c>
      <c r="F463" s="6" t="s">
        <v>440</v>
      </c>
      <c r="G463" s="6" t="s">
        <v>980</v>
      </c>
      <c r="H463" s="7">
        <v>44226</v>
      </c>
      <c r="I463" s="6">
        <v>60</v>
      </c>
      <c r="J463" s="6" t="s">
        <v>25</v>
      </c>
      <c r="K463" s="6" t="s">
        <v>267</v>
      </c>
      <c r="L463" s="6" t="s">
        <v>268</v>
      </c>
      <c r="M463" s="6">
        <v>1</v>
      </c>
      <c r="N463" s="8">
        <v>8395</v>
      </c>
      <c r="O463" s="6" t="s">
        <v>28</v>
      </c>
      <c r="P463" s="6" t="s">
        <v>373</v>
      </c>
      <c r="Q463" s="6" t="s">
        <v>30</v>
      </c>
      <c r="R463" s="6" t="s">
        <v>72</v>
      </c>
      <c r="S46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2021-02-26T16:50:30Z</dcterms:created>
  <dcterms:modified xsi:type="dcterms:W3CDTF">2021-02-26T16:50:31Z</dcterms:modified>
</cp:coreProperties>
</file>