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BF93D046-B7EC-4E5E-8A27-855A76A67327}" xr6:coauthVersionLast="46" xr6:coauthVersionMax="46" xr10:uidLastSave="{00000000-0000-0000-0000-000000000000}"/>
  <bookViews>
    <workbookView xWindow="-108" yWindow="-108" windowWidth="23256" windowHeight="12576" xr2:uid="{D4B97858-D6AF-4966-8367-C5E16F6E51EF}"/>
  </bookViews>
  <sheets>
    <sheet name="2021_02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<sst xmlns="http://schemas.openxmlformats.org/spreadsheetml/2006/main" count="1968" uniqueCount="405">
  <si>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</si>
  <si>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</si>
  <si>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</si>
  <si>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</si>
  <si>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</si>
  <si>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</si>
  <si>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</si>
  <si>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</si>
  <si>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</si>
  <si>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</si>
  <si>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</si>
  <si>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</si>
  <si>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</si>
  <si>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</si>
  <si>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</si>
  <si>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</si>
  <si>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</si>
  <si>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</si>
  <si>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</si>
  <si>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</si>
  <si>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2021_02_18793457</t>
  </si>
  <si>
    <t xml:space="preserve">CLAUDIO AMERICO CODOCEO ULLOA </t>
  </si>
  <si>
    <t>0C</t>
  </si>
  <si>
    <t>18793457-5</t>
  </si>
  <si>
    <t xml:space="preserve">PC150 </t>
  </si>
  <si>
    <t xml:space="preserve">BATERIA 150 AMP 900 CCA POWER CELL </t>
  </si>
  <si>
    <t>BV-A-0000-00304591</t>
  </si>
  <si>
    <t xml:space="preserve">ANTOFAGASTA REPUESTOS </t>
  </si>
  <si>
    <t>0004902193-3-0</t>
  </si>
  <si>
    <t xml:space="preserve">MUNOZ VASQUEZ RODOLFO </t>
  </si>
  <si>
    <t>Repuestos</t>
  </si>
  <si>
    <t>Actual</t>
  </si>
  <si>
    <t>Boleta</t>
  </si>
  <si>
    <t>Venta Normal</t>
  </si>
  <si>
    <t>Neumaticos</t>
  </si>
  <si>
    <t xml:space="preserve">ADBLUE BY ADQUIM BIDON 20 LTS </t>
  </si>
  <si>
    <t>BV-A-0000-00304610</t>
  </si>
  <si>
    <t>0019396985-2-0</t>
  </si>
  <si>
    <t xml:space="preserve">BRAYAN PAREDES </t>
  </si>
  <si>
    <t>Lubricantes</t>
  </si>
  <si>
    <t xml:space="preserve">PASTILLA FRENO DEL.TRAS.(JGO) </t>
  </si>
  <si>
    <t>BV-A-0000-00304743</t>
  </si>
  <si>
    <t>0014263974-2-0</t>
  </si>
  <si>
    <t xml:space="preserve">CARBALLO CUEVAS ALEXIS </t>
  </si>
  <si>
    <t>Nombre</t>
  </si>
  <si>
    <t xml:space="preserve">PASTILLA FRENO DEL.TRAS.(JGO) ADVANCE </t>
  </si>
  <si>
    <t>Cod Vendedor</t>
  </si>
  <si>
    <t xml:space="preserve">215/75R17.5 12PR TL CHS3 CONTINENTAL </t>
  </si>
  <si>
    <t>BV-A-0000-00304762</t>
  </si>
  <si>
    <t>0008147691-8-0</t>
  </si>
  <si>
    <t xml:space="preserve">COLLADO ARAUS ANDRES </t>
  </si>
  <si>
    <t>Rut</t>
  </si>
  <si>
    <t xml:space="preserve">EURODIESEL E-4 15W40 CI-4 BL 19 LT </t>
  </si>
  <si>
    <t>BV-A-0000-00305006</t>
  </si>
  <si>
    <t>0012445587-1-0</t>
  </si>
  <si>
    <t xml:space="preserve">JOSE CARVAJAL </t>
  </si>
  <si>
    <t>Mes Pago</t>
  </si>
  <si>
    <t>BV-A-0000-00305054</t>
  </si>
  <si>
    <t>0015812325-8-0</t>
  </si>
  <si>
    <t xml:space="preserve">MICHAEL BUGUENO </t>
  </si>
  <si>
    <t>BV-A-0000-00305167</t>
  </si>
  <si>
    <t>0013644930-3-0</t>
  </si>
  <si>
    <t xml:space="preserve">PATRICIO OVALLE </t>
  </si>
  <si>
    <t xml:space="preserve">FILTRO AIRE DONALDSON </t>
  </si>
  <si>
    <t>BV-A-0000-00305248</t>
  </si>
  <si>
    <t>0022931502-1-0</t>
  </si>
  <si>
    <t xml:space="preserve">QUINONES SALSEDO JUAN </t>
  </si>
  <si>
    <t>COMISION REPUESTOS</t>
  </si>
  <si>
    <t>Tabla de Cumplimiento Repuestos</t>
  </si>
  <si>
    <t xml:space="preserve">FILTRO LUBRICANTE TECFIL </t>
  </si>
  <si>
    <t>VTA TOTAL PERIODO ANTERIOR</t>
  </si>
  <si>
    <t>Ventas</t>
  </si>
  <si>
    <t>% Comisión</t>
  </si>
  <si>
    <t xml:space="preserve">LIQUIDO FRENO DOT3 1/2 LITRO VARGA </t>
  </si>
  <si>
    <t>BV-A-0000-00305281</t>
  </si>
  <si>
    <t>0012139960-1-0</t>
  </si>
  <si>
    <t xml:space="preserve">JOGLAR CAMPILLAY MANUEL ALEJANDRO </t>
  </si>
  <si>
    <t>VTA NORMAL PERIODO ANTERIOR</t>
  </si>
  <si>
    <t>Desde</t>
  </si>
  <si>
    <t>Hasta</t>
  </si>
  <si>
    <t>215/75R17.5 14PR 128/126M GSR+1 GOODRIDE</t>
  </si>
  <si>
    <t>BV-A-0000-00305387</t>
  </si>
  <si>
    <t>0025897887-0-0</t>
  </si>
  <si>
    <t xml:space="preserve">ROMERO ESQUIA ADALBERTO JUAN </t>
  </si>
  <si>
    <t>COMISION NORMAL (%)</t>
  </si>
  <si>
    <t>o mas</t>
  </si>
  <si>
    <t>BV-A-0000-00305475</t>
  </si>
  <si>
    <t>0006126405-1-0</t>
  </si>
  <si>
    <t xml:space="preserve">BUSTOS CASTILLO JORGE NELSON </t>
  </si>
  <si>
    <t>COMISION NORMAL ($)</t>
  </si>
  <si>
    <t>BV-A-0000-00305481</t>
  </si>
  <si>
    <t>0016671690-K-0</t>
  </si>
  <si>
    <t xml:space="preserve">MILTON MONSALVE CAROCA </t>
  </si>
  <si>
    <t xml:space="preserve">C1044 </t>
  </si>
  <si>
    <t>PULMON FRENO DOBLE MAXI 30/30 (8" DOBLE)</t>
  </si>
  <si>
    <t>BV-A-0000-00305749</t>
  </si>
  <si>
    <t>0006563604-2-0</t>
  </si>
  <si>
    <t xml:space="preserve">CODORNIU GOMEZ RAUL EDUARDO </t>
  </si>
  <si>
    <t>TOTAL COMISION REPUESTOS</t>
  </si>
  <si>
    <t xml:space="preserve">ALL ENGINE 20W50 CG-4 BL 19 LT </t>
  </si>
  <si>
    <t>BV-A-0000-00305833</t>
  </si>
  <si>
    <t>0076235626-0-0</t>
  </si>
  <si>
    <t xml:space="preserve">YERKO ALVAREZ MORENO SERVICIOS Y TRANSPO </t>
  </si>
  <si>
    <t>REFRIGERANTE ANTICONGELANTE -10BIDON 20L</t>
  </si>
  <si>
    <t>BV-A-0000-00305834</t>
  </si>
  <si>
    <t xml:space="preserve">NE150 </t>
  </si>
  <si>
    <t xml:space="preserve">BATERIA 150 AMP 840 CCA NEXBAT </t>
  </si>
  <si>
    <t>BV-A-0000-00306196</t>
  </si>
  <si>
    <t>0008138237-9-0</t>
  </si>
  <si>
    <t xml:space="preserve">CALLE GERALDO GLORIA DEL CARMEN </t>
  </si>
  <si>
    <t>COMISION NEUMATICOS, LUBRICANTES, BATERIAS Y REMOLQUE</t>
  </si>
  <si>
    <t>Tabla de Cumplimiento Neumaticos, Lubricantes, Baterias y Remolques</t>
  </si>
  <si>
    <t xml:space="preserve">AS200 </t>
  </si>
  <si>
    <t xml:space="preserve">BATERIA 200 AMP 1130 CCA ASAHI </t>
  </si>
  <si>
    <t>BV-A-0000-00306217</t>
  </si>
  <si>
    <t>0013974523-K-0</t>
  </si>
  <si>
    <t xml:space="preserve">YERCO CUELLO VILLALOBOS </t>
  </si>
  <si>
    <t>VENTA TOTAL PERIODO ACTUAL</t>
  </si>
  <si>
    <t xml:space="preserve">W1374 </t>
  </si>
  <si>
    <t xml:space="preserve">BIELA MOTOR </t>
  </si>
  <si>
    <t>CV-A-0000-00230487</t>
  </si>
  <si>
    <t>0076883454-7-0</t>
  </si>
  <si>
    <t xml:space="preserve">MANTENCIONES Y LAVADOS DE VEHICULOS ELAF </t>
  </si>
  <si>
    <t>Nota Crédito</t>
  </si>
  <si>
    <t>VENTA NORMAL</t>
  </si>
  <si>
    <t xml:space="preserve">W1877 </t>
  </si>
  <si>
    <t xml:space="preserve">BUJE BIELA MOTOR STD SEMI KS </t>
  </si>
  <si>
    <t xml:space="preserve">C1332 </t>
  </si>
  <si>
    <t xml:space="preserve">QUINTA RUEDA 2" (ALTA) 185MM JOST CHINA </t>
  </si>
  <si>
    <t>CV-A-0000-00230535</t>
  </si>
  <si>
    <t>0006944418-0-0</t>
  </si>
  <si>
    <t xml:space="preserve">ARAYA GODOY MARIO DEL CARMEN </t>
  </si>
  <si>
    <t>Venta Pendiente</t>
  </si>
  <si>
    <t xml:space="preserve">FILTRO LUBRICANTE DONALDSON </t>
  </si>
  <si>
    <t>CV-A-0000-00230680</t>
  </si>
  <si>
    <t>0076825828-7-0</t>
  </si>
  <si>
    <t xml:space="preserve">ALDAY SERVICIOS SPA </t>
  </si>
  <si>
    <t xml:space="preserve">V1874 </t>
  </si>
  <si>
    <t xml:space="preserve">FILTRO SEPARADOR D.TECHNIC </t>
  </si>
  <si>
    <t>CV-A-0000-00230897</t>
  </si>
  <si>
    <t>0077222494-K-0</t>
  </si>
  <si>
    <t xml:space="preserve">TRANSPORTE DE CARGA Y FRUTOS DEL PAIS CO </t>
  </si>
  <si>
    <t xml:space="preserve">TOTAL COMISION </t>
  </si>
  <si>
    <t>FV-A-0000-02354669</t>
  </si>
  <si>
    <t>0013009974-2-0</t>
  </si>
  <si>
    <t xml:space="preserve">PANIAGUA PLAZA MARCELO ENRIQUE </t>
  </si>
  <si>
    <t>Factura</t>
  </si>
  <si>
    <t xml:space="preserve">FILTRO DE AGUA DONALDSON </t>
  </si>
  <si>
    <t xml:space="preserve">FILTRO LUBRICANTE FLEETGUARD </t>
  </si>
  <si>
    <t>BONO GRUPAL</t>
  </si>
  <si>
    <t>Tabla de Cumplimiento Bono Grupal</t>
  </si>
  <si>
    <t xml:space="preserve">A0086 </t>
  </si>
  <si>
    <t xml:space="preserve">FILTRO COMBUSTIBLE </t>
  </si>
  <si>
    <t>CUMPLIMIENTO GRUPAL SUCURSAL</t>
  </si>
  <si>
    <t>$ Bono</t>
  </si>
  <si>
    <t>FV-A-0000-02354690</t>
  </si>
  <si>
    <t>0076154582-5-0</t>
  </si>
  <si>
    <t xml:space="preserve">TRANSRO PASAJEROS EIRL </t>
  </si>
  <si>
    <t>BONO</t>
  </si>
  <si>
    <t xml:space="preserve">C2279 </t>
  </si>
  <si>
    <t xml:space="preserve">FOCO LED LUZ PATENTE </t>
  </si>
  <si>
    <t>FV-A-0000-02354707</t>
  </si>
  <si>
    <t>0076921944-7-0</t>
  </si>
  <si>
    <t xml:space="preserve">NELSON ANTONIO VILLAR FERNANDEZ TRANSPOR </t>
  </si>
  <si>
    <t>TOTAL BONO META</t>
  </si>
  <si>
    <t xml:space="preserve">C1556 </t>
  </si>
  <si>
    <t xml:space="preserve">INDICADOR 32 (CERTIFICADO) </t>
  </si>
  <si>
    <t>FV-A-0000-02354709</t>
  </si>
  <si>
    <t>FV-A-0000-02354717</t>
  </si>
  <si>
    <t>FV-A-0000-02354725</t>
  </si>
  <si>
    <t>0006968989-2-0</t>
  </si>
  <si>
    <t xml:space="preserve">ROJAS GONZALEZ JOSE EMILIO </t>
  </si>
  <si>
    <t xml:space="preserve">295/80R22.5 18PR 152/149M AT115 AUSTONE </t>
  </si>
  <si>
    <t>FV-A-0000-02354731</t>
  </si>
  <si>
    <t>0076409854-4-0</t>
  </si>
  <si>
    <t xml:space="preserve">CLAUDIA FLORES ZULETA TRANSPORTES EIRL. </t>
  </si>
  <si>
    <t xml:space="preserve">S1076 </t>
  </si>
  <si>
    <t xml:space="preserve">FILTRO COMBUSTIBLE TECFIL </t>
  </si>
  <si>
    <t>COMISION IMPULSO</t>
  </si>
  <si>
    <t xml:space="preserve">FILTRO SEPARADOR TECFIL </t>
  </si>
  <si>
    <t>Tabla de Cumplimiento Impulso</t>
  </si>
  <si>
    <t>FV-A-0000-02355065</t>
  </si>
  <si>
    <t>0077199485-7-0</t>
  </si>
  <si>
    <t xml:space="preserve">TRANS CEBALLOS </t>
  </si>
  <si>
    <t>FV-A-0000-02355096</t>
  </si>
  <si>
    <t>0076567429-8-0</t>
  </si>
  <si>
    <t xml:space="preserve">TTE,ING Y SERV JPMO EIRL </t>
  </si>
  <si>
    <t>FV-A-0000-02355108</t>
  </si>
  <si>
    <t>FV-A-0000-02355282</t>
  </si>
  <si>
    <t>0076645567-0-0</t>
  </si>
  <si>
    <t xml:space="preserve">J&amp;J SERVICIOS SPA </t>
  </si>
  <si>
    <t xml:space="preserve">FILTRO AIRE TECFIL </t>
  </si>
  <si>
    <t>FV-A-0000-02355411</t>
  </si>
  <si>
    <t>0076123500-1-0</t>
  </si>
  <si>
    <t xml:space="preserve">COMERCIAL BRUNO KEVRIC Y COMPANIA LTDA </t>
  </si>
  <si>
    <t>FV-A-0000-02355611</t>
  </si>
  <si>
    <t>FV-A-0000-02355756</t>
  </si>
  <si>
    <t>0012216459-4-0</t>
  </si>
  <si>
    <t xml:space="preserve">LEIVA GUTIERREZ MAURICIO FERNANDO </t>
  </si>
  <si>
    <t>TOTAL REMUNERACION VARIABLE</t>
  </si>
  <si>
    <t xml:space="preserve">EMPAQ.CULATA MOTOR.ELRING </t>
  </si>
  <si>
    <t>FV-A-0000-02356241</t>
  </si>
  <si>
    <t>0076073997-9-0</t>
  </si>
  <si>
    <t xml:space="preserve">LUIS ALEJANDRO ROJAS PALTA E.I.R.L </t>
  </si>
  <si>
    <t xml:space="preserve">ANILLO MOTOR STD.3SEG.1C.KS </t>
  </si>
  <si>
    <t>FV-A-0000-02356402</t>
  </si>
  <si>
    <t>0076714798-8-0</t>
  </si>
  <si>
    <t xml:space="preserve">SOC. MP COMERCIAL LTDA. </t>
  </si>
  <si>
    <t xml:space="preserve">EMPAQ.TAPA VALVULA (TAPA PLASTICA) </t>
  </si>
  <si>
    <t xml:space="preserve">RETEN VALVULA MOTOR (24 X MOTOR) </t>
  </si>
  <si>
    <t xml:space="preserve">EMPAQ.MULTIPLE ESCAPE </t>
  </si>
  <si>
    <t xml:space="preserve">METAL AXIAL STD JGO (4 PZ) KS </t>
  </si>
  <si>
    <t xml:space="preserve">295/80R22.5 154/149M FUEL MAX GOODYEAR </t>
  </si>
  <si>
    <t>FV-A-0000-02356481</t>
  </si>
  <si>
    <t>0076048617-5-0</t>
  </si>
  <si>
    <t xml:space="preserve">COMERCIAL DESIERTO SUR </t>
  </si>
  <si>
    <t xml:space="preserve">13R22.5 18PR 156/150K CM923 GOODRIDE </t>
  </si>
  <si>
    <t>FV-A-0000-02356517</t>
  </si>
  <si>
    <t>0084716400-K-0</t>
  </si>
  <si>
    <t xml:space="preserve">B.BOSCH S.A. </t>
  </si>
  <si>
    <t>FV-A-0000-02356652</t>
  </si>
  <si>
    <t>0076404229-8-0</t>
  </si>
  <si>
    <t xml:space="preserve">LUIS FELIPE BOISIER TRONCOSO METELAS Y M </t>
  </si>
  <si>
    <t xml:space="preserve">11R22.5 16PR 148/145L MD738 GOODRIDE </t>
  </si>
  <si>
    <t>FV-A-0000-02356654</t>
  </si>
  <si>
    <t>FV-A-0000-02357031</t>
  </si>
  <si>
    <t>0022775387-0-0</t>
  </si>
  <si>
    <t xml:space="preserve">OSACANE BAUTISTA GUILLERMO </t>
  </si>
  <si>
    <t>295/80R22.5 18PR 152/149L MD738 GOODRIDE</t>
  </si>
  <si>
    <t>FV-A-0000-02357050</t>
  </si>
  <si>
    <t>0008554763-1-0</t>
  </si>
  <si>
    <t xml:space="preserve">ARAYA MATURANA PEDRO GERMAN </t>
  </si>
  <si>
    <t xml:space="preserve">AS100 </t>
  </si>
  <si>
    <t xml:space="preserve">BATERIA 100 AMP 750 CCA ASAHI </t>
  </si>
  <si>
    <t>FV-A-0000-02357621</t>
  </si>
  <si>
    <t>0076587019-4-0</t>
  </si>
  <si>
    <t xml:space="preserve">ELAB Y COM DE AGUA PUR SILVANA HIDALGO E </t>
  </si>
  <si>
    <t xml:space="preserve">205/75R16C 8PR 110/108Q H188 GOODRIDE </t>
  </si>
  <si>
    <t>FV-A-0000-02358066</t>
  </si>
  <si>
    <t>0076206541-K-0</t>
  </si>
  <si>
    <t xml:space="preserve">AKD INTERNACIONAL CHILE S.A </t>
  </si>
  <si>
    <t xml:space="preserve">NE200 </t>
  </si>
  <si>
    <t xml:space="preserve">BATERIA 200 AMP 1040 CCA NEXBAT </t>
  </si>
  <si>
    <t>FV-A-0000-02358102</t>
  </si>
  <si>
    <t>0076867149-4-0</t>
  </si>
  <si>
    <t xml:space="preserve">TRANSPORTES CARLOS CORTES ZULETA EIRL </t>
  </si>
  <si>
    <t>FV-A-0000-02358211</t>
  </si>
  <si>
    <t>0076762826-9-0</t>
  </si>
  <si>
    <t xml:space="preserve">TRANSPORTES RYB SPA </t>
  </si>
  <si>
    <t>FV-A-0000-02358937</t>
  </si>
  <si>
    <t>0076046836-3-0</t>
  </si>
  <si>
    <t xml:space="preserve">WALTER FANOLA COMERCIAL Y SERVICIOS EIRL </t>
  </si>
  <si>
    <t xml:space="preserve">C5659 </t>
  </si>
  <si>
    <t xml:space="preserve">LLANTA ALUMINIO 8.25X22.5 DISCO EUROPEA </t>
  </si>
  <si>
    <t>FV-A-0000-02359139</t>
  </si>
  <si>
    <t>0076664187-3-0</t>
  </si>
  <si>
    <t xml:space="preserve">PETRILLO Y SAUD SERVICIOS GASTRONOMICOS </t>
  </si>
  <si>
    <t xml:space="preserve">WILLIAMS T-300 15W40 CI-4 BALDE 19LT </t>
  </si>
  <si>
    <t>FV-A-0000-02359550</t>
  </si>
  <si>
    <t xml:space="preserve">U1920 </t>
  </si>
  <si>
    <t xml:space="preserve">MOBIL ATF 220 DII 19LT </t>
  </si>
  <si>
    <t xml:space="preserve">FILTRO COMBUSTIBLE DONALDSON </t>
  </si>
  <si>
    <t>FV-A-0000-02359558</t>
  </si>
  <si>
    <t>FV-A-0000-02359584</t>
  </si>
  <si>
    <t>0076213459-4-0</t>
  </si>
  <si>
    <t xml:space="preserve">EDUARDO GUERRERO ARAYA Y REPARACION INTE </t>
  </si>
  <si>
    <t xml:space="preserve">LLANTA 6.00X17.5 TUBULAR (6 HOYOS) </t>
  </si>
  <si>
    <t>FV-A-0000-02359614</t>
  </si>
  <si>
    <t>0077045463-8-0</t>
  </si>
  <si>
    <t xml:space="preserve">TRANSPORTES NORTE CARGO SPA </t>
  </si>
  <si>
    <t>FV-A-0000-02359659</t>
  </si>
  <si>
    <t>0076211104-7-0</t>
  </si>
  <si>
    <t xml:space="preserve">TRANSPORTES E&amp;E LTDA </t>
  </si>
  <si>
    <t>FV-A-0000-02359867</t>
  </si>
  <si>
    <t>0076051587-6-0</t>
  </si>
  <si>
    <t xml:space="preserve">INVERSIONES ICARO SA. </t>
  </si>
  <si>
    <t>FV-A-0000-02360243</t>
  </si>
  <si>
    <t>0077193095-6-0</t>
  </si>
  <si>
    <t xml:space="preserve">SOC MAQUITRUCK SPA </t>
  </si>
  <si>
    <t xml:space="preserve">VALVOLUBE G.O. 80W90 BL 19 LT </t>
  </si>
  <si>
    <t>FV-A-0000-02360286</t>
  </si>
  <si>
    <t>FV-A-0000-02360301</t>
  </si>
  <si>
    <t>0013419815-K-0</t>
  </si>
  <si>
    <t xml:space="preserve">ARAYA ARAYA WILSON ALFONSO </t>
  </si>
  <si>
    <t>FV-A-0000-02360320</t>
  </si>
  <si>
    <t>FV-A-0000-02360329</t>
  </si>
  <si>
    <t>0076932691-K-0</t>
  </si>
  <si>
    <t xml:space="preserve">REAL SOLUTIONS SPA </t>
  </si>
  <si>
    <t xml:space="preserve">DISCO FRENO DEL/TRASERO 430MM </t>
  </si>
  <si>
    <t>FV-A-0000-02361555</t>
  </si>
  <si>
    <t>0077887180-7-0</t>
  </si>
  <si>
    <t xml:space="preserve">TRANSPORTES INBERCAS Y CIA.LTDA. </t>
  </si>
  <si>
    <t xml:space="preserve">DISCO FRENO DELANTERO/ TRASERO 430 M/M </t>
  </si>
  <si>
    <t>295/80R22.5 18PR 152/149M CR976A GOODRID</t>
  </si>
  <si>
    <t>FV-A-0000-02361593</t>
  </si>
  <si>
    <t>0017885815-7-0</t>
  </si>
  <si>
    <t xml:space="preserve">CRISTHIAN YANEZ DWINGELO </t>
  </si>
  <si>
    <t>FV-A-0000-02361649</t>
  </si>
  <si>
    <t>0009331165-5-0</t>
  </si>
  <si>
    <t xml:space="preserve">PAEZ SOTOMAYOR EDUARDO GUILBERTO </t>
  </si>
  <si>
    <t>FV-A-0000-02362271</t>
  </si>
  <si>
    <t>0007231190-6-0</t>
  </si>
  <si>
    <t xml:space="preserve">ROJA ESPINOZA JAIME MANUEL </t>
  </si>
  <si>
    <t>FV-A-0000-02362331</t>
  </si>
  <si>
    <t xml:space="preserve">12R22.5 18PR 152/149L AT557 GOODRIDE </t>
  </si>
  <si>
    <t>FV-A-0000-02362394</t>
  </si>
  <si>
    <t>0076807442-9-0</t>
  </si>
  <si>
    <t xml:space="preserve">VENTA, SERVICIOS NEUMASELEC VICTOR HUGO </t>
  </si>
  <si>
    <t>FV-A-0000-02362788</t>
  </si>
  <si>
    <t xml:space="preserve">SECADOR AIRE APU KNORR </t>
  </si>
  <si>
    <t>FV-A-0000-02363080</t>
  </si>
  <si>
    <t>0008240882-7-0</t>
  </si>
  <si>
    <t xml:space="preserve">NAHUEL FUENTES LUIS ORLANDO </t>
  </si>
  <si>
    <t xml:space="preserve">DEPOSITO DE AGUA RADIADOR </t>
  </si>
  <si>
    <t>FV-A-0000-02363516</t>
  </si>
  <si>
    <t xml:space="preserve">C2214 </t>
  </si>
  <si>
    <t xml:space="preserve">PAQUETE RESORTE 11 HOJAS 3 1/2" </t>
  </si>
  <si>
    <t>FV-A-0000-02363650</t>
  </si>
  <si>
    <t>0014321409-5-0</t>
  </si>
  <si>
    <t xml:space="preserve">MORRAS LIZAMA RAMON ALBERTO </t>
  </si>
  <si>
    <t>FV-A-0000-02363777</t>
  </si>
  <si>
    <t xml:space="preserve">V0578 </t>
  </si>
  <si>
    <t xml:space="preserve">FILTRO LUBRICANTE </t>
  </si>
  <si>
    <t xml:space="preserve">V0575 </t>
  </si>
  <si>
    <t xml:space="preserve">V1545 </t>
  </si>
  <si>
    <t xml:space="preserve">FILTRO DE AGUA TECFIL </t>
  </si>
  <si>
    <t xml:space="preserve">V0573 </t>
  </si>
  <si>
    <t xml:space="preserve">FILTRO SEPARADOR DONALDSON </t>
  </si>
  <si>
    <t>FV-A-0000-02363809</t>
  </si>
  <si>
    <t xml:space="preserve">VOLANTE MOTOR "14" </t>
  </si>
  <si>
    <t>FV-A-0000-02363907</t>
  </si>
  <si>
    <t>0076416078-9-0</t>
  </si>
  <si>
    <t xml:space="preserve">ELSA ASUDILLO ROJAS TRANSPORTES EIRL </t>
  </si>
  <si>
    <t xml:space="preserve">DISCO EMBRAGUE 14" </t>
  </si>
  <si>
    <t xml:space="preserve">PRENSA EMBRAGUE 14" 350 MM </t>
  </si>
  <si>
    <t xml:space="preserve">RODTO EMBRAGUE HIDRA.COMPLETO </t>
  </si>
  <si>
    <t>FV-A-0000-02363990</t>
  </si>
  <si>
    <t>0011614262-7-0</t>
  </si>
  <si>
    <t xml:space="preserve">SOZA GONZALEZ PABLO ALBERTO </t>
  </si>
  <si>
    <t>205/65R16C 107/105T VANCO100 CONTINENTAL</t>
  </si>
  <si>
    <t>FV-A-0000-02365591</t>
  </si>
  <si>
    <t>0076768546-7-0</t>
  </si>
  <si>
    <t xml:space="preserve">TRANSPORTE EXPEDITO SPA </t>
  </si>
  <si>
    <t>FV-A-0000-02365595</t>
  </si>
  <si>
    <t>0076941291-3-0</t>
  </si>
  <si>
    <t xml:space="preserve">RENTA EQUIPOS FV GUILLERMO FARIAS EIRL </t>
  </si>
  <si>
    <t>FV-A-0000-02365728</t>
  </si>
  <si>
    <t>FV-A-0000-02365957</t>
  </si>
  <si>
    <t>0076518627-7-0</t>
  </si>
  <si>
    <t xml:space="preserve">AVILA CORTES LTDA </t>
  </si>
  <si>
    <t xml:space="preserve">235/70R16 106S SL369 GOODRIDE </t>
  </si>
  <si>
    <t>FV-A-0000-02366009</t>
  </si>
  <si>
    <t>0014483968-4-0</t>
  </si>
  <si>
    <t xml:space="preserve">MIGUEL SAAVEDRA </t>
  </si>
  <si>
    <t>FV-A-0000-02367135</t>
  </si>
  <si>
    <t>0076982246-1-0</t>
  </si>
  <si>
    <t xml:space="preserve">FENIX LTDA </t>
  </si>
  <si>
    <t>FV-A-0000-02367171</t>
  </si>
  <si>
    <t>0076534654-1-0</t>
  </si>
  <si>
    <t xml:space="preserve">TRANSPORTES MIREYA REYES LTDA </t>
  </si>
  <si>
    <t xml:space="preserve">C1574 </t>
  </si>
  <si>
    <t>CINTA C/RATCHET 2" FORESTAL EXTRA RESIST</t>
  </si>
  <si>
    <t>FV-A-0000-02367278</t>
  </si>
  <si>
    <t>0076976580-8-0</t>
  </si>
  <si>
    <t xml:space="preserve">SOCIEDAD COMERCIAL GRANDLEASING CHILE LT </t>
  </si>
  <si>
    <t xml:space="preserve">DELVAC SUPER 20W50 (API CF-4). 19LT </t>
  </si>
  <si>
    <t>FV-A-0000-02367559</t>
  </si>
  <si>
    <t>0015811946-3-0</t>
  </si>
  <si>
    <t xml:space="preserve">GALLARDO ROJO MARCELA ESTELA </t>
  </si>
  <si>
    <t>FV-A-0000-02368287</t>
  </si>
  <si>
    <t>0076692013-6-0</t>
  </si>
  <si>
    <t xml:space="preserve">REPARACIONES FELIPE CORDOVA EIRL </t>
  </si>
  <si>
    <t xml:space="preserve">ALL FLEET PLUS 15W40 CK-4/SL BL.19 LT </t>
  </si>
  <si>
    <t>FV-A-0000-02368408</t>
  </si>
  <si>
    <t>0076392888-8-0</t>
  </si>
  <si>
    <t xml:space="preserve">SERVICIOS TSA SPA </t>
  </si>
  <si>
    <t xml:space="preserve">VALVOLUBE G.O. 85W140 GL-5 BL.19 LT </t>
  </si>
  <si>
    <t>FV-A-0000-02368506</t>
  </si>
  <si>
    <t>0092475000-6-0</t>
  </si>
  <si>
    <t xml:space="preserve">KAUFMANN S.A. VEHICULOS MOTORIZADOS </t>
  </si>
  <si>
    <t xml:space="preserve">HYDRAULIC AW ISO 68 BL 19 LT </t>
  </si>
  <si>
    <t>295/80R22.5 18PR 152/149M AT127S AUSTONE</t>
  </si>
  <si>
    <t>FV-A-0000-02368881</t>
  </si>
  <si>
    <t>FV-A-0000-02369022</t>
  </si>
  <si>
    <t>FV-A-0000-02369455</t>
  </si>
  <si>
    <t>0013217705-8-0</t>
  </si>
  <si>
    <t xml:space="preserve">HERRERA MUNIZAGA JUAN FERNANDO </t>
  </si>
  <si>
    <t>FV-A-0000-02369513</t>
  </si>
  <si>
    <t>0076376462-1-0</t>
  </si>
  <si>
    <t xml:space="preserve">ENCINA Y DREYER ARRIENDO DE MAQUINARIA L </t>
  </si>
  <si>
    <t>295/80R22.5 16PR 150/147M CM958 GOODRIDE</t>
  </si>
  <si>
    <t>FV-A-0000-02369600</t>
  </si>
  <si>
    <t xml:space="preserve">C1013 </t>
  </si>
  <si>
    <t xml:space="preserve">PULMON FRENO SIMPLE 8" TIPO 30 </t>
  </si>
  <si>
    <t>FV-A-0000-02370110</t>
  </si>
  <si>
    <t>FV-A-0000-02370313</t>
  </si>
  <si>
    <t>FV-A-0000-02370637</t>
  </si>
  <si>
    <t xml:space="preserve">12R22.5 16PR 150/147F CB972 GOODRIDE </t>
  </si>
  <si>
    <t>FV-A-0000-02371138</t>
  </si>
  <si>
    <t xml:space="preserve">A0648 </t>
  </si>
  <si>
    <t xml:space="preserve">PULMON SUSPENSIóN HENDRICKSON HAS 460 </t>
  </si>
  <si>
    <t>FV-A-0000-02371662</t>
  </si>
  <si>
    <t>FV-A-0000-02372154</t>
  </si>
  <si>
    <t>0076303518-2-0</t>
  </si>
  <si>
    <t xml:space="preserve">COMERCIALIZADORA JUAN PABLO MELO ALLENDE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</si>
</sst>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693A-70F3-4C98-92C8-D26F60193FDC}">
  <sheetPr codeName="Hoja28">
    <tabColor rgb="FF00B050"/>
  </sheetPr>
  <dimension ref="A1:AA134"/>
  <sheetViews>
    <sheetView tabSelected="1" topLeftCell="Q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2.66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39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6640625" bestFit="1" customWidth="1"/>
    <col min="11" max="11" width="14.109375" bestFit="1" customWidth="1"/>
    <col min="12" max="12" width="40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44198</v>
      </c>
      <c r="I2" s="7">
        <v>28</v>
      </c>
      <c r="J2" s="7" t="s">
        <v>27</v>
      </c>
      <c r="K2" s="7" t="s">
        <v>28</v>
      </c>
      <c r="L2" s="7" t="s">
        <v>29</v>
      </c>
      <c r="M2" s="7">
        <v>2</v>
      </c>
      <c r="N2" s="9">
        <v>184858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0.85629999999999995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73</v>
      </c>
      <c r="F3" s="7" t="s">
        <v>35</v>
      </c>
      <c r="G3" s="7" t="s">
        <v>36</v>
      </c>
      <c r="H3" s="8">
        <v>44200</v>
      </c>
      <c r="I3" s="7">
        <v>28</v>
      </c>
      <c r="J3" s="7" t="s">
        <v>27</v>
      </c>
      <c r="K3" s="7" t="s">
        <v>37</v>
      </c>
      <c r="L3" s="7" t="s">
        <v>38</v>
      </c>
      <c r="M3" s="7">
        <v>2</v>
      </c>
      <c r="N3" s="9">
        <v>25194</v>
      </c>
      <c r="O3" s="7" t="s">
        <v>39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0.85629999999999995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90095</v>
      </c>
      <c r="F4" s="7" t="s">
        <v>40</v>
      </c>
      <c r="G4" s="7" t="s">
        <v>41</v>
      </c>
      <c r="H4" s="8">
        <v>44201</v>
      </c>
      <c r="I4" s="7">
        <v>28</v>
      </c>
      <c r="J4" s="7" t="s">
        <v>27</v>
      </c>
      <c r="K4" s="7" t="s">
        <v>42</v>
      </c>
      <c r="L4" s="7" t="s">
        <v>43</v>
      </c>
      <c r="M4" s="7">
        <v>1</v>
      </c>
      <c r="N4" s="9">
        <v>26882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0.85629999999999995</v>
      </c>
      <c r="V4" s="11" t="s">
        <v>44</v>
      </c>
      <c r="W4" s="11" t="str">
        <f>+$B$2</f>
        <v xml:space="preserve">CLAUDIO AMERICO CODOCEO ULLOA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90175</v>
      </c>
      <c r="F5" s="7" t="s">
        <v>45</v>
      </c>
      <c r="G5" s="7" t="s">
        <v>41</v>
      </c>
      <c r="H5" s="8">
        <v>44201</v>
      </c>
      <c r="I5" s="7">
        <v>28</v>
      </c>
      <c r="J5" s="7" t="s">
        <v>27</v>
      </c>
      <c r="K5" s="7" t="s">
        <v>42</v>
      </c>
      <c r="L5" s="7" t="s">
        <v>43</v>
      </c>
      <c r="M5" s="7">
        <v>1</v>
      </c>
      <c r="N5" s="9">
        <v>43950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0.85629999999999995</v>
      </c>
      <c r="V5" s="11" t="s">
        <v>46</v>
      </c>
      <c r="W5" s="11" t="str">
        <f>+$C$2</f>
        <v>0C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47539</v>
      </c>
      <c r="F6" s="7" t="s">
        <v>47</v>
      </c>
      <c r="G6" s="7" t="s">
        <v>48</v>
      </c>
      <c r="H6" s="8">
        <v>44201</v>
      </c>
      <c r="I6" s="7">
        <v>28</v>
      </c>
      <c r="J6" s="7" t="s">
        <v>27</v>
      </c>
      <c r="K6" s="7" t="s">
        <v>49</v>
      </c>
      <c r="L6" s="7" t="s">
        <v>50</v>
      </c>
      <c r="M6" s="7">
        <v>2</v>
      </c>
      <c r="N6" s="9">
        <v>217798</v>
      </c>
      <c r="O6" s="7" t="s">
        <v>34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0.85629999999999995</v>
      </c>
      <c r="V6" s="11" t="s">
        <v>51</v>
      </c>
      <c r="W6" s="13" t="str">
        <f>+$D$2</f>
        <v>18793457-5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3200</v>
      </c>
      <c r="F7" s="7" t="s">
        <v>52</v>
      </c>
      <c r="G7" s="7" t="s">
        <v>53</v>
      </c>
      <c r="H7" s="8">
        <v>44204</v>
      </c>
      <c r="I7" s="7">
        <v>28</v>
      </c>
      <c r="J7" s="7" t="s">
        <v>27</v>
      </c>
      <c r="K7" s="7" t="s">
        <v>54</v>
      </c>
      <c r="L7" s="7" t="s">
        <v>55</v>
      </c>
      <c r="M7" s="7">
        <v>2</v>
      </c>
      <c r="N7" s="9">
        <v>73932</v>
      </c>
      <c r="O7" s="7" t="s">
        <v>39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0.85629999999999995</v>
      </c>
      <c r="V7" s="11" t="s">
        <v>56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90175</v>
      </c>
      <c r="F8" s="7" t="s">
        <v>45</v>
      </c>
      <c r="G8" s="7" t="s">
        <v>57</v>
      </c>
      <c r="H8" s="8">
        <v>44204</v>
      </c>
      <c r="I8" s="7">
        <v>28</v>
      </c>
      <c r="J8" s="7" t="s">
        <v>27</v>
      </c>
      <c r="K8" s="7" t="s">
        <v>58</v>
      </c>
      <c r="L8" s="7" t="s">
        <v>59</v>
      </c>
      <c r="M8" s="7">
        <v>1</v>
      </c>
      <c r="N8" s="9">
        <v>43950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0.85629999999999995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90175</v>
      </c>
      <c r="F9" s="7" t="s">
        <v>45</v>
      </c>
      <c r="G9" s="7" t="s">
        <v>60</v>
      </c>
      <c r="H9" s="8">
        <v>44207</v>
      </c>
      <c r="I9" s="7">
        <v>28</v>
      </c>
      <c r="J9" s="7" t="s">
        <v>27</v>
      </c>
      <c r="K9" s="7" t="s">
        <v>61</v>
      </c>
      <c r="L9" s="7" t="s">
        <v>62</v>
      </c>
      <c r="M9" s="7">
        <v>1</v>
      </c>
      <c r="N9" s="9">
        <v>43950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0.85629999999999995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10425</v>
      </c>
      <c r="F10" s="7" t="s">
        <v>63</v>
      </c>
      <c r="G10" s="7" t="s">
        <v>64</v>
      </c>
      <c r="H10" s="8">
        <v>44208</v>
      </c>
      <c r="I10" s="7">
        <v>28</v>
      </c>
      <c r="J10" s="7" t="s">
        <v>27</v>
      </c>
      <c r="K10" s="7" t="s">
        <v>65</v>
      </c>
      <c r="L10" s="7" t="s">
        <v>66</v>
      </c>
      <c r="M10" s="7">
        <v>2</v>
      </c>
      <c r="N10" s="9">
        <v>23512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0.85629999999999995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27150</v>
      </c>
      <c r="F11" s="7" t="s">
        <v>69</v>
      </c>
      <c r="G11" s="7" t="s">
        <v>64</v>
      </c>
      <c r="H11" s="8">
        <v>44208</v>
      </c>
      <c r="I11" s="7">
        <v>28</v>
      </c>
      <c r="J11" s="7" t="s">
        <v>27</v>
      </c>
      <c r="K11" s="7" t="s">
        <v>65</v>
      </c>
      <c r="L11" s="7" t="s">
        <v>66</v>
      </c>
      <c r="M11" s="7">
        <v>2</v>
      </c>
      <c r="N11" s="9">
        <v>5278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0.85629999999999995</v>
      </c>
      <c r="V11" s="22" t="s">
        <v>70</v>
      </c>
      <c r="W11" s="23">
        <f>SUMIFS(N:N,S:S,"Repuestos",P:P,"Actual")</f>
        <v>2038709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88022</v>
      </c>
      <c r="F12" s="7" t="s">
        <v>73</v>
      </c>
      <c r="G12" s="7" t="s">
        <v>74</v>
      </c>
      <c r="H12" s="8">
        <v>44208</v>
      </c>
      <c r="I12" s="7">
        <v>28</v>
      </c>
      <c r="J12" s="7" t="s">
        <v>27</v>
      </c>
      <c r="K12" s="7" t="s">
        <v>75</v>
      </c>
      <c r="L12" s="7" t="s">
        <v>76</v>
      </c>
      <c r="M12" s="7">
        <v>1</v>
      </c>
      <c r="N12" s="9">
        <v>2504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0.85629999999999995</v>
      </c>
      <c r="V12" s="22" t="s">
        <v>77</v>
      </c>
      <c r="W12" s="23">
        <f>SUMIFS(N:N,S:S,"Repuestos",P:P,"Actual")</f>
        <v>2038709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45616</v>
      </c>
      <c r="F13" s="7" t="s">
        <v>80</v>
      </c>
      <c r="G13" s="7" t="s">
        <v>81</v>
      </c>
      <c r="H13" s="8">
        <v>44209</v>
      </c>
      <c r="I13" s="7">
        <v>28</v>
      </c>
      <c r="J13" s="7" t="s">
        <v>27</v>
      </c>
      <c r="K13" s="7" t="s">
        <v>82</v>
      </c>
      <c r="L13" s="7" t="s">
        <v>83</v>
      </c>
      <c r="M13" s="7">
        <v>2</v>
      </c>
      <c r="N13" s="9">
        <v>141966</v>
      </c>
      <c r="O13" s="7" t="s">
        <v>34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0.85629999999999995</v>
      </c>
      <c r="V13" s="22" t="s">
        <v>84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90095</v>
      </c>
      <c r="F14" s="7" t="s">
        <v>40</v>
      </c>
      <c r="G14" s="7" t="s">
        <v>86</v>
      </c>
      <c r="H14" s="8">
        <v>44210</v>
      </c>
      <c r="I14" s="7">
        <v>28</v>
      </c>
      <c r="J14" s="7" t="s">
        <v>27</v>
      </c>
      <c r="K14" s="7" t="s">
        <v>87</v>
      </c>
      <c r="L14" s="7" t="s">
        <v>88</v>
      </c>
      <c r="M14" s="7">
        <v>1</v>
      </c>
      <c r="N14" s="9">
        <v>26882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0.85629999999999995</v>
      </c>
      <c r="V14" s="22" t="s">
        <v>89</v>
      </c>
      <c r="W14" s="23">
        <f>+W12*W13</f>
        <v>15290.317499999999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45616</v>
      </c>
      <c r="F15" s="7" t="s">
        <v>80</v>
      </c>
      <c r="G15" s="7" t="s">
        <v>90</v>
      </c>
      <c r="H15" s="8">
        <v>44210</v>
      </c>
      <c r="I15" s="7">
        <v>28</v>
      </c>
      <c r="J15" s="7" t="s">
        <v>27</v>
      </c>
      <c r="K15" s="7" t="s">
        <v>91</v>
      </c>
      <c r="L15" s="7" t="s">
        <v>92</v>
      </c>
      <c r="M15" s="7">
        <v>2</v>
      </c>
      <c r="N15" s="9">
        <v>141966</v>
      </c>
      <c r="O15" s="7" t="s">
        <v>34</v>
      </c>
      <c r="P15" s="7" t="s">
        <v>31</v>
      </c>
      <c r="Q15" s="7" t="s">
        <v>32</v>
      </c>
      <c r="R15" s="7" t="s">
        <v>33</v>
      </c>
      <c r="S15" s="7" t="s">
        <v>34</v>
      </c>
      <c r="T15" s="10">
        <v>0.85629999999999995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93</v>
      </c>
      <c r="F16" s="7" t="s">
        <v>94</v>
      </c>
      <c r="G16" s="7" t="s">
        <v>95</v>
      </c>
      <c r="H16" s="8">
        <v>44215</v>
      </c>
      <c r="I16" s="7">
        <v>28</v>
      </c>
      <c r="J16" s="7" t="s">
        <v>27</v>
      </c>
      <c r="K16" s="7" t="s">
        <v>96</v>
      </c>
      <c r="L16" s="7" t="s">
        <v>97</v>
      </c>
      <c r="M16" s="7">
        <v>2</v>
      </c>
      <c r="N16" s="9">
        <v>36958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0.85629999999999995</v>
      </c>
      <c r="V16" s="37" t="s">
        <v>98</v>
      </c>
      <c r="W16" s="38">
        <f>+W14</f>
        <v>15290.317499999999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4276</v>
      </c>
      <c r="F17" s="7" t="s">
        <v>99</v>
      </c>
      <c r="G17" s="7" t="s">
        <v>100</v>
      </c>
      <c r="H17" s="8">
        <v>44216</v>
      </c>
      <c r="I17" s="7">
        <v>28</v>
      </c>
      <c r="J17" s="7" t="s">
        <v>27</v>
      </c>
      <c r="K17" s="7" t="s">
        <v>101</v>
      </c>
      <c r="L17" s="7" t="s">
        <v>102</v>
      </c>
      <c r="M17" s="7">
        <v>1</v>
      </c>
      <c r="N17" s="9">
        <v>35286</v>
      </c>
      <c r="O17" s="7" t="s">
        <v>39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0.85629999999999995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3572</v>
      </c>
      <c r="F18" s="7" t="s">
        <v>103</v>
      </c>
      <c r="G18" s="7" t="s">
        <v>104</v>
      </c>
      <c r="H18" s="8">
        <v>44216</v>
      </c>
      <c r="I18" s="7">
        <v>28</v>
      </c>
      <c r="J18" s="7" t="s">
        <v>27</v>
      </c>
      <c r="K18" s="7" t="s">
        <v>101</v>
      </c>
      <c r="L18" s="7" t="s">
        <v>102</v>
      </c>
      <c r="M18" s="7">
        <v>1</v>
      </c>
      <c r="N18" s="9">
        <v>19319</v>
      </c>
      <c r="O18" s="7" t="s">
        <v>39</v>
      </c>
      <c r="P18" s="7" t="s">
        <v>31</v>
      </c>
      <c r="Q18" s="7" t="s">
        <v>32</v>
      </c>
      <c r="R18" s="7" t="s">
        <v>33</v>
      </c>
      <c r="S18" s="7" t="s">
        <v>34</v>
      </c>
      <c r="T18" s="10">
        <v>0.85629999999999995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105</v>
      </c>
      <c r="F19" s="7" t="s">
        <v>106</v>
      </c>
      <c r="G19" s="7" t="s">
        <v>107</v>
      </c>
      <c r="H19" s="8">
        <v>44222</v>
      </c>
      <c r="I19" s="7">
        <v>28</v>
      </c>
      <c r="J19" s="7" t="s">
        <v>27</v>
      </c>
      <c r="K19" s="7" t="s">
        <v>108</v>
      </c>
      <c r="L19" s="7" t="s">
        <v>109</v>
      </c>
      <c r="M19" s="7">
        <v>1</v>
      </c>
      <c r="N19" s="9">
        <v>84025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0.85629999999999995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112</v>
      </c>
      <c r="F20" s="7" t="s">
        <v>113</v>
      </c>
      <c r="G20" s="7" t="s">
        <v>114</v>
      </c>
      <c r="H20" s="8">
        <v>44222</v>
      </c>
      <c r="I20" s="7">
        <v>28</v>
      </c>
      <c r="J20" s="7" t="s">
        <v>27</v>
      </c>
      <c r="K20" s="7" t="s">
        <v>115</v>
      </c>
      <c r="L20" s="7" t="s">
        <v>116</v>
      </c>
      <c r="M20" s="7">
        <v>1</v>
      </c>
      <c r="N20" s="9">
        <v>142849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0.85629999999999995</v>
      </c>
      <c r="V20" s="22" t="s">
        <v>117</v>
      </c>
      <c r="W20" s="23">
        <f>SUMIFS(N:N,S:S,"Neumaticos",P:P,"Actual")</f>
        <v>13184222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118</v>
      </c>
      <c r="F21" s="7" t="s">
        <v>119</v>
      </c>
      <c r="G21" s="7" t="s">
        <v>120</v>
      </c>
      <c r="H21" s="8">
        <v>44200</v>
      </c>
      <c r="I21" s="7">
        <v>28</v>
      </c>
      <c r="J21" s="7" t="s">
        <v>27</v>
      </c>
      <c r="K21" s="7" t="s">
        <v>121</v>
      </c>
      <c r="L21" s="7" t="s">
        <v>122</v>
      </c>
      <c r="M21" s="7">
        <v>-4</v>
      </c>
      <c r="N21" s="9">
        <v>-192676</v>
      </c>
      <c r="O21" s="7" t="s">
        <v>30</v>
      </c>
      <c r="P21" s="7" t="s">
        <v>31</v>
      </c>
      <c r="Q21" s="7" t="s">
        <v>123</v>
      </c>
      <c r="R21" s="7" t="s">
        <v>33</v>
      </c>
      <c r="S21" s="7" t="s">
        <v>30</v>
      </c>
      <c r="T21" s="10">
        <v>0.85629999999999995</v>
      </c>
      <c r="V21" s="22" t="s">
        <v>124</v>
      </c>
      <c r="W21" s="23">
        <f>SUMIFS(N:N,S:S,"Neumaticos",P:P,"Actual")</f>
        <v>13184222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125</v>
      </c>
      <c r="F22" s="7" t="s">
        <v>126</v>
      </c>
      <c r="G22" s="7" t="s">
        <v>120</v>
      </c>
      <c r="H22" s="8">
        <v>44200</v>
      </c>
      <c r="I22" s="7">
        <v>28</v>
      </c>
      <c r="J22" s="7" t="s">
        <v>27</v>
      </c>
      <c r="K22" s="7" t="s">
        <v>121</v>
      </c>
      <c r="L22" s="7" t="s">
        <v>122</v>
      </c>
      <c r="M22" s="7">
        <v>-4</v>
      </c>
      <c r="N22" s="9">
        <v>-19664</v>
      </c>
      <c r="O22" s="7" t="s">
        <v>30</v>
      </c>
      <c r="P22" s="7" t="s">
        <v>31</v>
      </c>
      <c r="Q22" s="7" t="s">
        <v>123</v>
      </c>
      <c r="R22" s="7" t="s">
        <v>33</v>
      </c>
      <c r="S22" s="7" t="s">
        <v>30</v>
      </c>
      <c r="T22" s="10">
        <v>0.85629999999999995</v>
      </c>
      <c r="V22" s="22" t="s">
        <v>84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127</v>
      </c>
      <c r="F23" s="7" t="s">
        <v>128</v>
      </c>
      <c r="G23" s="7" t="s">
        <v>129</v>
      </c>
      <c r="H23" s="8">
        <v>44201</v>
      </c>
      <c r="I23" s="7">
        <v>28</v>
      </c>
      <c r="J23" s="7" t="s">
        <v>27</v>
      </c>
      <c r="K23" s="7" t="s">
        <v>130</v>
      </c>
      <c r="L23" s="7" t="s">
        <v>131</v>
      </c>
      <c r="M23" s="7">
        <v>-1</v>
      </c>
      <c r="N23" s="9">
        <v>-386546</v>
      </c>
      <c r="O23" s="7" t="s">
        <v>30</v>
      </c>
      <c r="P23" s="7" t="s">
        <v>31</v>
      </c>
      <c r="Q23" s="7" t="s">
        <v>123</v>
      </c>
      <c r="R23" s="7" t="s">
        <v>132</v>
      </c>
      <c r="S23" s="7" t="s">
        <v>34</v>
      </c>
      <c r="T23" s="10">
        <v>0.85629999999999995</v>
      </c>
      <c r="V23" s="22" t="s">
        <v>89</v>
      </c>
      <c r="W23" s="23">
        <f>+W21*W22</f>
        <v>79105.331999999995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10626</v>
      </c>
      <c r="F24" s="7" t="s">
        <v>133</v>
      </c>
      <c r="G24" s="7" t="s">
        <v>134</v>
      </c>
      <c r="H24" s="8">
        <v>44205</v>
      </c>
      <c r="I24" s="7">
        <v>28</v>
      </c>
      <c r="J24" s="7" t="s">
        <v>27</v>
      </c>
      <c r="K24" s="7" t="s">
        <v>135</v>
      </c>
      <c r="L24" s="7" t="s">
        <v>136</v>
      </c>
      <c r="M24" s="7">
        <v>-1</v>
      </c>
      <c r="N24" s="9">
        <v>-10916</v>
      </c>
      <c r="O24" s="7" t="s">
        <v>30</v>
      </c>
      <c r="P24" s="7" t="s">
        <v>31</v>
      </c>
      <c r="Q24" s="7" t="s">
        <v>123</v>
      </c>
      <c r="R24" s="7" t="s">
        <v>33</v>
      </c>
      <c r="S24" s="7" t="s">
        <v>30</v>
      </c>
      <c r="T24" s="10">
        <v>0.85629999999999995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137</v>
      </c>
      <c r="F25" s="7" t="s">
        <v>138</v>
      </c>
      <c r="G25" s="7" t="s">
        <v>139</v>
      </c>
      <c r="H25" s="8">
        <v>44210</v>
      </c>
      <c r="I25" s="7">
        <v>28</v>
      </c>
      <c r="J25" s="7" t="s">
        <v>27</v>
      </c>
      <c r="K25" s="7" t="s">
        <v>140</v>
      </c>
      <c r="L25" s="7" t="s">
        <v>141</v>
      </c>
      <c r="M25" s="7">
        <v>-1</v>
      </c>
      <c r="N25" s="9">
        <v>-12882</v>
      </c>
      <c r="O25" s="7" t="s">
        <v>30</v>
      </c>
      <c r="P25" s="7" t="s">
        <v>31</v>
      </c>
      <c r="Q25" s="7" t="s">
        <v>123</v>
      </c>
      <c r="R25" s="7" t="s">
        <v>33</v>
      </c>
      <c r="S25" s="7" t="s">
        <v>30</v>
      </c>
      <c r="T25" s="10">
        <v>0.85629999999999995</v>
      </c>
      <c r="V25" s="37" t="s">
        <v>142</v>
      </c>
      <c r="W25" s="38">
        <f>+W23</f>
        <v>79105.331999999995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10412</v>
      </c>
      <c r="F26" s="7" t="s">
        <v>63</v>
      </c>
      <c r="G26" s="7" t="s">
        <v>143</v>
      </c>
      <c r="H26" s="8">
        <v>44198</v>
      </c>
      <c r="I26" s="7">
        <v>28</v>
      </c>
      <c r="J26" s="7" t="s">
        <v>27</v>
      </c>
      <c r="K26" s="7" t="s">
        <v>144</v>
      </c>
      <c r="L26" s="7" t="s">
        <v>145</v>
      </c>
      <c r="M26" s="7">
        <v>2</v>
      </c>
      <c r="N26" s="9">
        <v>38874</v>
      </c>
      <c r="O26" s="7" t="s">
        <v>30</v>
      </c>
      <c r="P26" s="7" t="s">
        <v>31</v>
      </c>
      <c r="Q26" s="7" t="s">
        <v>146</v>
      </c>
      <c r="R26" s="7" t="s">
        <v>33</v>
      </c>
      <c r="S26" s="7" t="s">
        <v>30</v>
      </c>
      <c r="T26" s="10">
        <v>0.85629999999999995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10580</v>
      </c>
      <c r="F27" s="7" t="s">
        <v>147</v>
      </c>
      <c r="G27" s="7" t="s">
        <v>143</v>
      </c>
      <c r="H27" s="8">
        <v>44198</v>
      </c>
      <c r="I27" s="7">
        <v>28</v>
      </c>
      <c r="J27" s="7" t="s">
        <v>27</v>
      </c>
      <c r="K27" s="7" t="s">
        <v>144</v>
      </c>
      <c r="L27" s="7" t="s">
        <v>145</v>
      </c>
      <c r="M27" s="7">
        <v>2</v>
      </c>
      <c r="N27" s="9">
        <v>11648</v>
      </c>
      <c r="O27" s="7" t="s">
        <v>30</v>
      </c>
      <c r="P27" s="7" t="s">
        <v>31</v>
      </c>
      <c r="Q27" s="7" t="s">
        <v>146</v>
      </c>
      <c r="R27" s="7" t="s">
        <v>33</v>
      </c>
      <c r="S27" s="7" t="s">
        <v>30</v>
      </c>
      <c r="T27" s="10">
        <v>0.85629999999999995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27346</v>
      </c>
      <c r="F28" s="7" t="s">
        <v>148</v>
      </c>
      <c r="G28" s="7" t="s">
        <v>143</v>
      </c>
      <c r="H28" s="8">
        <v>44198</v>
      </c>
      <c r="I28" s="7">
        <v>28</v>
      </c>
      <c r="J28" s="7" t="s">
        <v>27</v>
      </c>
      <c r="K28" s="7" t="s">
        <v>144</v>
      </c>
      <c r="L28" s="7" t="s">
        <v>145</v>
      </c>
      <c r="M28" s="7">
        <v>5</v>
      </c>
      <c r="N28" s="9">
        <v>31515</v>
      </c>
      <c r="O28" s="7" t="s">
        <v>30</v>
      </c>
      <c r="P28" s="7" t="s">
        <v>31</v>
      </c>
      <c r="Q28" s="7" t="s">
        <v>146</v>
      </c>
      <c r="R28" s="7" t="s">
        <v>33</v>
      </c>
      <c r="S28" s="7" t="s">
        <v>30</v>
      </c>
      <c r="T28" s="10">
        <v>0.85629999999999995</v>
      </c>
      <c r="V28" s="17" t="s">
        <v>149</v>
      </c>
      <c r="W28" s="18"/>
      <c r="X28" s="41"/>
      <c r="Y28" s="19" t="s">
        <v>150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151</v>
      </c>
      <c r="F29" s="7" t="s">
        <v>152</v>
      </c>
      <c r="G29" s="7" t="s">
        <v>143</v>
      </c>
      <c r="H29" s="8">
        <v>44198</v>
      </c>
      <c r="I29" s="7">
        <v>28</v>
      </c>
      <c r="J29" s="7" t="s">
        <v>27</v>
      </c>
      <c r="K29" s="7" t="s">
        <v>144</v>
      </c>
      <c r="L29" s="7" t="s">
        <v>145</v>
      </c>
      <c r="M29" s="7">
        <v>1</v>
      </c>
      <c r="N29" s="9">
        <v>15966</v>
      </c>
      <c r="O29" s="7" t="s">
        <v>30</v>
      </c>
      <c r="P29" s="7" t="s">
        <v>31</v>
      </c>
      <c r="Q29" s="7" t="s">
        <v>146</v>
      </c>
      <c r="R29" s="7" t="s">
        <v>33</v>
      </c>
      <c r="S29" s="7" t="s">
        <v>30</v>
      </c>
      <c r="T29" s="10">
        <v>0.85629999999999995</v>
      </c>
      <c r="V29" s="22" t="s">
        <v>153</v>
      </c>
      <c r="W29" s="45">
        <f>+$T$2</f>
        <v>0.85629999999999995</v>
      </c>
      <c r="X29" s="41"/>
      <c r="Y29" s="19" t="s">
        <v>71</v>
      </c>
      <c r="Z29" s="21"/>
      <c r="AA29" s="24" t="s">
        <v>154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73</v>
      </c>
      <c r="F30" s="7" t="s">
        <v>35</v>
      </c>
      <c r="G30" s="7" t="s">
        <v>155</v>
      </c>
      <c r="H30" s="8">
        <v>44198</v>
      </c>
      <c r="I30" s="7">
        <v>28</v>
      </c>
      <c r="J30" s="7" t="s">
        <v>27</v>
      </c>
      <c r="K30" s="7" t="s">
        <v>156</v>
      </c>
      <c r="L30" s="7" t="s">
        <v>157</v>
      </c>
      <c r="M30" s="7">
        <v>2</v>
      </c>
      <c r="N30" s="9">
        <v>25194</v>
      </c>
      <c r="O30" s="7" t="s">
        <v>39</v>
      </c>
      <c r="P30" s="7" t="s">
        <v>31</v>
      </c>
      <c r="Q30" s="7" t="s">
        <v>146</v>
      </c>
      <c r="R30" s="7" t="s">
        <v>33</v>
      </c>
      <c r="S30" s="7" t="s">
        <v>34</v>
      </c>
      <c r="T30" s="10">
        <v>0.85629999999999995</v>
      </c>
      <c r="V30" s="22" t="s">
        <v>158</v>
      </c>
      <c r="W30" s="23">
        <f>+IF(W29&lt;=Z35,AA35,IF(W29&lt;=Z34,AA34,IF(W29&lt;=Z33,AA33,IF(W29&lt;=Z32,AA32,IF(W29&gt;=Y31,AA31)))))</f>
        <v>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155</v>
      </c>
      <c r="H31" s="8">
        <v>44198</v>
      </c>
      <c r="I31" s="7">
        <v>28</v>
      </c>
      <c r="J31" s="7" t="s">
        <v>27</v>
      </c>
      <c r="K31" s="7" t="s">
        <v>156</v>
      </c>
      <c r="L31" s="7" t="s">
        <v>157</v>
      </c>
      <c r="M31" s="7">
        <v>1</v>
      </c>
      <c r="N31" s="9">
        <v>88732</v>
      </c>
      <c r="O31" s="7" t="s">
        <v>30</v>
      </c>
      <c r="P31" s="7" t="s">
        <v>31</v>
      </c>
      <c r="Q31" s="7" t="s">
        <v>146</v>
      </c>
      <c r="R31" s="7" t="s">
        <v>33</v>
      </c>
      <c r="S31" s="7" t="s">
        <v>34</v>
      </c>
      <c r="T31" s="10">
        <v>0.85629999999999995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159</v>
      </c>
      <c r="F32" s="7" t="s">
        <v>160</v>
      </c>
      <c r="G32" s="7" t="s">
        <v>161</v>
      </c>
      <c r="H32" s="8">
        <v>44198</v>
      </c>
      <c r="I32" s="7">
        <v>28</v>
      </c>
      <c r="J32" s="7" t="s">
        <v>27</v>
      </c>
      <c r="K32" s="7" t="s">
        <v>162</v>
      </c>
      <c r="L32" s="7" t="s">
        <v>163</v>
      </c>
      <c r="M32" s="7">
        <v>2</v>
      </c>
      <c r="N32" s="9">
        <v>8858</v>
      </c>
      <c r="O32" s="7" t="s">
        <v>30</v>
      </c>
      <c r="P32" s="7" t="s">
        <v>31</v>
      </c>
      <c r="Q32" s="7" t="s">
        <v>146</v>
      </c>
      <c r="R32" s="7" t="s">
        <v>33</v>
      </c>
      <c r="S32" s="7" t="s">
        <v>34</v>
      </c>
      <c r="T32" s="10">
        <v>0.85629999999999995</v>
      </c>
      <c r="V32" s="37" t="s">
        <v>164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165</v>
      </c>
      <c r="F33" s="7" t="s">
        <v>166</v>
      </c>
      <c r="G33" s="7" t="s">
        <v>161</v>
      </c>
      <c r="H33" s="8">
        <v>44198</v>
      </c>
      <c r="I33" s="7">
        <v>28</v>
      </c>
      <c r="J33" s="7" t="s">
        <v>27</v>
      </c>
      <c r="K33" s="7" t="s">
        <v>162</v>
      </c>
      <c r="L33" s="7" t="s">
        <v>163</v>
      </c>
      <c r="M33" s="7">
        <v>25</v>
      </c>
      <c r="N33" s="9">
        <v>11550</v>
      </c>
      <c r="O33" s="7" t="s">
        <v>30</v>
      </c>
      <c r="P33" s="7" t="s">
        <v>31</v>
      </c>
      <c r="Q33" s="7" t="s">
        <v>146</v>
      </c>
      <c r="R33" s="7" t="s">
        <v>33</v>
      </c>
      <c r="S33" s="7" t="s">
        <v>34</v>
      </c>
      <c r="T33" s="10">
        <v>0.85629999999999995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3572</v>
      </c>
      <c r="F34" s="7" t="s">
        <v>103</v>
      </c>
      <c r="G34" s="7" t="s">
        <v>167</v>
      </c>
      <c r="H34" s="8">
        <v>44198</v>
      </c>
      <c r="I34" s="7">
        <v>28</v>
      </c>
      <c r="J34" s="7" t="s">
        <v>27</v>
      </c>
      <c r="K34" s="7" t="s">
        <v>162</v>
      </c>
      <c r="L34" s="7" t="s">
        <v>163</v>
      </c>
      <c r="M34" s="7">
        <v>1</v>
      </c>
      <c r="N34" s="9">
        <v>19319</v>
      </c>
      <c r="O34" s="7" t="s">
        <v>39</v>
      </c>
      <c r="P34" s="7" t="s">
        <v>31</v>
      </c>
      <c r="Q34" s="7" t="s">
        <v>146</v>
      </c>
      <c r="R34" s="7" t="s">
        <v>33</v>
      </c>
      <c r="S34" s="7" t="s">
        <v>34</v>
      </c>
      <c r="T34" s="10">
        <v>0.85629999999999995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165</v>
      </c>
      <c r="F35" s="7" t="s">
        <v>166</v>
      </c>
      <c r="G35" s="7" t="s">
        <v>168</v>
      </c>
      <c r="H35" s="8">
        <v>44198</v>
      </c>
      <c r="I35" s="7">
        <v>28</v>
      </c>
      <c r="J35" s="7" t="s">
        <v>27</v>
      </c>
      <c r="K35" s="7" t="s">
        <v>162</v>
      </c>
      <c r="L35" s="7" t="s">
        <v>163</v>
      </c>
      <c r="M35" s="7">
        <v>15</v>
      </c>
      <c r="N35" s="9">
        <v>6930</v>
      </c>
      <c r="O35" s="7" t="s">
        <v>30</v>
      </c>
      <c r="P35" s="7" t="s">
        <v>31</v>
      </c>
      <c r="Q35" s="7" t="s">
        <v>146</v>
      </c>
      <c r="R35" s="7" t="s">
        <v>33</v>
      </c>
      <c r="S35" s="7" t="s">
        <v>34</v>
      </c>
      <c r="T35" s="10">
        <v>0.85629999999999995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24</v>
      </c>
      <c r="F36" s="7" t="s">
        <v>25</v>
      </c>
      <c r="G36" s="7" t="s">
        <v>169</v>
      </c>
      <c r="H36" s="8">
        <v>44198</v>
      </c>
      <c r="I36" s="7">
        <v>28</v>
      </c>
      <c r="J36" s="7" t="s">
        <v>27</v>
      </c>
      <c r="K36" s="7" t="s">
        <v>170</v>
      </c>
      <c r="L36" s="7" t="s">
        <v>171</v>
      </c>
      <c r="M36" s="7">
        <v>1</v>
      </c>
      <c r="N36" s="9">
        <v>92429</v>
      </c>
      <c r="O36" s="7" t="s">
        <v>30</v>
      </c>
      <c r="P36" s="7" t="s">
        <v>31</v>
      </c>
      <c r="Q36" s="7" t="s">
        <v>146</v>
      </c>
      <c r="R36" s="7" t="s">
        <v>33</v>
      </c>
      <c r="S36" s="7" t="s">
        <v>34</v>
      </c>
      <c r="T36" s="10">
        <v>0.85629999999999995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50662</v>
      </c>
      <c r="F37" s="7" t="s">
        <v>172</v>
      </c>
      <c r="G37" s="7" t="s">
        <v>173</v>
      </c>
      <c r="H37" s="8">
        <v>44198</v>
      </c>
      <c r="I37" s="7">
        <v>28</v>
      </c>
      <c r="J37" s="7" t="s">
        <v>27</v>
      </c>
      <c r="K37" s="7" t="s">
        <v>174</v>
      </c>
      <c r="L37" s="7" t="s">
        <v>175</v>
      </c>
      <c r="M37" s="7">
        <v>2</v>
      </c>
      <c r="N37" s="9">
        <v>275882</v>
      </c>
      <c r="O37" s="7" t="s">
        <v>34</v>
      </c>
      <c r="P37" s="7" t="s">
        <v>31</v>
      </c>
      <c r="Q37" s="7" t="s">
        <v>146</v>
      </c>
      <c r="R37" s="7" t="s">
        <v>33</v>
      </c>
      <c r="S37" s="7" t="s">
        <v>34</v>
      </c>
      <c r="T37" s="10">
        <v>0.85629999999999995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176</v>
      </c>
      <c r="F38" s="7" t="s">
        <v>177</v>
      </c>
      <c r="G38" s="7" t="s">
        <v>173</v>
      </c>
      <c r="H38" s="8">
        <v>44198</v>
      </c>
      <c r="I38" s="7">
        <v>28</v>
      </c>
      <c r="J38" s="7" t="s">
        <v>27</v>
      </c>
      <c r="K38" s="7" t="s">
        <v>174</v>
      </c>
      <c r="L38" s="7" t="s">
        <v>175</v>
      </c>
      <c r="M38" s="7">
        <v>3</v>
      </c>
      <c r="N38" s="9">
        <v>15024</v>
      </c>
      <c r="O38" s="7" t="s">
        <v>30</v>
      </c>
      <c r="P38" s="7" t="s">
        <v>31</v>
      </c>
      <c r="Q38" s="7" t="s">
        <v>146</v>
      </c>
      <c r="R38" s="7" t="s">
        <v>33</v>
      </c>
      <c r="S38" s="7" t="s">
        <v>30</v>
      </c>
      <c r="T38" s="10">
        <v>0.85629999999999995</v>
      </c>
      <c r="V38" s="17" t="s">
        <v>178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27134</v>
      </c>
      <c r="F39" s="7" t="s">
        <v>179</v>
      </c>
      <c r="G39" s="7" t="s">
        <v>173</v>
      </c>
      <c r="H39" s="8">
        <v>44198</v>
      </c>
      <c r="I39" s="7">
        <v>28</v>
      </c>
      <c r="J39" s="7" t="s">
        <v>27</v>
      </c>
      <c r="K39" s="7" t="s">
        <v>174</v>
      </c>
      <c r="L39" s="7" t="s">
        <v>175</v>
      </c>
      <c r="M39" s="7">
        <v>2</v>
      </c>
      <c r="N39" s="9">
        <v>22858</v>
      </c>
      <c r="O39" s="7" t="s">
        <v>30</v>
      </c>
      <c r="P39" s="7" t="s">
        <v>31</v>
      </c>
      <c r="Q39" s="7" t="s">
        <v>146</v>
      </c>
      <c r="R39" s="7" t="s">
        <v>33</v>
      </c>
      <c r="S39" s="7" t="s">
        <v>30</v>
      </c>
      <c r="T39" s="10">
        <v>0.85629999999999995</v>
      </c>
      <c r="V39" s="22" t="s">
        <v>70</v>
      </c>
      <c r="W39" s="23">
        <f>SUMIFS(N:N,S:S,"Impulso ",P:P,"Actual")</f>
        <v>0</v>
      </c>
      <c r="X39" s="7"/>
      <c r="Y39" s="19" t="s">
        <v>180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3200</v>
      </c>
      <c r="F40" s="7" t="s">
        <v>52</v>
      </c>
      <c r="G40" s="7" t="s">
        <v>181</v>
      </c>
      <c r="H40" s="8">
        <v>44200</v>
      </c>
      <c r="I40" s="7">
        <v>28</v>
      </c>
      <c r="J40" s="7" t="s">
        <v>27</v>
      </c>
      <c r="K40" s="7" t="s">
        <v>182</v>
      </c>
      <c r="L40" s="7" t="s">
        <v>183</v>
      </c>
      <c r="M40" s="7">
        <v>2</v>
      </c>
      <c r="N40" s="9">
        <v>73932</v>
      </c>
      <c r="O40" s="7" t="s">
        <v>39</v>
      </c>
      <c r="P40" s="7" t="s">
        <v>31</v>
      </c>
      <c r="Q40" s="7" t="s">
        <v>146</v>
      </c>
      <c r="R40" s="7" t="s">
        <v>33</v>
      </c>
      <c r="S40" s="7" t="s">
        <v>34</v>
      </c>
      <c r="T40" s="10">
        <v>0.85629999999999995</v>
      </c>
      <c r="V40" s="22" t="s">
        <v>77</v>
      </c>
      <c r="W40" s="23">
        <f>SUMIFS(N:N,S:S,"Impulso ",P:P,"Actual")</f>
        <v>0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3572</v>
      </c>
      <c r="F41" s="7" t="s">
        <v>103</v>
      </c>
      <c r="G41" s="7" t="s">
        <v>184</v>
      </c>
      <c r="H41" s="8">
        <v>44200</v>
      </c>
      <c r="I41" s="7">
        <v>28</v>
      </c>
      <c r="J41" s="7" t="s">
        <v>27</v>
      </c>
      <c r="K41" s="7" t="s">
        <v>185</v>
      </c>
      <c r="L41" s="7" t="s">
        <v>186</v>
      </c>
      <c r="M41" s="7">
        <v>1</v>
      </c>
      <c r="N41" s="9">
        <v>19319</v>
      </c>
      <c r="O41" s="7" t="s">
        <v>39</v>
      </c>
      <c r="P41" s="7" t="s">
        <v>31</v>
      </c>
      <c r="Q41" s="7" t="s">
        <v>146</v>
      </c>
      <c r="R41" s="7" t="s">
        <v>33</v>
      </c>
      <c r="S41" s="7" t="s">
        <v>34</v>
      </c>
      <c r="T41" s="10">
        <v>0.85629999999999995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3572</v>
      </c>
      <c r="F42" s="7" t="s">
        <v>103</v>
      </c>
      <c r="G42" s="7" t="s">
        <v>187</v>
      </c>
      <c r="H42" s="8">
        <v>44200</v>
      </c>
      <c r="I42" s="7">
        <v>28</v>
      </c>
      <c r="J42" s="7" t="s">
        <v>27</v>
      </c>
      <c r="K42" s="7" t="s">
        <v>182</v>
      </c>
      <c r="L42" s="7" t="s">
        <v>183</v>
      </c>
      <c r="M42" s="7">
        <v>1</v>
      </c>
      <c r="N42" s="9">
        <v>19319</v>
      </c>
      <c r="O42" s="7" t="s">
        <v>39</v>
      </c>
      <c r="P42" s="7" t="s">
        <v>31</v>
      </c>
      <c r="Q42" s="7" t="s">
        <v>146</v>
      </c>
      <c r="R42" s="7" t="s">
        <v>33</v>
      </c>
      <c r="S42" s="7" t="s">
        <v>34</v>
      </c>
      <c r="T42" s="10">
        <v>0.85629999999999995</v>
      </c>
      <c r="V42" s="22" t="s">
        <v>89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93</v>
      </c>
      <c r="F43" s="7" t="s">
        <v>94</v>
      </c>
      <c r="G43" s="7" t="s">
        <v>188</v>
      </c>
      <c r="H43" s="8">
        <v>44200</v>
      </c>
      <c r="I43" s="7">
        <v>28</v>
      </c>
      <c r="J43" s="7" t="s">
        <v>27</v>
      </c>
      <c r="K43" s="7" t="s">
        <v>189</v>
      </c>
      <c r="L43" s="7" t="s">
        <v>190</v>
      </c>
      <c r="M43" s="7">
        <v>2</v>
      </c>
      <c r="N43" s="9">
        <v>36958</v>
      </c>
      <c r="O43" s="7" t="s">
        <v>30</v>
      </c>
      <c r="P43" s="7" t="s">
        <v>31</v>
      </c>
      <c r="Q43" s="7" t="s">
        <v>146</v>
      </c>
      <c r="R43" s="7" t="s">
        <v>33</v>
      </c>
      <c r="S43" s="7" t="s">
        <v>34</v>
      </c>
      <c r="T43" s="10">
        <v>0.85629999999999995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27123</v>
      </c>
      <c r="F44" s="7" t="s">
        <v>191</v>
      </c>
      <c r="G44" s="7" t="s">
        <v>192</v>
      </c>
      <c r="H44" s="8">
        <v>44200</v>
      </c>
      <c r="I44" s="7">
        <v>28</v>
      </c>
      <c r="J44" s="7" t="s">
        <v>27</v>
      </c>
      <c r="K44" s="7" t="s">
        <v>193</v>
      </c>
      <c r="L44" s="7" t="s">
        <v>194</v>
      </c>
      <c r="M44" s="7">
        <v>2</v>
      </c>
      <c r="N44" s="9">
        <v>33278</v>
      </c>
      <c r="O44" s="7" t="s">
        <v>30</v>
      </c>
      <c r="P44" s="7" t="s">
        <v>31</v>
      </c>
      <c r="Q44" s="7" t="s">
        <v>146</v>
      </c>
      <c r="R44" s="7" t="s">
        <v>33</v>
      </c>
      <c r="S44" s="7" t="s">
        <v>30</v>
      </c>
      <c r="T44" s="10">
        <v>0.85629999999999995</v>
      </c>
      <c r="V44" s="37" t="s">
        <v>98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118</v>
      </c>
      <c r="F45" s="7" t="s">
        <v>119</v>
      </c>
      <c r="G45" s="7" t="s">
        <v>195</v>
      </c>
      <c r="H45" s="8">
        <v>44200</v>
      </c>
      <c r="I45" s="7">
        <v>28</v>
      </c>
      <c r="J45" s="7" t="s">
        <v>27</v>
      </c>
      <c r="K45" s="7" t="s">
        <v>121</v>
      </c>
      <c r="L45" s="7" t="s">
        <v>122</v>
      </c>
      <c r="M45" s="7">
        <v>4</v>
      </c>
      <c r="N45" s="9">
        <v>192676</v>
      </c>
      <c r="O45" s="7" t="s">
        <v>30</v>
      </c>
      <c r="P45" s="7" t="s">
        <v>31</v>
      </c>
      <c r="Q45" s="7" t="s">
        <v>146</v>
      </c>
      <c r="R45" s="7" t="s">
        <v>33</v>
      </c>
      <c r="S45" s="7" t="s">
        <v>30</v>
      </c>
      <c r="T45" s="10">
        <v>0.85629999999999995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125</v>
      </c>
      <c r="F46" s="7" t="s">
        <v>126</v>
      </c>
      <c r="G46" s="7" t="s">
        <v>195</v>
      </c>
      <c r="H46" s="8">
        <v>44200</v>
      </c>
      <c r="I46" s="7">
        <v>28</v>
      </c>
      <c r="J46" s="7" t="s">
        <v>27</v>
      </c>
      <c r="K46" s="7" t="s">
        <v>121</v>
      </c>
      <c r="L46" s="7" t="s">
        <v>122</v>
      </c>
      <c r="M46" s="7">
        <v>4</v>
      </c>
      <c r="N46" s="9">
        <v>19664</v>
      </c>
      <c r="O46" s="7" t="s">
        <v>30</v>
      </c>
      <c r="P46" s="7" t="s">
        <v>31</v>
      </c>
      <c r="Q46" s="7" t="s">
        <v>146</v>
      </c>
      <c r="R46" s="7" t="s">
        <v>33</v>
      </c>
      <c r="S46" s="7" t="s">
        <v>30</v>
      </c>
      <c r="T46" s="10">
        <v>0.85629999999999995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3572</v>
      </c>
      <c r="F47" s="7" t="s">
        <v>103</v>
      </c>
      <c r="G47" s="7" t="s">
        <v>196</v>
      </c>
      <c r="H47" s="8">
        <v>44201</v>
      </c>
      <c r="I47" s="7">
        <v>28</v>
      </c>
      <c r="J47" s="7" t="s">
        <v>27</v>
      </c>
      <c r="K47" s="7" t="s">
        <v>197</v>
      </c>
      <c r="L47" s="7" t="s">
        <v>198</v>
      </c>
      <c r="M47" s="7">
        <v>2</v>
      </c>
      <c r="N47" s="9">
        <v>38638</v>
      </c>
      <c r="O47" s="7" t="s">
        <v>39</v>
      </c>
      <c r="P47" s="7" t="s">
        <v>31</v>
      </c>
      <c r="Q47" s="7" t="s">
        <v>146</v>
      </c>
      <c r="R47" s="7" t="s">
        <v>33</v>
      </c>
      <c r="S47" s="7" t="s">
        <v>34</v>
      </c>
      <c r="T47" s="10">
        <v>0.85629999999999995</v>
      </c>
      <c r="V47" s="37" t="s">
        <v>199</v>
      </c>
      <c r="W47" s="55">
        <f>+W32+W25+W16+W44</f>
        <v>94395.6495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24088</v>
      </c>
      <c r="F48" s="7" t="s">
        <v>200</v>
      </c>
      <c r="G48" s="7" t="s">
        <v>201</v>
      </c>
      <c r="H48" s="8">
        <v>44201</v>
      </c>
      <c r="I48" s="7">
        <v>28</v>
      </c>
      <c r="J48" s="7" t="s">
        <v>27</v>
      </c>
      <c r="K48" s="7" t="s">
        <v>202</v>
      </c>
      <c r="L48" s="7" t="s">
        <v>203</v>
      </c>
      <c r="M48" s="7">
        <v>1</v>
      </c>
      <c r="N48" s="9">
        <v>62136</v>
      </c>
      <c r="O48" s="7" t="s">
        <v>30</v>
      </c>
      <c r="P48" s="7" t="s">
        <v>31</v>
      </c>
      <c r="Q48" s="7" t="s">
        <v>146</v>
      </c>
      <c r="R48" s="7" t="s">
        <v>132</v>
      </c>
      <c r="S48" s="7" t="s">
        <v>30</v>
      </c>
      <c r="T48" s="10">
        <v>0.85629999999999995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1109</v>
      </c>
      <c r="F49" s="7" t="s">
        <v>204</v>
      </c>
      <c r="G49" s="7" t="s">
        <v>205</v>
      </c>
      <c r="H49" s="8">
        <v>44201</v>
      </c>
      <c r="I49" s="7">
        <v>28</v>
      </c>
      <c r="J49" s="7" t="s">
        <v>27</v>
      </c>
      <c r="K49" s="7" t="s">
        <v>206</v>
      </c>
      <c r="L49" s="7" t="s">
        <v>207</v>
      </c>
      <c r="M49" s="7">
        <v>6</v>
      </c>
      <c r="N49" s="9">
        <v>161292</v>
      </c>
      <c r="O49" s="7" t="s">
        <v>30</v>
      </c>
      <c r="P49" s="7" t="s">
        <v>31</v>
      </c>
      <c r="Q49" s="7" t="s">
        <v>146</v>
      </c>
      <c r="R49" s="7" t="s">
        <v>33</v>
      </c>
      <c r="S49" s="7" t="s">
        <v>30</v>
      </c>
      <c r="T49" s="10">
        <v>0.85629999999999995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24038</v>
      </c>
      <c r="F50" s="7" t="s">
        <v>208</v>
      </c>
      <c r="G50" s="7" t="s">
        <v>205</v>
      </c>
      <c r="H50" s="8">
        <v>44201</v>
      </c>
      <c r="I50" s="7">
        <v>28</v>
      </c>
      <c r="J50" s="7" t="s">
        <v>27</v>
      </c>
      <c r="K50" s="7" t="s">
        <v>206</v>
      </c>
      <c r="L50" s="7" t="s">
        <v>207</v>
      </c>
      <c r="M50" s="7">
        <v>6</v>
      </c>
      <c r="N50" s="9">
        <v>20976</v>
      </c>
      <c r="O50" s="7" t="s">
        <v>30</v>
      </c>
      <c r="P50" s="7" t="s">
        <v>31</v>
      </c>
      <c r="Q50" s="7" t="s">
        <v>146</v>
      </c>
      <c r="R50" s="7" t="s">
        <v>33</v>
      </c>
      <c r="S50" s="7" t="s">
        <v>30</v>
      </c>
      <c r="T50" s="10">
        <v>0.85629999999999995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24039</v>
      </c>
      <c r="F51" s="7" t="s">
        <v>209</v>
      </c>
      <c r="G51" s="7" t="s">
        <v>205</v>
      </c>
      <c r="H51" s="8">
        <v>44201</v>
      </c>
      <c r="I51" s="7">
        <v>28</v>
      </c>
      <c r="J51" s="7" t="s">
        <v>27</v>
      </c>
      <c r="K51" s="7" t="s">
        <v>206</v>
      </c>
      <c r="L51" s="7" t="s">
        <v>207</v>
      </c>
      <c r="M51" s="7">
        <v>24</v>
      </c>
      <c r="N51" s="9">
        <v>14112</v>
      </c>
      <c r="O51" s="7" t="s">
        <v>30</v>
      </c>
      <c r="P51" s="7" t="s">
        <v>31</v>
      </c>
      <c r="Q51" s="7" t="s">
        <v>146</v>
      </c>
      <c r="R51" s="7" t="s">
        <v>33</v>
      </c>
      <c r="S51" s="7" t="s">
        <v>30</v>
      </c>
      <c r="T51" s="10">
        <v>0.85629999999999995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24049</v>
      </c>
      <c r="F52" s="7" t="s">
        <v>210</v>
      </c>
      <c r="G52" s="7" t="s">
        <v>205</v>
      </c>
      <c r="H52" s="8">
        <v>44201</v>
      </c>
      <c r="I52" s="7">
        <v>28</v>
      </c>
      <c r="J52" s="7" t="s">
        <v>27</v>
      </c>
      <c r="K52" s="7" t="s">
        <v>206</v>
      </c>
      <c r="L52" s="7" t="s">
        <v>207</v>
      </c>
      <c r="M52" s="7">
        <v>6</v>
      </c>
      <c r="N52" s="9">
        <v>10386</v>
      </c>
      <c r="O52" s="7" t="s">
        <v>30</v>
      </c>
      <c r="P52" s="7" t="s">
        <v>31</v>
      </c>
      <c r="Q52" s="7" t="s">
        <v>146</v>
      </c>
      <c r="R52" s="7" t="s">
        <v>33</v>
      </c>
      <c r="S52" s="7" t="s">
        <v>30</v>
      </c>
      <c r="T52" s="10">
        <v>0.85629999999999995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42191</v>
      </c>
      <c r="F53" s="7" t="s">
        <v>211</v>
      </c>
      <c r="G53" s="7" t="s">
        <v>205</v>
      </c>
      <c r="H53" s="8">
        <v>44201</v>
      </c>
      <c r="I53" s="7">
        <v>28</v>
      </c>
      <c r="J53" s="7" t="s">
        <v>27</v>
      </c>
      <c r="K53" s="7" t="s">
        <v>206</v>
      </c>
      <c r="L53" s="7" t="s">
        <v>207</v>
      </c>
      <c r="M53" s="7">
        <v>1</v>
      </c>
      <c r="N53" s="9">
        <v>41168</v>
      </c>
      <c r="O53" s="7" t="s">
        <v>30</v>
      </c>
      <c r="P53" s="7" t="s">
        <v>31</v>
      </c>
      <c r="Q53" s="7" t="s">
        <v>146</v>
      </c>
      <c r="R53" s="7" t="s">
        <v>33</v>
      </c>
      <c r="S53" s="7" t="s">
        <v>30</v>
      </c>
      <c r="T53" s="10">
        <v>0.85629999999999995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47575</v>
      </c>
      <c r="F54" s="7" t="s">
        <v>212</v>
      </c>
      <c r="G54" s="7" t="s">
        <v>213</v>
      </c>
      <c r="H54" s="8">
        <v>44201</v>
      </c>
      <c r="I54" s="7">
        <v>28</v>
      </c>
      <c r="J54" s="7" t="s">
        <v>27</v>
      </c>
      <c r="K54" s="7" t="s">
        <v>214</v>
      </c>
      <c r="L54" s="7" t="s">
        <v>215</v>
      </c>
      <c r="M54" s="7">
        <v>1</v>
      </c>
      <c r="N54" s="9">
        <v>233941</v>
      </c>
      <c r="O54" s="7" t="s">
        <v>34</v>
      </c>
      <c r="P54" s="7" t="s">
        <v>31</v>
      </c>
      <c r="Q54" s="7" t="s">
        <v>146</v>
      </c>
      <c r="R54" s="7" t="s">
        <v>33</v>
      </c>
      <c r="S54" s="7" t="s">
        <v>34</v>
      </c>
      <c r="T54" s="10">
        <v>0.85629999999999995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40050</v>
      </c>
      <c r="F55" s="7" t="s">
        <v>216</v>
      </c>
      <c r="G55" s="7" t="s">
        <v>217</v>
      </c>
      <c r="H55" s="8">
        <v>44201</v>
      </c>
      <c r="I55" s="7">
        <v>28</v>
      </c>
      <c r="J55" s="7" t="s">
        <v>27</v>
      </c>
      <c r="K55" s="7" t="s">
        <v>218</v>
      </c>
      <c r="L55" s="7" t="s">
        <v>219</v>
      </c>
      <c r="M55" s="7">
        <v>4</v>
      </c>
      <c r="N55" s="9">
        <v>909144</v>
      </c>
      <c r="O55" s="7" t="s">
        <v>34</v>
      </c>
      <c r="P55" s="7" t="s">
        <v>31</v>
      </c>
      <c r="Q55" s="7" t="s">
        <v>146</v>
      </c>
      <c r="R55" s="7" t="s">
        <v>132</v>
      </c>
      <c r="S55" s="7" t="s">
        <v>34</v>
      </c>
      <c r="T55" s="10">
        <v>0.85629999999999995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50662</v>
      </c>
      <c r="F56" s="7" t="s">
        <v>172</v>
      </c>
      <c r="G56" s="7" t="s">
        <v>220</v>
      </c>
      <c r="H56" s="8">
        <v>44201</v>
      </c>
      <c r="I56" s="7">
        <v>28</v>
      </c>
      <c r="J56" s="7" t="s">
        <v>27</v>
      </c>
      <c r="K56" s="7" t="s">
        <v>221</v>
      </c>
      <c r="L56" s="7" t="s">
        <v>222</v>
      </c>
      <c r="M56" s="7">
        <v>2</v>
      </c>
      <c r="N56" s="9">
        <v>275882</v>
      </c>
      <c r="O56" s="7" t="s">
        <v>34</v>
      </c>
      <c r="P56" s="7" t="s">
        <v>31</v>
      </c>
      <c r="Q56" s="7" t="s">
        <v>146</v>
      </c>
      <c r="R56" s="7" t="s">
        <v>33</v>
      </c>
      <c r="S56" s="7" t="s">
        <v>34</v>
      </c>
      <c r="T56" s="10">
        <v>0.85629999999999995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47588</v>
      </c>
      <c r="F57" s="7" t="s">
        <v>223</v>
      </c>
      <c r="G57" s="7" t="s">
        <v>224</v>
      </c>
      <c r="H57" s="8">
        <v>44201</v>
      </c>
      <c r="I57" s="7">
        <v>28</v>
      </c>
      <c r="J57" s="7" t="s">
        <v>27</v>
      </c>
      <c r="K57" s="7" t="s">
        <v>218</v>
      </c>
      <c r="L57" s="7" t="s">
        <v>219</v>
      </c>
      <c r="M57" s="7">
        <v>4</v>
      </c>
      <c r="N57" s="9">
        <v>624640</v>
      </c>
      <c r="O57" s="7" t="s">
        <v>34</v>
      </c>
      <c r="P57" s="7" t="s">
        <v>31</v>
      </c>
      <c r="Q57" s="7" t="s">
        <v>146</v>
      </c>
      <c r="R57" s="7" t="s">
        <v>132</v>
      </c>
      <c r="S57" s="7" t="s">
        <v>34</v>
      </c>
      <c r="T57" s="10">
        <v>0.85629999999999995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45616</v>
      </c>
      <c r="F58" s="7" t="s">
        <v>80</v>
      </c>
      <c r="G58" s="7" t="s">
        <v>225</v>
      </c>
      <c r="H58" s="8">
        <v>44202</v>
      </c>
      <c r="I58" s="7">
        <v>28</v>
      </c>
      <c r="J58" s="7" t="s">
        <v>27</v>
      </c>
      <c r="K58" s="7" t="s">
        <v>226</v>
      </c>
      <c r="L58" s="7" t="s">
        <v>227</v>
      </c>
      <c r="M58" s="7">
        <v>2</v>
      </c>
      <c r="N58" s="9">
        <v>141966</v>
      </c>
      <c r="O58" s="7" t="s">
        <v>34</v>
      </c>
      <c r="P58" s="7" t="s">
        <v>31</v>
      </c>
      <c r="Q58" s="7" t="s">
        <v>146</v>
      </c>
      <c r="R58" s="7" t="s">
        <v>33</v>
      </c>
      <c r="S58" s="7" t="s">
        <v>34</v>
      </c>
      <c r="T58" s="10">
        <v>0.85629999999999995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46666</v>
      </c>
      <c r="F59" s="7" t="s">
        <v>228</v>
      </c>
      <c r="G59" s="7" t="s">
        <v>229</v>
      </c>
      <c r="H59" s="8">
        <v>44202</v>
      </c>
      <c r="I59" s="7">
        <v>28</v>
      </c>
      <c r="J59" s="7" t="s">
        <v>27</v>
      </c>
      <c r="K59" s="7" t="s">
        <v>230</v>
      </c>
      <c r="L59" s="7" t="s">
        <v>231</v>
      </c>
      <c r="M59" s="7">
        <v>4</v>
      </c>
      <c r="N59" s="9">
        <v>683400</v>
      </c>
      <c r="O59" s="7" t="s">
        <v>34</v>
      </c>
      <c r="P59" s="7" t="s">
        <v>31</v>
      </c>
      <c r="Q59" s="7" t="s">
        <v>146</v>
      </c>
      <c r="R59" s="7" t="s">
        <v>33</v>
      </c>
      <c r="S59" s="7" t="s">
        <v>34</v>
      </c>
      <c r="T59" s="10">
        <v>0.85629999999999995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232</v>
      </c>
      <c r="F60" s="7" t="s">
        <v>233</v>
      </c>
      <c r="G60" s="7" t="s">
        <v>234</v>
      </c>
      <c r="H60" s="8">
        <v>44202</v>
      </c>
      <c r="I60" s="7">
        <v>28</v>
      </c>
      <c r="J60" s="7" t="s">
        <v>27</v>
      </c>
      <c r="K60" s="7" t="s">
        <v>235</v>
      </c>
      <c r="L60" s="7" t="s">
        <v>236</v>
      </c>
      <c r="M60" s="7">
        <v>1</v>
      </c>
      <c r="N60" s="9">
        <v>72597</v>
      </c>
      <c r="O60" s="7" t="s">
        <v>30</v>
      </c>
      <c r="P60" s="7" t="s">
        <v>31</v>
      </c>
      <c r="Q60" s="7" t="s">
        <v>146</v>
      </c>
      <c r="R60" s="7" t="s">
        <v>33</v>
      </c>
      <c r="S60" s="7" t="s">
        <v>34</v>
      </c>
      <c r="T60" s="10">
        <v>0.85629999999999995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47657</v>
      </c>
      <c r="F61" s="7" t="s">
        <v>237</v>
      </c>
      <c r="G61" s="7" t="s">
        <v>238</v>
      </c>
      <c r="H61" s="8">
        <v>44203</v>
      </c>
      <c r="I61" s="7">
        <v>28</v>
      </c>
      <c r="J61" s="7" t="s">
        <v>27</v>
      </c>
      <c r="K61" s="7" t="s">
        <v>239</v>
      </c>
      <c r="L61" s="7" t="s">
        <v>240</v>
      </c>
      <c r="M61" s="7">
        <v>4</v>
      </c>
      <c r="N61" s="9">
        <v>292404</v>
      </c>
      <c r="O61" s="7" t="s">
        <v>34</v>
      </c>
      <c r="P61" s="7" t="s">
        <v>31</v>
      </c>
      <c r="Q61" s="7" t="s">
        <v>146</v>
      </c>
      <c r="R61" s="7" t="s">
        <v>33</v>
      </c>
      <c r="S61" s="7" t="s">
        <v>34</v>
      </c>
      <c r="T61" s="10">
        <v>0.85629999999999995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241</v>
      </c>
      <c r="F62" s="7" t="s">
        <v>242</v>
      </c>
      <c r="G62" s="7" t="s">
        <v>243</v>
      </c>
      <c r="H62" s="8">
        <v>44203</v>
      </c>
      <c r="I62" s="7">
        <v>28</v>
      </c>
      <c r="J62" s="7" t="s">
        <v>27</v>
      </c>
      <c r="K62" s="7" t="s">
        <v>244</v>
      </c>
      <c r="L62" s="7" t="s">
        <v>245</v>
      </c>
      <c r="M62" s="7">
        <v>2</v>
      </c>
      <c r="N62" s="9">
        <v>243680</v>
      </c>
      <c r="O62" s="7" t="s">
        <v>30</v>
      </c>
      <c r="P62" s="7" t="s">
        <v>31</v>
      </c>
      <c r="Q62" s="7" t="s">
        <v>146</v>
      </c>
      <c r="R62" s="7" t="s">
        <v>33</v>
      </c>
      <c r="S62" s="7" t="s">
        <v>34</v>
      </c>
      <c r="T62" s="10">
        <v>0.85629999999999995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50662</v>
      </c>
      <c r="F63" s="7" t="s">
        <v>172</v>
      </c>
      <c r="G63" s="7" t="s">
        <v>246</v>
      </c>
      <c r="H63" s="8">
        <v>44203</v>
      </c>
      <c r="I63" s="7">
        <v>28</v>
      </c>
      <c r="J63" s="7" t="s">
        <v>27</v>
      </c>
      <c r="K63" s="7" t="s">
        <v>247</v>
      </c>
      <c r="L63" s="7" t="s">
        <v>248</v>
      </c>
      <c r="M63" s="7">
        <v>6</v>
      </c>
      <c r="N63" s="9">
        <v>793164</v>
      </c>
      <c r="O63" s="7" t="s">
        <v>34</v>
      </c>
      <c r="P63" s="7" t="s">
        <v>31</v>
      </c>
      <c r="Q63" s="7" t="s">
        <v>146</v>
      </c>
      <c r="R63" s="7" t="s">
        <v>132</v>
      </c>
      <c r="S63" s="7" t="s">
        <v>34</v>
      </c>
      <c r="T63" s="10">
        <v>0.85629999999999995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50662</v>
      </c>
      <c r="F64" s="7" t="s">
        <v>172</v>
      </c>
      <c r="G64" s="7" t="s">
        <v>249</v>
      </c>
      <c r="H64" s="8">
        <v>44204</v>
      </c>
      <c r="I64" s="7">
        <v>28</v>
      </c>
      <c r="J64" s="7" t="s">
        <v>27</v>
      </c>
      <c r="K64" s="7" t="s">
        <v>250</v>
      </c>
      <c r="L64" s="7" t="s">
        <v>251</v>
      </c>
      <c r="M64" s="7">
        <v>4</v>
      </c>
      <c r="N64" s="9">
        <v>551764</v>
      </c>
      <c r="O64" s="7" t="s">
        <v>34</v>
      </c>
      <c r="P64" s="7" t="s">
        <v>31</v>
      </c>
      <c r="Q64" s="7" t="s">
        <v>146</v>
      </c>
      <c r="R64" s="7" t="s">
        <v>33</v>
      </c>
      <c r="S64" s="7" t="s">
        <v>34</v>
      </c>
      <c r="T64" s="10">
        <v>0.85629999999999995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252</v>
      </c>
      <c r="F65" s="7" t="s">
        <v>253</v>
      </c>
      <c r="G65" s="7" t="s">
        <v>249</v>
      </c>
      <c r="H65" s="8">
        <v>44204</v>
      </c>
      <c r="I65" s="7">
        <v>28</v>
      </c>
      <c r="J65" s="7" t="s">
        <v>27</v>
      </c>
      <c r="K65" s="7" t="s">
        <v>250</v>
      </c>
      <c r="L65" s="7" t="s">
        <v>251</v>
      </c>
      <c r="M65" s="7">
        <v>2</v>
      </c>
      <c r="N65" s="9">
        <v>285698</v>
      </c>
      <c r="O65" s="7" t="s">
        <v>34</v>
      </c>
      <c r="P65" s="7" t="s">
        <v>31</v>
      </c>
      <c r="Q65" s="7" t="s">
        <v>146</v>
      </c>
      <c r="R65" s="7" t="s">
        <v>33</v>
      </c>
      <c r="S65" s="7" t="s">
        <v>34</v>
      </c>
      <c r="T65" s="10">
        <v>0.85629999999999995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50662</v>
      </c>
      <c r="F66" s="7" t="s">
        <v>172</v>
      </c>
      <c r="G66" s="7" t="s">
        <v>254</v>
      </c>
      <c r="H66" s="8">
        <v>44204</v>
      </c>
      <c r="I66" s="7">
        <v>28</v>
      </c>
      <c r="J66" s="7" t="s">
        <v>27</v>
      </c>
      <c r="K66" s="7" t="s">
        <v>255</v>
      </c>
      <c r="L66" s="7" t="s">
        <v>256</v>
      </c>
      <c r="M66" s="7">
        <v>4</v>
      </c>
      <c r="N66" s="9">
        <v>528776</v>
      </c>
      <c r="O66" s="7" t="s">
        <v>34</v>
      </c>
      <c r="P66" s="7" t="s">
        <v>31</v>
      </c>
      <c r="Q66" s="7" t="s">
        <v>146</v>
      </c>
      <c r="R66" s="7" t="s">
        <v>33</v>
      </c>
      <c r="S66" s="7" t="s">
        <v>34</v>
      </c>
      <c r="T66" s="10">
        <v>0.85629999999999995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57</v>
      </c>
      <c r="F67" s="7" t="s">
        <v>257</v>
      </c>
      <c r="G67" s="7" t="s">
        <v>258</v>
      </c>
      <c r="H67" s="8">
        <v>44205</v>
      </c>
      <c r="I67" s="7">
        <v>28</v>
      </c>
      <c r="J67" s="7" t="s">
        <v>27</v>
      </c>
      <c r="K67" s="7" t="s">
        <v>135</v>
      </c>
      <c r="L67" s="7" t="s">
        <v>136</v>
      </c>
      <c r="M67" s="7">
        <v>3</v>
      </c>
      <c r="N67" s="9">
        <v>98295</v>
      </c>
      <c r="O67" s="7" t="s">
        <v>39</v>
      </c>
      <c r="P67" s="7" t="s">
        <v>31</v>
      </c>
      <c r="Q67" s="7" t="s">
        <v>146</v>
      </c>
      <c r="R67" s="7" t="s">
        <v>33</v>
      </c>
      <c r="S67" s="7" t="s">
        <v>34</v>
      </c>
      <c r="T67" s="10">
        <v>0.85629999999999995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10637</v>
      </c>
      <c r="F68" s="7" t="s">
        <v>133</v>
      </c>
      <c r="G68" s="7" t="s">
        <v>258</v>
      </c>
      <c r="H68" s="8">
        <v>44205</v>
      </c>
      <c r="I68" s="7">
        <v>28</v>
      </c>
      <c r="J68" s="7" t="s">
        <v>27</v>
      </c>
      <c r="K68" s="7" t="s">
        <v>135</v>
      </c>
      <c r="L68" s="7" t="s">
        <v>136</v>
      </c>
      <c r="M68" s="7">
        <v>1</v>
      </c>
      <c r="N68" s="9">
        <v>8395</v>
      </c>
      <c r="O68" s="7" t="s">
        <v>30</v>
      </c>
      <c r="P68" s="7" t="s">
        <v>31</v>
      </c>
      <c r="Q68" s="7" t="s">
        <v>146</v>
      </c>
      <c r="R68" s="7" t="s">
        <v>33</v>
      </c>
      <c r="S68" s="7" t="s">
        <v>30</v>
      </c>
      <c r="T68" s="10">
        <v>0.85629999999999995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259</v>
      </c>
      <c r="F69" s="7" t="s">
        <v>69</v>
      </c>
      <c r="G69" s="7" t="s">
        <v>258</v>
      </c>
      <c r="H69" s="8">
        <v>44205</v>
      </c>
      <c r="I69" s="7">
        <v>28</v>
      </c>
      <c r="J69" s="7" t="s">
        <v>27</v>
      </c>
      <c r="K69" s="7" t="s">
        <v>135</v>
      </c>
      <c r="L69" s="7" t="s">
        <v>136</v>
      </c>
      <c r="M69" s="7">
        <v>1</v>
      </c>
      <c r="N69" s="9">
        <v>5521</v>
      </c>
      <c r="O69" s="7" t="s">
        <v>30</v>
      </c>
      <c r="P69" s="7" t="s">
        <v>31</v>
      </c>
      <c r="Q69" s="7" t="s">
        <v>146</v>
      </c>
      <c r="R69" s="7" t="s">
        <v>33</v>
      </c>
      <c r="S69" s="7" t="s">
        <v>30</v>
      </c>
      <c r="T69" s="10">
        <v>0.85629999999999995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27134</v>
      </c>
      <c r="F70" s="7" t="s">
        <v>179</v>
      </c>
      <c r="G70" s="7" t="s">
        <v>258</v>
      </c>
      <c r="H70" s="8">
        <v>44205</v>
      </c>
      <c r="I70" s="7">
        <v>28</v>
      </c>
      <c r="J70" s="7" t="s">
        <v>27</v>
      </c>
      <c r="K70" s="7" t="s">
        <v>135</v>
      </c>
      <c r="L70" s="7" t="s">
        <v>136</v>
      </c>
      <c r="M70" s="7">
        <v>1</v>
      </c>
      <c r="N70" s="9">
        <v>11429</v>
      </c>
      <c r="O70" s="7" t="s">
        <v>30</v>
      </c>
      <c r="P70" s="7" t="s">
        <v>31</v>
      </c>
      <c r="Q70" s="7" t="s">
        <v>146</v>
      </c>
      <c r="R70" s="7" t="s">
        <v>33</v>
      </c>
      <c r="S70" s="7" t="s">
        <v>30</v>
      </c>
      <c r="T70" s="10">
        <v>0.85629999999999995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10626</v>
      </c>
      <c r="F71" s="7" t="s">
        <v>133</v>
      </c>
      <c r="G71" s="7" t="s">
        <v>258</v>
      </c>
      <c r="H71" s="8">
        <v>44205</v>
      </c>
      <c r="I71" s="7">
        <v>28</v>
      </c>
      <c r="J71" s="7" t="s">
        <v>27</v>
      </c>
      <c r="K71" s="7" t="s">
        <v>135</v>
      </c>
      <c r="L71" s="7" t="s">
        <v>136</v>
      </c>
      <c r="M71" s="7">
        <v>1</v>
      </c>
      <c r="N71" s="9">
        <v>10916</v>
      </c>
      <c r="O71" s="7" t="s">
        <v>30</v>
      </c>
      <c r="P71" s="7" t="s">
        <v>31</v>
      </c>
      <c r="Q71" s="7" t="s">
        <v>146</v>
      </c>
      <c r="R71" s="7" t="s">
        <v>33</v>
      </c>
      <c r="S71" s="7" t="s">
        <v>30</v>
      </c>
      <c r="T71" s="10">
        <v>0.85629999999999995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4197</v>
      </c>
      <c r="F72" s="7" t="s">
        <v>260</v>
      </c>
      <c r="G72" s="7" t="s">
        <v>258</v>
      </c>
      <c r="H72" s="8">
        <v>44205</v>
      </c>
      <c r="I72" s="7">
        <v>28</v>
      </c>
      <c r="J72" s="7" t="s">
        <v>27</v>
      </c>
      <c r="K72" s="7" t="s">
        <v>135</v>
      </c>
      <c r="L72" s="7" t="s">
        <v>136</v>
      </c>
      <c r="M72" s="7">
        <v>1</v>
      </c>
      <c r="N72" s="9">
        <v>52092</v>
      </c>
      <c r="O72" s="7" t="s">
        <v>39</v>
      </c>
      <c r="P72" s="7" t="s">
        <v>31</v>
      </c>
      <c r="Q72" s="7" t="s">
        <v>146</v>
      </c>
      <c r="R72" s="7" t="s">
        <v>33</v>
      </c>
      <c r="S72" s="7" t="s">
        <v>34</v>
      </c>
      <c r="T72" s="10">
        <v>0.85629999999999995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10514</v>
      </c>
      <c r="F73" s="7" t="s">
        <v>261</v>
      </c>
      <c r="G73" s="7" t="s">
        <v>262</v>
      </c>
      <c r="H73" s="8">
        <v>44205</v>
      </c>
      <c r="I73" s="7">
        <v>28</v>
      </c>
      <c r="J73" s="7" t="s">
        <v>27</v>
      </c>
      <c r="K73" s="7" t="s">
        <v>135</v>
      </c>
      <c r="L73" s="7" t="s">
        <v>136</v>
      </c>
      <c r="M73" s="7">
        <v>1</v>
      </c>
      <c r="N73" s="9">
        <v>7176</v>
      </c>
      <c r="O73" s="7" t="s">
        <v>30</v>
      </c>
      <c r="P73" s="7" t="s">
        <v>31</v>
      </c>
      <c r="Q73" s="7" t="s">
        <v>146</v>
      </c>
      <c r="R73" s="7" t="s">
        <v>33</v>
      </c>
      <c r="S73" s="7" t="s">
        <v>30</v>
      </c>
      <c r="T73" s="10">
        <v>0.85629999999999995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93</v>
      </c>
      <c r="F74" s="7" t="s">
        <v>94</v>
      </c>
      <c r="G74" s="7" t="s">
        <v>263</v>
      </c>
      <c r="H74" s="8">
        <v>44205</v>
      </c>
      <c r="I74" s="7">
        <v>28</v>
      </c>
      <c r="J74" s="7" t="s">
        <v>27</v>
      </c>
      <c r="K74" s="7" t="s">
        <v>264</v>
      </c>
      <c r="L74" s="7" t="s">
        <v>265</v>
      </c>
      <c r="M74" s="7">
        <v>2</v>
      </c>
      <c r="N74" s="9">
        <v>36958</v>
      </c>
      <c r="O74" s="7" t="s">
        <v>30</v>
      </c>
      <c r="P74" s="7" t="s">
        <v>31</v>
      </c>
      <c r="Q74" s="7" t="s">
        <v>146</v>
      </c>
      <c r="R74" s="7" t="s">
        <v>33</v>
      </c>
      <c r="S74" s="7" t="s">
        <v>34</v>
      </c>
      <c r="T74" s="10">
        <v>0.85629999999999995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36022</v>
      </c>
      <c r="F75" s="7" t="s">
        <v>266</v>
      </c>
      <c r="G75" s="7" t="s">
        <v>267</v>
      </c>
      <c r="H75" s="8">
        <v>44205</v>
      </c>
      <c r="I75" s="7">
        <v>28</v>
      </c>
      <c r="J75" s="7" t="s">
        <v>27</v>
      </c>
      <c r="K75" s="7" t="s">
        <v>268</v>
      </c>
      <c r="L75" s="7" t="s">
        <v>269</v>
      </c>
      <c r="M75" s="7">
        <v>4</v>
      </c>
      <c r="N75" s="9">
        <v>134420</v>
      </c>
      <c r="O75" s="7" t="s">
        <v>34</v>
      </c>
      <c r="P75" s="7" t="s">
        <v>31</v>
      </c>
      <c r="Q75" s="7" t="s">
        <v>146</v>
      </c>
      <c r="R75" s="7" t="s">
        <v>33</v>
      </c>
      <c r="S75" s="7" t="s">
        <v>34</v>
      </c>
      <c r="T75" s="10">
        <v>0.85629999999999995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3200</v>
      </c>
      <c r="F76" s="7" t="s">
        <v>52</v>
      </c>
      <c r="G76" s="7" t="s">
        <v>270</v>
      </c>
      <c r="H76" s="8">
        <v>44205</v>
      </c>
      <c r="I76" s="7">
        <v>28</v>
      </c>
      <c r="J76" s="7" t="s">
        <v>27</v>
      </c>
      <c r="K76" s="7" t="s">
        <v>271</v>
      </c>
      <c r="L76" s="7" t="s">
        <v>272</v>
      </c>
      <c r="M76" s="7">
        <v>2</v>
      </c>
      <c r="N76" s="9">
        <v>73932</v>
      </c>
      <c r="O76" s="7" t="s">
        <v>39</v>
      </c>
      <c r="P76" s="7" t="s">
        <v>31</v>
      </c>
      <c r="Q76" s="7" t="s">
        <v>146</v>
      </c>
      <c r="R76" s="7" t="s">
        <v>33</v>
      </c>
      <c r="S76" s="7" t="s">
        <v>34</v>
      </c>
      <c r="T76" s="10">
        <v>0.85629999999999995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105</v>
      </c>
      <c r="F77" s="7" t="s">
        <v>106</v>
      </c>
      <c r="G77" s="7" t="s">
        <v>273</v>
      </c>
      <c r="H77" s="8">
        <v>44205</v>
      </c>
      <c r="I77" s="7">
        <v>28</v>
      </c>
      <c r="J77" s="7" t="s">
        <v>27</v>
      </c>
      <c r="K77" s="7" t="s">
        <v>274</v>
      </c>
      <c r="L77" s="7" t="s">
        <v>275</v>
      </c>
      <c r="M77" s="7">
        <v>1</v>
      </c>
      <c r="N77" s="9">
        <v>92429</v>
      </c>
      <c r="O77" s="7" t="s">
        <v>30</v>
      </c>
      <c r="P77" s="7" t="s">
        <v>31</v>
      </c>
      <c r="Q77" s="7" t="s">
        <v>146</v>
      </c>
      <c r="R77" s="7" t="s">
        <v>33</v>
      </c>
      <c r="S77" s="7" t="s">
        <v>34</v>
      </c>
      <c r="T77" s="10">
        <v>0.85629999999999995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241</v>
      </c>
      <c r="F78" s="7" t="s">
        <v>242</v>
      </c>
      <c r="G78" s="7" t="s">
        <v>276</v>
      </c>
      <c r="H78" s="8">
        <v>44207</v>
      </c>
      <c r="I78" s="7">
        <v>28</v>
      </c>
      <c r="J78" s="7" t="s">
        <v>27</v>
      </c>
      <c r="K78" s="7" t="s">
        <v>277</v>
      </c>
      <c r="L78" s="7" t="s">
        <v>278</v>
      </c>
      <c r="M78" s="7">
        <v>1</v>
      </c>
      <c r="N78" s="9">
        <v>121840</v>
      </c>
      <c r="O78" s="7" t="s">
        <v>30</v>
      </c>
      <c r="P78" s="7" t="s">
        <v>31</v>
      </c>
      <c r="Q78" s="7" t="s">
        <v>146</v>
      </c>
      <c r="R78" s="7" t="s">
        <v>33</v>
      </c>
      <c r="S78" s="7" t="s">
        <v>34</v>
      </c>
      <c r="T78" s="10">
        <v>0.85629999999999995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4298</v>
      </c>
      <c r="F79" s="7" t="s">
        <v>279</v>
      </c>
      <c r="G79" s="7" t="s">
        <v>280</v>
      </c>
      <c r="H79" s="8">
        <v>44207</v>
      </c>
      <c r="I79" s="7">
        <v>28</v>
      </c>
      <c r="J79" s="7" t="s">
        <v>27</v>
      </c>
      <c r="K79" s="7" t="s">
        <v>182</v>
      </c>
      <c r="L79" s="7" t="s">
        <v>183</v>
      </c>
      <c r="M79" s="7">
        <v>1</v>
      </c>
      <c r="N79" s="9">
        <v>40328</v>
      </c>
      <c r="O79" s="7" t="s">
        <v>39</v>
      </c>
      <c r="P79" s="7" t="s">
        <v>31</v>
      </c>
      <c r="Q79" s="7" t="s">
        <v>146</v>
      </c>
      <c r="R79" s="7" t="s">
        <v>33</v>
      </c>
      <c r="S79" s="7" t="s">
        <v>34</v>
      </c>
      <c r="T79" s="10">
        <v>0.85629999999999995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10623</v>
      </c>
      <c r="F80" s="7" t="s">
        <v>133</v>
      </c>
      <c r="G80" s="7" t="s">
        <v>281</v>
      </c>
      <c r="H80" s="8">
        <v>44207</v>
      </c>
      <c r="I80" s="7">
        <v>28</v>
      </c>
      <c r="J80" s="7" t="s">
        <v>27</v>
      </c>
      <c r="K80" s="7" t="s">
        <v>282</v>
      </c>
      <c r="L80" s="7" t="s">
        <v>283</v>
      </c>
      <c r="M80" s="7">
        <v>2</v>
      </c>
      <c r="N80" s="9">
        <v>14252</v>
      </c>
      <c r="O80" s="7" t="s">
        <v>30</v>
      </c>
      <c r="P80" s="7" t="s">
        <v>31</v>
      </c>
      <c r="Q80" s="7" t="s">
        <v>146</v>
      </c>
      <c r="R80" s="7" t="s">
        <v>33</v>
      </c>
      <c r="S80" s="7" t="s">
        <v>30</v>
      </c>
      <c r="T80" s="10">
        <v>0.85629999999999995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10531</v>
      </c>
      <c r="F81" s="7" t="s">
        <v>261</v>
      </c>
      <c r="G81" s="7" t="s">
        <v>281</v>
      </c>
      <c r="H81" s="8">
        <v>44207</v>
      </c>
      <c r="I81" s="7">
        <v>28</v>
      </c>
      <c r="J81" s="7" t="s">
        <v>27</v>
      </c>
      <c r="K81" s="7" t="s">
        <v>282</v>
      </c>
      <c r="L81" s="7" t="s">
        <v>283</v>
      </c>
      <c r="M81" s="7">
        <v>1</v>
      </c>
      <c r="N81" s="9">
        <v>8244</v>
      </c>
      <c r="O81" s="7" t="s">
        <v>30</v>
      </c>
      <c r="P81" s="7" t="s">
        <v>31</v>
      </c>
      <c r="Q81" s="7" t="s">
        <v>146</v>
      </c>
      <c r="R81" s="7" t="s">
        <v>33</v>
      </c>
      <c r="S81" s="7" t="s">
        <v>30</v>
      </c>
      <c r="T81" s="10">
        <v>0.85629999999999995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10531</v>
      </c>
      <c r="F82" s="7" t="s">
        <v>261</v>
      </c>
      <c r="G82" s="7" t="s">
        <v>284</v>
      </c>
      <c r="H82" s="8">
        <v>44207</v>
      </c>
      <c r="I82" s="7">
        <v>28</v>
      </c>
      <c r="J82" s="7" t="s">
        <v>27</v>
      </c>
      <c r="K82" s="7" t="s">
        <v>282</v>
      </c>
      <c r="L82" s="7" t="s">
        <v>283</v>
      </c>
      <c r="M82" s="7">
        <v>1</v>
      </c>
      <c r="N82" s="9">
        <v>8244</v>
      </c>
      <c r="O82" s="7" t="s">
        <v>30</v>
      </c>
      <c r="P82" s="7" t="s">
        <v>31</v>
      </c>
      <c r="Q82" s="7" t="s">
        <v>146</v>
      </c>
      <c r="R82" s="7" t="s">
        <v>33</v>
      </c>
      <c r="S82" s="7" t="s">
        <v>30</v>
      </c>
      <c r="T82" s="10">
        <v>0.85629999999999995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105</v>
      </c>
      <c r="F83" s="7" t="s">
        <v>106</v>
      </c>
      <c r="G83" s="7" t="s">
        <v>285</v>
      </c>
      <c r="H83" s="8">
        <v>44207</v>
      </c>
      <c r="I83" s="7">
        <v>28</v>
      </c>
      <c r="J83" s="7" t="s">
        <v>27</v>
      </c>
      <c r="K83" s="7" t="s">
        <v>286</v>
      </c>
      <c r="L83" s="7" t="s">
        <v>287</v>
      </c>
      <c r="M83" s="7">
        <v>1</v>
      </c>
      <c r="N83" s="9">
        <v>84025</v>
      </c>
      <c r="O83" s="7" t="s">
        <v>30</v>
      </c>
      <c r="P83" s="7" t="s">
        <v>31</v>
      </c>
      <c r="Q83" s="7" t="s">
        <v>146</v>
      </c>
      <c r="R83" s="7" t="s">
        <v>33</v>
      </c>
      <c r="S83" s="7" t="s">
        <v>34</v>
      </c>
      <c r="T83" s="10">
        <v>0.85629999999999995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17177</v>
      </c>
      <c r="F84" s="7" t="s">
        <v>288</v>
      </c>
      <c r="G84" s="7" t="s">
        <v>289</v>
      </c>
      <c r="H84" s="8">
        <v>44208</v>
      </c>
      <c r="I84" s="7">
        <v>28</v>
      </c>
      <c r="J84" s="7" t="s">
        <v>27</v>
      </c>
      <c r="K84" s="7" t="s">
        <v>290</v>
      </c>
      <c r="L84" s="7" t="s">
        <v>291</v>
      </c>
      <c r="M84" s="7">
        <v>2</v>
      </c>
      <c r="N84" s="9">
        <v>127042</v>
      </c>
      <c r="O84" s="7" t="s">
        <v>30</v>
      </c>
      <c r="P84" s="7" t="s">
        <v>31</v>
      </c>
      <c r="Q84" s="7" t="s">
        <v>146</v>
      </c>
      <c r="R84" s="7" t="s">
        <v>132</v>
      </c>
      <c r="S84" s="7" t="s">
        <v>30</v>
      </c>
      <c r="T84" s="10">
        <v>0.85629999999999995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84200</v>
      </c>
      <c r="F85" s="7" t="s">
        <v>292</v>
      </c>
      <c r="G85" s="7" t="s">
        <v>289</v>
      </c>
      <c r="H85" s="8">
        <v>44208</v>
      </c>
      <c r="I85" s="7">
        <v>28</v>
      </c>
      <c r="J85" s="7" t="s">
        <v>27</v>
      </c>
      <c r="K85" s="7" t="s">
        <v>290</v>
      </c>
      <c r="L85" s="7" t="s">
        <v>291</v>
      </c>
      <c r="M85" s="7">
        <v>2</v>
      </c>
      <c r="N85" s="9">
        <v>129394</v>
      </c>
      <c r="O85" s="7" t="s">
        <v>30</v>
      </c>
      <c r="P85" s="7" t="s">
        <v>31</v>
      </c>
      <c r="Q85" s="7" t="s">
        <v>146</v>
      </c>
      <c r="R85" s="7" t="s">
        <v>132</v>
      </c>
      <c r="S85" s="7" t="s">
        <v>30</v>
      </c>
      <c r="T85" s="10">
        <v>0.85629999999999995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47531</v>
      </c>
      <c r="F86" s="7" t="s">
        <v>293</v>
      </c>
      <c r="G86" s="7" t="s">
        <v>294</v>
      </c>
      <c r="H86" s="8">
        <v>44208</v>
      </c>
      <c r="I86" s="7">
        <v>28</v>
      </c>
      <c r="J86" s="7" t="s">
        <v>27</v>
      </c>
      <c r="K86" s="7" t="s">
        <v>295</v>
      </c>
      <c r="L86" s="7" t="s">
        <v>296</v>
      </c>
      <c r="M86" s="7">
        <v>2</v>
      </c>
      <c r="N86" s="9">
        <v>292016</v>
      </c>
      <c r="O86" s="7" t="s">
        <v>34</v>
      </c>
      <c r="P86" s="7" t="s">
        <v>31</v>
      </c>
      <c r="Q86" s="7" t="s">
        <v>146</v>
      </c>
      <c r="R86" s="7" t="s">
        <v>33</v>
      </c>
      <c r="S86" s="7" t="s">
        <v>34</v>
      </c>
      <c r="T86" s="10">
        <v>0.85629999999999995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47531</v>
      </c>
      <c r="F87" s="7" t="s">
        <v>293</v>
      </c>
      <c r="G87" s="7" t="s">
        <v>297</v>
      </c>
      <c r="H87" s="8">
        <v>44208</v>
      </c>
      <c r="I87" s="7">
        <v>28</v>
      </c>
      <c r="J87" s="7" t="s">
        <v>27</v>
      </c>
      <c r="K87" s="7" t="s">
        <v>298</v>
      </c>
      <c r="L87" s="7" t="s">
        <v>299</v>
      </c>
      <c r="M87" s="7">
        <v>8</v>
      </c>
      <c r="N87" s="9">
        <v>1119400</v>
      </c>
      <c r="O87" s="7" t="s">
        <v>34</v>
      </c>
      <c r="P87" s="7" t="s">
        <v>31</v>
      </c>
      <c r="Q87" s="7" t="s">
        <v>146</v>
      </c>
      <c r="R87" s="7" t="s">
        <v>33</v>
      </c>
      <c r="S87" s="7" t="s">
        <v>34</v>
      </c>
      <c r="T87" s="10">
        <v>0.85629999999999995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3572</v>
      </c>
      <c r="F88" s="7" t="s">
        <v>103</v>
      </c>
      <c r="G88" s="7" t="s">
        <v>300</v>
      </c>
      <c r="H88" s="8">
        <v>44209</v>
      </c>
      <c r="I88" s="7">
        <v>28</v>
      </c>
      <c r="J88" s="7" t="s">
        <v>27</v>
      </c>
      <c r="K88" s="7" t="s">
        <v>301</v>
      </c>
      <c r="L88" s="7" t="s">
        <v>302</v>
      </c>
      <c r="M88" s="7">
        <v>2</v>
      </c>
      <c r="N88" s="9">
        <v>38638</v>
      </c>
      <c r="O88" s="7" t="s">
        <v>39</v>
      </c>
      <c r="P88" s="7" t="s">
        <v>31</v>
      </c>
      <c r="Q88" s="7" t="s">
        <v>146</v>
      </c>
      <c r="R88" s="7" t="s">
        <v>33</v>
      </c>
      <c r="S88" s="7" t="s">
        <v>34</v>
      </c>
      <c r="T88" s="10">
        <v>0.85629999999999995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57</v>
      </c>
      <c r="F89" s="7" t="s">
        <v>257</v>
      </c>
      <c r="G89" s="7" t="s">
        <v>303</v>
      </c>
      <c r="H89" s="8">
        <v>44209</v>
      </c>
      <c r="I89" s="7">
        <v>28</v>
      </c>
      <c r="J89" s="7" t="s">
        <v>27</v>
      </c>
      <c r="K89" s="7" t="s">
        <v>221</v>
      </c>
      <c r="L89" s="7" t="s">
        <v>222</v>
      </c>
      <c r="M89" s="7">
        <v>2</v>
      </c>
      <c r="N89" s="9">
        <v>65530</v>
      </c>
      <c r="O89" s="7" t="s">
        <v>39</v>
      </c>
      <c r="P89" s="7" t="s">
        <v>31</v>
      </c>
      <c r="Q89" s="7" t="s">
        <v>146</v>
      </c>
      <c r="R89" s="7" t="s">
        <v>33</v>
      </c>
      <c r="S89" s="7" t="s">
        <v>34</v>
      </c>
      <c r="T89" s="10">
        <v>0.85629999999999995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45621</v>
      </c>
      <c r="F90" s="7" t="s">
        <v>304</v>
      </c>
      <c r="G90" s="7" t="s">
        <v>305</v>
      </c>
      <c r="H90" s="8">
        <v>44209</v>
      </c>
      <c r="I90" s="7">
        <v>28</v>
      </c>
      <c r="J90" s="7" t="s">
        <v>27</v>
      </c>
      <c r="K90" s="7" t="s">
        <v>306</v>
      </c>
      <c r="L90" s="7" t="s">
        <v>307</v>
      </c>
      <c r="M90" s="7">
        <v>1</v>
      </c>
      <c r="N90" s="9">
        <v>160026</v>
      </c>
      <c r="O90" s="7" t="s">
        <v>34</v>
      </c>
      <c r="P90" s="7" t="s">
        <v>31</v>
      </c>
      <c r="Q90" s="7" t="s">
        <v>146</v>
      </c>
      <c r="R90" s="7" t="s">
        <v>33</v>
      </c>
      <c r="S90" s="7" t="s">
        <v>34</v>
      </c>
      <c r="T90" s="10">
        <v>0.85629999999999995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47531</v>
      </c>
      <c r="F91" s="7" t="s">
        <v>293</v>
      </c>
      <c r="G91" s="7" t="s">
        <v>308</v>
      </c>
      <c r="H91" s="8">
        <v>44209</v>
      </c>
      <c r="I91" s="7">
        <v>28</v>
      </c>
      <c r="J91" s="7" t="s">
        <v>27</v>
      </c>
      <c r="K91" s="7" t="s">
        <v>298</v>
      </c>
      <c r="L91" s="7" t="s">
        <v>299</v>
      </c>
      <c r="M91" s="7">
        <v>2</v>
      </c>
      <c r="N91" s="9">
        <v>279850</v>
      </c>
      <c r="O91" s="7" t="s">
        <v>34</v>
      </c>
      <c r="P91" s="7" t="s">
        <v>31</v>
      </c>
      <c r="Q91" s="7" t="s">
        <v>146</v>
      </c>
      <c r="R91" s="7" t="s">
        <v>33</v>
      </c>
      <c r="S91" s="7" t="s">
        <v>34</v>
      </c>
      <c r="T91" s="10">
        <v>0.85629999999999995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86281</v>
      </c>
      <c r="F92" s="7" t="s">
        <v>309</v>
      </c>
      <c r="G92" s="7" t="s">
        <v>310</v>
      </c>
      <c r="H92" s="8">
        <v>44210</v>
      </c>
      <c r="I92" s="7">
        <v>28</v>
      </c>
      <c r="J92" s="7" t="s">
        <v>27</v>
      </c>
      <c r="K92" s="7" t="s">
        <v>311</v>
      </c>
      <c r="L92" s="7" t="s">
        <v>312</v>
      </c>
      <c r="M92" s="7">
        <v>1</v>
      </c>
      <c r="N92" s="9">
        <v>212500</v>
      </c>
      <c r="O92" s="7" t="s">
        <v>30</v>
      </c>
      <c r="P92" s="7" t="s">
        <v>31</v>
      </c>
      <c r="Q92" s="7" t="s">
        <v>146</v>
      </c>
      <c r="R92" s="7" t="s">
        <v>33</v>
      </c>
      <c r="S92" s="7" t="s">
        <v>30</v>
      </c>
      <c r="T92" s="10">
        <v>0.85629999999999995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17209</v>
      </c>
      <c r="F93" s="7" t="s">
        <v>313</v>
      </c>
      <c r="G93" s="7" t="s">
        <v>314</v>
      </c>
      <c r="H93" s="8">
        <v>44210</v>
      </c>
      <c r="I93" s="7">
        <v>28</v>
      </c>
      <c r="J93" s="7" t="s">
        <v>27</v>
      </c>
      <c r="K93" s="7" t="s">
        <v>274</v>
      </c>
      <c r="L93" s="7" t="s">
        <v>275</v>
      </c>
      <c r="M93" s="7">
        <v>1</v>
      </c>
      <c r="N93" s="9">
        <v>53454</v>
      </c>
      <c r="O93" s="7" t="s">
        <v>30</v>
      </c>
      <c r="P93" s="7" t="s">
        <v>31</v>
      </c>
      <c r="Q93" s="7" t="s">
        <v>146</v>
      </c>
      <c r="R93" s="7" t="s">
        <v>33</v>
      </c>
      <c r="S93" s="7" t="s">
        <v>30</v>
      </c>
      <c r="T93" s="10">
        <v>0.85629999999999995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315</v>
      </c>
      <c r="F94" s="7" t="s">
        <v>316</v>
      </c>
      <c r="G94" s="7" t="s">
        <v>317</v>
      </c>
      <c r="H94" s="8">
        <v>44210</v>
      </c>
      <c r="I94" s="7">
        <v>28</v>
      </c>
      <c r="J94" s="7" t="s">
        <v>27</v>
      </c>
      <c r="K94" s="7" t="s">
        <v>318</v>
      </c>
      <c r="L94" s="7" t="s">
        <v>319</v>
      </c>
      <c r="M94" s="7">
        <v>1</v>
      </c>
      <c r="N94" s="9">
        <v>117639</v>
      </c>
      <c r="O94" s="7" t="s">
        <v>30</v>
      </c>
      <c r="P94" s="7" t="s">
        <v>31</v>
      </c>
      <c r="Q94" s="7" t="s">
        <v>146</v>
      </c>
      <c r="R94" s="7" t="s">
        <v>33</v>
      </c>
      <c r="S94" s="7" t="s">
        <v>34</v>
      </c>
      <c r="T94" s="10">
        <v>0.85629999999999995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4276</v>
      </c>
      <c r="F95" s="7" t="s">
        <v>99</v>
      </c>
      <c r="G95" s="7" t="s">
        <v>320</v>
      </c>
      <c r="H95" s="8">
        <v>44210</v>
      </c>
      <c r="I95" s="7">
        <v>28</v>
      </c>
      <c r="J95" s="7" t="s">
        <v>27</v>
      </c>
      <c r="K95" s="7" t="s">
        <v>140</v>
      </c>
      <c r="L95" s="7" t="s">
        <v>141</v>
      </c>
      <c r="M95" s="7">
        <v>2</v>
      </c>
      <c r="N95" s="9">
        <v>70572</v>
      </c>
      <c r="O95" s="7" t="s">
        <v>39</v>
      </c>
      <c r="P95" s="7" t="s">
        <v>31</v>
      </c>
      <c r="Q95" s="7" t="s">
        <v>146</v>
      </c>
      <c r="R95" s="7" t="s">
        <v>33</v>
      </c>
      <c r="S95" s="7" t="s">
        <v>34</v>
      </c>
      <c r="T95" s="10">
        <v>0.85629999999999995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321</v>
      </c>
      <c r="F96" s="7" t="s">
        <v>322</v>
      </c>
      <c r="G96" s="7" t="s">
        <v>320</v>
      </c>
      <c r="H96" s="8">
        <v>44210</v>
      </c>
      <c r="I96" s="7">
        <v>28</v>
      </c>
      <c r="J96" s="7" t="s">
        <v>27</v>
      </c>
      <c r="K96" s="7" t="s">
        <v>140</v>
      </c>
      <c r="L96" s="7" t="s">
        <v>141</v>
      </c>
      <c r="M96" s="7">
        <v>1</v>
      </c>
      <c r="N96" s="9">
        <v>10076</v>
      </c>
      <c r="O96" s="7" t="s">
        <v>30</v>
      </c>
      <c r="P96" s="7" t="s">
        <v>31</v>
      </c>
      <c r="Q96" s="7" t="s">
        <v>146</v>
      </c>
      <c r="R96" s="7" t="s">
        <v>33</v>
      </c>
      <c r="S96" s="7" t="s">
        <v>30</v>
      </c>
      <c r="T96" s="10">
        <v>0.85629999999999995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323</v>
      </c>
      <c r="F97" s="7" t="s">
        <v>177</v>
      </c>
      <c r="G97" s="7" t="s">
        <v>320</v>
      </c>
      <c r="H97" s="8">
        <v>44210</v>
      </c>
      <c r="I97" s="7">
        <v>28</v>
      </c>
      <c r="J97" s="7" t="s">
        <v>27</v>
      </c>
      <c r="K97" s="7" t="s">
        <v>140</v>
      </c>
      <c r="L97" s="7" t="s">
        <v>141</v>
      </c>
      <c r="M97" s="7">
        <v>1</v>
      </c>
      <c r="N97" s="9">
        <v>6723</v>
      </c>
      <c r="O97" s="7" t="s">
        <v>30</v>
      </c>
      <c r="P97" s="7" t="s">
        <v>31</v>
      </c>
      <c r="Q97" s="7" t="s">
        <v>146</v>
      </c>
      <c r="R97" s="7" t="s">
        <v>33</v>
      </c>
      <c r="S97" s="7" t="s">
        <v>30</v>
      </c>
      <c r="T97" s="10">
        <v>0.85629999999999995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324</v>
      </c>
      <c r="F98" s="7" t="s">
        <v>325</v>
      </c>
      <c r="G98" s="7" t="s">
        <v>320</v>
      </c>
      <c r="H98" s="8">
        <v>44210</v>
      </c>
      <c r="I98" s="7">
        <v>28</v>
      </c>
      <c r="J98" s="7" t="s">
        <v>27</v>
      </c>
      <c r="K98" s="7" t="s">
        <v>140</v>
      </c>
      <c r="L98" s="7" t="s">
        <v>141</v>
      </c>
      <c r="M98" s="7">
        <v>1</v>
      </c>
      <c r="N98" s="9">
        <v>12269</v>
      </c>
      <c r="O98" s="7" t="s">
        <v>30</v>
      </c>
      <c r="P98" s="7" t="s">
        <v>31</v>
      </c>
      <c r="Q98" s="7" t="s">
        <v>146</v>
      </c>
      <c r="R98" s="7" t="s">
        <v>33</v>
      </c>
      <c r="S98" s="7" t="s">
        <v>30</v>
      </c>
      <c r="T98" s="10">
        <v>0.85629999999999995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326</v>
      </c>
      <c r="F99" s="7" t="s">
        <v>69</v>
      </c>
      <c r="G99" s="7" t="s">
        <v>320</v>
      </c>
      <c r="H99" s="8">
        <v>44210</v>
      </c>
      <c r="I99" s="7">
        <v>28</v>
      </c>
      <c r="J99" s="7" t="s">
        <v>27</v>
      </c>
      <c r="K99" s="7" t="s">
        <v>140</v>
      </c>
      <c r="L99" s="7" t="s">
        <v>141</v>
      </c>
      <c r="M99" s="7">
        <v>2</v>
      </c>
      <c r="N99" s="9">
        <v>16084</v>
      </c>
      <c r="O99" s="7" t="s">
        <v>30</v>
      </c>
      <c r="P99" s="7" t="s">
        <v>31</v>
      </c>
      <c r="Q99" s="7" t="s">
        <v>146</v>
      </c>
      <c r="R99" s="7" t="s">
        <v>33</v>
      </c>
      <c r="S99" s="7" t="s">
        <v>30</v>
      </c>
      <c r="T99" s="10">
        <v>0.85629999999999995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137</v>
      </c>
      <c r="F100" s="7" t="s">
        <v>138</v>
      </c>
      <c r="G100" s="7" t="s">
        <v>320</v>
      </c>
      <c r="H100" s="8">
        <v>44210</v>
      </c>
      <c r="I100" s="7">
        <v>28</v>
      </c>
      <c r="J100" s="7" t="s">
        <v>27</v>
      </c>
      <c r="K100" s="7" t="s">
        <v>140</v>
      </c>
      <c r="L100" s="7" t="s">
        <v>141</v>
      </c>
      <c r="M100" s="7">
        <v>1</v>
      </c>
      <c r="N100" s="9">
        <v>12882</v>
      </c>
      <c r="O100" s="7" t="s">
        <v>30</v>
      </c>
      <c r="P100" s="7" t="s">
        <v>31</v>
      </c>
      <c r="Q100" s="7" t="s">
        <v>146</v>
      </c>
      <c r="R100" s="7" t="s">
        <v>33</v>
      </c>
      <c r="S100" s="7" t="s">
        <v>30</v>
      </c>
      <c r="T100" s="10">
        <v>0.85629999999999995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10671</v>
      </c>
      <c r="F101" s="7" t="s">
        <v>327</v>
      </c>
      <c r="G101" s="7" t="s">
        <v>328</v>
      </c>
      <c r="H101" s="8">
        <v>44210</v>
      </c>
      <c r="I101" s="7">
        <v>28</v>
      </c>
      <c r="J101" s="7" t="s">
        <v>27</v>
      </c>
      <c r="K101" s="7" t="s">
        <v>140</v>
      </c>
      <c r="L101" s="7" t="s">
        <v>141</v>
      </c>
      <c r="M101" s="7">
        <v>1</v>
      </c>
      <c r="N101" s="9">
        <v>19279</v>
      </c>
      <c r="O101" s="7" t="s">
        <v>30</v>
      </c>
      <c r="P101" s="7" t="s">
        <v>31</v>
      </c>
      <c r="Q101" s="7" t="s">
        <v>146</v>
      </c>
      <c r="R101" s="7" t="s">
        <v>33</v>
      </c>
      <c r="S101" s="7" t="s">
        <v>30</v>
      </c>
      <c r="T101" s="10">
        <v>0.85629999999999995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13118</v>
      </c>
      <c r="F102" s="7" t="s">
        <v>329</v>
      </c>
      <c r="G102" s="7" t="s">
        <v>330</v>
      </c>
      <c r="H102" s="8">
        <v>44210</v>
      </c>
      <c r="I102" s="7">
        <v>28</v>
      </c>
      <c r="J102" s="7" t="s">
        <v>27</v>
      </c>
      <c r="K102" s="7" t="s">
        <v>331</v>
      </c>
      <c r="L102" s="7" t="s">
        <v>332</v>
      </c>
      <c r="M102" s="7">
        <v>1</v>
      </c>
      <c r="N102" s="9">
        <v>125750</v>
      </c>
      <c r="O102" s="7" t="s">
        <v>30</v>
      </c>
      <c r="P102" s="7" t="s">
        <v>31</v>
      </c>
      <c r="Q102" s="7" t="s">
        <v>146</v>
      </c>
      <c r="R102" s="7" t="s">
        <v>33</v>
      </c>
      <c r="S102" s="7" t="s">
        <v>30</v>
      </c>
      <c r="T102" s="10">
        <v>0.85629999999999995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17044</v>
      </c>
      <c r="F103" s="7" t="s">
        <v>333</v>
      </c>
      <c r="G103" s="7" t="s">
        <v>330</v>
      </c>
      <c r="H103" s="8">
        <v>44210</v>
      </c>
      <c r="I103" s="7">
        <v>28</v>
      </c>
      <c r="J103" s="7" t="s">
        <v>27</v>
      </c>
      <c r="K103" s="7" t="s">
        <v>331</v>
      </c>
      <c r="L103" s="7" t="s">
        <v>332</v>
      </c>
      <c r="M103" s="7">
        <v>1</v>
      </c>
      <c r="N103" s="9">
        <v>96593</v>
      </c>
      <c r="O103" s="7" t="s">
        <v>30</v>
      </c>
      <c r="P103" s="7" t="s">
        <v>31</v>
      </c>
      <c r="Q103" s="7" t="s">
        <v>146</v>
      </c>
      <c r="R103" s="7" t="s">
        <v>33</v>
      </c>
      <c r="S103" s="7" t="s">
        <v>30</v>
      </c>
      <c r="T103" s="10">
        <v>0.85629999999999995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53047</v>
      </c>
      <c r="F104" s="7" t="s">
        <v>334</v>
      </c>
      <c r="G104" s="7" t="s">
        <v>330</v>
      </c>
      <c r="H104" s="8">
        <v>44210</v>
      </c>
      <c r="I104" s="7">
        <v>28</v>
      </c>
      <c r="J104" s="7" t="s">
        <v>27</v>
      </c>
      <c r="K104" s="7" t="s">
        <v>331</v>
      </c>
      <c r="L104" s="7" t="s">
        <v>332</v>
      </c>
      <c r="M104" s="7">
        <v>1</v>
      </c>
      <c r="N104" s="9">
        <v>221422</v>
      </c>
      <c r="O104" s="7" t="s">
        <v>30</v>
      </c>
      <c r="P104" s="7" t="s">
        <v>31</v>
      </c>
      <c r="Q104" s="7" t="s">
        <v>146</v>
      </c>
      <c r="R104" s="7" t="s">
        <v>33</v>
      </c>
      <c r="S104" s="7" t="s">
        <v>30</v>
      </c>
      <c r="T104" s="10">
        <v>0.85629999999999995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67107</v>
      </c>
      <c r="F105" s="7" t="s">
        <v>335</v>
      </c>
      <c r="G105" s="7" t="s">
        <v>330</v>
      </c>
      <c r="H105" s="8">
        <v>44210</v>
      </c>
      <c r="I105" s="7">
        <v>28</v>
      </c>
      <c r="J105" s="7" t="s">
        <v>27</v>
      </c>
      <c r="K105" s="7" t="s">
        <v>331</v>
      </c>
      <c r="L105" s="7" t="s">
        <v>332</v>
      </c>
      <c r="M105" s="7">
        <v>1</v>
      </c>
      <c r="N105" s="9">
        <v>65343</v>
      </c>
      <c r="O105" s="7" t="s">
        <v>30</v>
      </c>
      <c r="P105" s="7" t="s">
        <v>31</v>
      </c>
      <c r="Q105" s="7" t="s">
        <v>146</v>
      </c>
      <c r="R105" s="7" t="s">
        <v>33</v>
      </c>
      <c r="S105" s="7" t="s">
        <v>30</v>
      </c>
      <c r="T105" s="10">
        <v>0.85629999999999995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13208</v>
      </c>
      <c r="F106" s="7" t="s">
        <v>94</v>
      </c>
      <c r="G106" s="7" t="s">
        <v>336</v>
      </c>
      <c r="H106" s="8">
        <v>44211</v>
      </c>
      <c r="I106" s="7">
        <v>28</v>
      </c>
      <c r="J106" s="7" t="s">
        <v>27</v>
      </c>
      <c r="K106" s="7" t="s">
        <v>337</v>
      </c>
      <c r="L106" s="7" t="s">
        <v>338</v>
      </c>
      <c r="M106" s="7">
        <v>4</v>
      </c>
      <c r="N106" s="9">
        <v>84000</v>
      </c>
      <c r="O106" s="7" t="s">
        <v>30</v>
      </c>
      <c r="P106" s="7" t="s">
        <v>31</v>
      </c>
      <c r="Q106" s="7" t="s">
        <v>146</v>
      </c>
      <c r="R106" s="7" t="s">
        <v>33</v>
      </c>
      <c r="S106" s="7" t="s">
        <v>34</v>
      </c>
      <c r="T106" s="10">
        <v>0.85629999999999995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50635</v>
      </c>
      <c r="F107" s="7" t="s">
        <v>339</v>
      </c>
      <c r="G107" s="7" t="s">
        <v>340</v>
      </c>
      <c r="H107" s="8">
        <v>44214</v>
      </c>
      <c r="I107" s="7">
        <v>28</v>
      </c>
      <c r="J107" s="7" t="s">
        <v>27</v>
      </c>
      <c r="K107" s="7" t="s">
        <v>341</v>
      </c>
      <c r="L107" s="7" t="s">
        <v>342</v>
      </c>
      <c r="M107" s="7">
        <v>2</v>
      </c>
      <c r="N107" s="9">
        <v>147884</v>
      </c>
      <c r="O107" s="7" t="s">
        <v>34</v>
      </c>
      <c r="P107" s="7" t="s">
        <v>31</v>
      </c>
      <c r="Q107" s="7" t="s">
        <v>146</v>
      </c>
      <c r="R107" s="7" t="s">
        <v>33</v>
      </c>
      <c r="S107" s="7" t="s">
        <v>34</v>
      </c>
      <c r="T107" s="10">
        <v>0.85629999999999995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57</v>
      </c>
      <c r="F108" s="7" t="s">
        <v>257</v>
      </c>
      <c r="G108" s="7" t="s">
        <v>343</v>
      </c>
      <c r="H108" s="8">
        <v>44214</v>
      </c>
      <c r="I108" s="7">
        <v>28</v>
      </c>
      <c r="J108" s="7" t="s">
        <v>27</v>
      </c>
      <c r="K108" s="7" t="s">
        <v>344</v>
      </c>
      <c r="L108" s="7" t="s">
        <v>345</v>
      </c>
      <c r="M108" s="7">
        <v>3</v>
      </c>
      <c r="N108" s="9">
        <v>98295</v>
      </c>
      <c r="O108" s="7" t="s">
        <v>39</v>
      </c>
      <c r="P108" s="7" t="s">
        <v>31</v>
      </c>
      <c r="Q108" s="7" t="s">
        <v>146</v>
      </c>
      <c r="R108" s="7" t="s">
        <v>33</v>
      </c>
      <c r="S108" s="7" t="s">
        <v>34</v>
      </c>
      <c r="T108" s="10">
        <v>0.85629999999999995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42191</v>
      </c>
      <c r="F109" s="7" t="s">
        <v>211</v>
      </c>
      <c r="G109" s="7" t="s">
        <v>346</v>
      </c>
      <c r="H109" s="8">
        <v>44214</v>
      </c>
      <c r="I109" s="7">
        <v>28</v>
      </c>
      <c r="J109" s="7" t="s">
        <v>27</v>
      </c>
      <c r="K109" s="7" t="s">
        <v>206</v>
      </c>
      <c r="L109" s="7" t="s">
        <v>207</v>
      </c>
      <c r="M109" s="7">
        <v>1</v>
      </c>
      <c r="N109" s="9">
        <v>41168</v>
      </c>
      <c r="O109" s="7" t="s">
        <v>30</v>
      </c>
      <c r="P109" s="7" t="s">
        <v>31</v>
      </c>
      <c r="Q109" s="7" t="s">
        <v>146</v>
      </c>
      <c r="R109" s="7" t="s">
        <v>33</v>
      </c>
      <c r="S109" s="7" t="s">
        <v>30</v>
      </c>
      <c r="T109" s="10">
        <v>0.85629999999999995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3572</v>
      </c>
      <c r="F110" s="7" t="s">
        <v>103</v>
      </c>
      <c r="G110" s="7" t="s">
        <v>347</v>
      </c>
      <c r="H110" s="8">
        <v>44214</v>
      </c>
      <c r="I110" s="7">
        <v>28</v>
      </c>
      <c r="J110" s="7" t="s">
        <v>27</v>
      </c>
      <c r="K110" s="7" t="s">
        <v>348</v>
      </c>
      <c r="L110" s="7" t="s">
        <v>349</v>
      </c>
      <c r="M110" s="7">
        <v>2</v>
      </c>
      <c r="N110" s="9">
        <v>38638</v>
      </c>
      <c r="O110" s="7" t="s">
        <v>39</v>
      </c>
      <c r="P110" s="7" t="s">
        <v>31</v>
      </c>
      <c r="Q110" s="7" t="s">
        <v>146</v>
      </c>
      <c r="R110" s="7" t="s">
        <v>33</v>
      </c>
      <c r="S110" s="7" t="s">
        <v>34</v>
      </c>
      <c r="T110" s="10">
        <v>0.85629999999999995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40668</v>
      </c>
      <c r="F111" s="7" t="s">
        <v>350</v>
      </c>
      <c r="G111" s="7" t="s">
        <v>351</v>
      </c>
      <c r="H111" s="8">
        <v>44214</v>
      </c>
      <c r="I111" s="7">
        <v>28</v>
      </c>
      <c r="J111" s="7" t="s">
        <v>27</v>
      </c>
      <c r="K111" s="7" t="s">
        <v>352</v>
      </c>
      <c r="L111" s="7" t="s">
        <v>353</v>
      </c>
      <c r="M111" s="7">
        <v>4</v>
      </c>
      <c r="N111" s="9">
        <v>266188</v>
      </c>
      <c r="O111" s="7" t="s">
        <v>34</v>
      </c>
      <c r="P111" s="7" t="s">
        <v>31</v>
      </c>
      <c r="Q111" s="7" t="s">
        <v>146</v>
      </c>
      <c r="R111" s="7" t="s">
        <v>33</v>
      </c>
      <c r="S111" s="7" t="s">
        <v>34</v>
      </c>
      <c r="T111" s="10">
        <v>0.85629999999999995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73</v>
      </c>
      <c r="F112" s="7" t="s">
        <v>35</v>
      </c>
      <c r="G112" s="7" t="s">
        <v>354</v>
      </c>
      <c r="H112" s="8">
        <v>44216</v>
      </c>
      <c r="I112" s="7">
        <v>28</v>
      </c>
      <c r="J112" s="7" t="s">
        <v>27</v>
      </c>
      <c r="K112" s="7" t="s">
        <v>355</v>
      </c>
      <c r="L112" s="7" t="s">
        <v>356</v>
      </c>
      <c r="M112" s="7">
        <v>1</v>
      </c>
      <c r="N112" s="9">
        <v>12597</v>
      </c>
      <c r="O112" s="7" t="s">
        <v>39</v>
      </c>
      <c r="P112" s="7" t="s">
        <v>31</v>
      </c>
      <c r="Q112" s="7" t="s">
        <v>146</v>
      </c>
      <c r="R112" s="7" t="s">
        <v>33</v>
      </c>
      <c r="S112" s="7" t="s">
        <v>34</v>
      </c>
      <c r="T112" s="10">
        <v>0.85629999999999995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3572</v>
      </c>
      <c r="F113" s="7" t="s">
        <v>103</v>
      </c>
      <c r="G113" s="7" t="s">
        <v>354</v>
      </c>
      <c r="H113" s="8">
        <v>44216</v>
      </c>
      <c r="I113" s="7">
        <v>28</v>
      </c>
      <c r="J113" s="7" t="s">
        <v>27</v>
      </c>
      <c r="K113" s="7" t="s">
        <v>355</v>
      </c>
      <c r="L113" s="7" t="s">
        <v>356</v>
      </c>
      <c r="M113" s="7">
        <v>1</v>
      </c>
      <c r="N113" s="9">
        <v>19319</v>
      </c>
      <c r="O113" s="7" t="s">
        <v>39</v>
      </c>
      <c r="P113" s="7" t="s">
        <v>31</v>
      </c>
      <c r="Q113" s="7" t="s">
        <v>146</v>
      </c>
      <c r="R113" s="7" t="s">
        <v>33</v>
      </c>
      <c r="S113" s="7" t="s">
        <v>34</v>
      </c>
      <c r="T113" s="10">
        <v>0.85629999999999995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73</v>
      </c>
      <c r="F114" s="7" t="s">
        <v>35</v>
      </c>
      <c r="G114" s="7" t="s">
        <v>357</v>
      </c>
      <c r="H114" s="8">
        <v>44216</v>
      </c>
      <c r="I114" s="7">
        <v>28</v>
      </c>
      <c r="J114" s="7" t="s">
        <v>27</v>
      </c>
      <c r="K114" s="7" t="s">
        <v>358</v>
      </c>
      <c r="L114" s="7" t="s">
        <v>359</v>
      </c>
      <c r="M114" s="7">
        <v>1</v>
      </c>
      <c r="N114" s="9">
        <v>12597</v>
      </c>
      <c r="O114" s="7" t="s">
        <v>39</v>
      </c>
      <c r="P114" s="7" t="s">
        <v>31</v>
      </c>
      <c r="Q114" s="7" t="s">
        <v>146</v>
      </c>
      <c r="R114" s="7" t="s">
        <v>33</v>
      </c>
      <c r="S114" s="7" t="s">
        <v>34</v>
      </c>
      <c r="T114" s="10">
        <v>0.85629999999999995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360</v>
      </c>
      <c r="F115" s="7" t="s">
        <v>361</v>
      </c>
      <c r="G115" s="7" t="s">
        <v>362</v>
      </c>
      <c r="H115" s="8">
        <v>44216</v>
      </c>
      <c r="I115" s="7">
        <v>28</v>
      </c>
      <c r="J115" s="7" t="s">
        <v>27</v>
      </c>
      <c r="K115" s="7" t="s">
        <v>363</v>
      </c>
      <c r="L115" s="7" t="s">
        <v>364</v>
      </c>
      <c r="M115" s="7">
        <v>4</v>
      </c>
      <c r="N115" s="9">
        <v>24840</v>
      </c>
      <c r="O115" s="7" t="s">
        <v>30</v>
      </c>
      <c r="P115" s="7" t="s">
        <v>31</v>
      </c>
      <c r="Q115" s="7" t="s">
        <v>146</v>
      </c>
      <c r="R115" s="7" t="s">
        <v>132</v>
      </c>
      <c r="S115" s="7" t="s">
        <v>34</v>
      </c>
      <c r="T115" s="10">
        <v>0.85629999999999995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77</v>
      </c>
      <c r="F116" s="7" t="s">
        <v>365</v>
      </c>
      <c r="G116" s="7" t="s">
        <v>366</v>
      </c>
      <c r="H116" s="8">
        <v>44216</v>
      </c>
      <c r="I116" s="7">
        <v>28</v>
      </c>
      <c r="J116" s="7" t="s">
        <v>27</v>
      </c>
      <c r="K116" s="7" t="s">
        <v>367</v>
      </c>
      <c r="L116" s="7" t="s">
        <v>368</v>
      </c>
      <c r="M116" s="7">
        <v>2</v>
      </c>
      <c r="N116" s="9">
        <v>80656</v>
      </c>
      <c r="O116" s="7" t="s">
        <v>39</v>
      </c>
      <c r="P116" s="7" t="s">
        <v>31</v>
      </c>
      <c r="Q116" s="7" t="s">
        <v>146</v>
      </c>
      <c r="R116" s="7" t="s">
        <v>33</v>
      </c>
      <c r="S116" s="7" t="s">
        <v>34</v>
      </c>
      <c r="T116" s="10">
        <v>0.85629999999999995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45616</v>
      </c>
      <c r="F117" s="7" t="s">
        <v>80</v>
      </c>
      <c r="G117" s="7" t="s">
        <v>369</v>
      </c>
      <c r="H117" s="8">
        <v>44217</v>
      </c>
      <c r="I117" s="7">
        <v>28</v>
      </c>
      <c r="J117" s="7" t="s">
        <v>27</v>
      </c>
      <c r="K117" s="7" t="s">
        <v>370</v>
      </c>
      <c r="L117" s="7" t="s">
        <v>371</v>
      </c>
      <c r="M117" s="7">
        <v>2</v>
      </c>
      <c r="N117" s="9">
        <v>139478</v>
      </c>
      <c r="O117" s="7" t="s">
        <v>34</v>
      </c>
      <c r="P117" s="7" t="s">
        <v>31</v>
      </c>
      <c r="Q117" s="7" t="s">
        <v>146</v>
      </c>
      <c r="R117" s="7" t="s">
        <v>33</v>
      </c>
      <c r="S117" s="7" t="s">
        <v>34</v>
      </c>
      <c r="T117" s="10">
        <v>0.85629999999999995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27150</v>
      </c>
      <c r="F118" s="7" t="s">
        <v>69</v>
      </c>
      <c r="G118" s="7" t="s">
        <v>369</v>
      </c>
      <c r="H118" s="8">
        <v>44217</v>
      </c>
      <c r="I118" s="7">
        <v>28</v>
      </c>
      <c r="J118" s="7" t="s">
        <v>27</v>
      </c>
      <c r="K118" s="7" t="s">
        <v>370</v>
      </c>
      <c r="L118" s="7" t="s">
        <v>371</v>
      </c>
      <c r="M118" s="7">
        <v>1</v>
      </c>
      <c r="N118" s="9">
        <v>2639</v>
      </c>
      <c r="O118" s="7" t="s">
        <v>30</v>
      </c>
      <c r="P118" s="7" t="s">
        <v>31</v>
      </c>
      <c r="Q118" s="7" t="s">
        <v>146</v>
      </c>
      <c r="R118" s="7" t="s">
        <v>33</v>
      </c>
      <c r="S118" s="7" t="s">
        <v>30</v>
      </c>
      <c r="T118" s="10">
        <v>0.85629999999999995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27217</v>
      </c>
      <c r="F119" s="7" t="s">
        <v>177</v>
      </c>
      <c r="G119" s="7" t="s">
        <v>369</v>
      </c>
      <c r="H119" s="8">
        <v>44217</v>
      </c>
      <c r="I119" s="7">
        <v>28</v>
      </c>
      <c r="J119" s="7" t="s">
        <v>27</v>
      </c>
      <c r="K119" s="7" t="s">
        <v>370</v>
      </c>
      <c r="L119" s="7" t="s">
        <v>371</v>
      </c>
      <c r="M119" s="7">
        <v>1</v>
      </c>
      <c r="N119" s="9">
        <v>4193</v>
      </c>
      <c r="O119" s="7" t="s">
        <v>30</v>
      </c>
      <c r="P119" s="7" t="s">
        <v>31</v>
      </c>
      <c r="Q119" s="7" t="s">
        <v>146</v>
      </c>
      <c r="R119" s="7" t="s">
        <v>33</v>
      </c>
      <c r="S119" s="7" t="s">
        <v>30</v>
      </c>
      <c r="T119" s="10">
        <v>0.85629999999999995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4255</v>
      </c>
      <c r="F120" s="7" t="s">
        <v>372</v>
      </c>
      <c r="G120" s="7" t="s">
        <v>373</v>
      </c>
      <c r="H120" s="8">
        <v>44217</v>
      </c>
      <c r="I120" s="7">
        <v>28</v>
      </c>
      <c r="J120" s="7" t="s">
        <v>27</v>
      </c>
      <c r="K120" s="7" t="s">
        <v>374</v>
      </c>
      <c r="L120" s="7" t="s">
        <v>375</v>
      </c>
      <c r="M120" s="7">
        <v>1</v>
      </c>
      <c r="N120" s="9">
        <v>53773</v>
      </c>
      <c r="O120" s="7" t="s">
        <v>39</v>
      </c>
      <c r="P120" s="7" t="s">
        <v>31</v>
      </c>
      <c r="Q120" s="7" t="s">
        <v>146</v>
      </c>
      <c r="R120" s="7" t="s">
        <v>132</v>
      </c>
      <c r="S120" s="7" t="s">
        <v>34</v>
      </c>
      <c r="T120" s="10">
        <v>0.85629999999999995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4301</v>
      </c>
      <c r="F121" s="7" t="s">
        <v>376</v>
      </c>
      <c r="G121" s="7" t="s">
        <v>377</v>
      </c>
      <c r="H121" s="8">
        <v>44217</v>
      </c>
      <c r="I121" s="7">
        <v>28</v>
      </c>
      <c r="J121" s="7" t="s">
        <v>27</v>
      </c>
      <c r="K121" s="7" t="s">
        <v>378</v>
      </c>
      <c r="L121" s="7" t="s">
        <v>379</v>
      </c>
      <c r="M121" s="7">
        <v>1</v>
      </c>
      <c r="N121" s="9">
        <v>42008</v>
      </c>
      <c r="O121" s="7" t="s">
        <v>39</v>
      </c>
      <c r="P121" s="7" t="s">
        <v>31</v>
      </c>
      <c r="Q121" s="7" t="s">
        <v>146</v>
      </c>
      <c r="R121" s="7" t="s">
        <v>33</v>
      </c>
      <c r="S121" s="7" t="s">
        <v>34</v>
      </c>
      <c r="T121" s="10">
        <v>0.85629999999999995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4242</v>
      </c>
      <c r="F122" s="7" t="s">
        <v>380</v>
      </c>
      <c r="G122" s="7" t="s">
        <v>377</v>
      </c>
      <c r="H122" s="8">
        <v>44217</v>
      </c>
      <c r="I122" s="7">
        <v>28</v>
      </c>
      <c r="J122" s="7" t="s">
        <v>27</v>
      </c>
      <c r="K122" s="7" t="s">
        <v>378</v>
      </c>
      <c r="L122" s="7" t="s">
        <v>379</v>
      </c>
      <c r="M122" s="7">
        <v>1</v>
      </c>
      <c r="N122" s="9">
        <v>27723</v>
      </c>
      <c r="O122" s="7" t="s">
        <v>39</v>
      </c>
      <c r="P122" s="7" t="s">
        <v>31</v>
      </c>
      <c r="Q122" s="7" t="s">
        <v>146</v>
      </c>
      <c r="R122" s="7" t="s">
        <v>33</v>
      </c>
      <c r="S122" s="7" t="s">
        <v>34</v>
      </c>
      <c r="T122" s="10">
        <v>0.85629999999999995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40884</v>
      </c>
      <c r="F123" s="7" t="s">
        <v>381</v>
      </c>
      <c r="G123" s="7" t="s">
        <v>382</v>
      </c>
      <c r="H123" s="8">
        <v>44217</v>
      </c>
      <c r="I123" s="7">
        <v>28</v>
      </c>
      <c r="J123" s="7" t="s">
        <v>27</v>
      </c>
      <c r="K123" s="7" t="s">
        <v>182</v>
      </c>
      <c r="L123" s="7" t="s">
        <v>183</v>
      </c>
      <c r="M123" s="7">
        <v>2</v>
      </c>
      <c r="N123" s="9">
        <v>292016</v>
      </c>
      <c r="O123" s="7" t="s">
        <v>34</v>
      </c>
      <c r="P123" s="7" t="s">
        <v>31</v>
      </c>
      <c r="Q123" s="7" t="s">
        <v>146</v>
      </c>
      <c r="R123" s="7" t="s">
        <v>33</v>
      </c>
      <c r="S123" s="7" t="s">
        <v>34</v>
      </c>
      <c r="T123" s="10">
        <v>0.85629999999999995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47657</v>
      </c>
      <c r="F124" s="7" t="s">
        <v>237</v>
      </c>
      <c r="G124" s="7" t="s">
        <v>383</v>
      </c>
      <c r="H124" s="8">
        <v>44217</v>
      </c>
      <c r="I124" s="7">
        <v>28</v>
      </c>
      <c r="J124" s="7" t="s">
        <v>27</v>
      </c>
      <c r="K124" s="7" t="s">
        <v>255</v>
      </c>
      <c r="L124" s="7" t="s">
        <v>256</v>
      </c>
      <c r="M124" s="7">
        <v>4</v>
      </c>
      <c r="N124" s="9">
        <v>257316</v>
      </c>
      <c r="O124" s="7" t="s">
        <v>34</v>
      </c>
      <c r="P124" s="7" t="s">
        <v>31</v>
      </c>
      <c r="Q124" s="7" t="s">
        <v>146</v>
      </c>
      <c r="R124" s="7" t="s">
        <v>33</v>
      </c>
      <c r="S124" s="7" t="s">
        <v>34</v>
      </c>
      <c r="T124" s="10">
        <v>0.85629999999999995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45616</v>
      </c>
      <c r="F125" s="7" t="s">
        <v>80</v>
      </c>
      <c r="G125" s="7" t="s">
        <v>384</v>
      </c>
      <c r="H125" s="8">
        <v>44218</v>
      </c>
      <c r="I125" s="7">
        <v>28</v>
      </c>
      <c r="J125" s="7" t="s">
        <v>27</v>
      </c>
      <c r="K125" s="7" t="s">
        <v>385</v>
      </c>
      <c r="L125" s="7" t="s">
        <v>386</v>
      </c>
      <c r="M125" s="7">
        <v>2</v>
      </c>
      <c r="N125" s="9">
        <v>139478</v>
      </c>
      <c r="O125" s="7" t="s">
        <v>34</v>
      </c>
      <c r="P125" s="7" t="s">
        <v>31</v>
      </c>
      <c r="Q125" s="7" t="s">
        <v>146</v>
      </c>
      <c r="R125" s="7" t="s">
        <v>33</v>
      </c>
      <c r="S125" s="7" t="s">
        <v>34</v>
      </c>
      <c r="T125" s="10">
        <v>0.85629999999999995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45616</v>
      </c>
      <c r="F126" s="7" t="s">
        <v>80</v>
      </c>
      <c r="G126" s="7" t="s">
        <v>387</v>
      </c>
      <c r="H126" s="8">
        <v>44218</v>
      </c>
      <c r="I126" s="7">
        <v>28</v>
      </c>
      <c r="J126" s="7" t="s">
        <v>27</v>
      </c>
      <c r="K126" s="7" t="s">
        <v>388</v>
      </c>
      <c r="L126" s="7" t="s">
        <v>389</v>
      </c>
      <c r="M126" s="7">
        <v>2</v>
      </c>
      <c r="N126" s="9">
        <v>141966</v>
      </c>
      <c r="O126" s="7" t="s">
        <v>34</v>
      </c>
      <c r="P126" s="7" t="s">
        <v>31</v>
      </c>
      <c r="Q126" s="7" t="s">
        <v>146</v>
      </c>
      <c r="R126" s="7" t="s">
        <v>132</v>
      </c>
      <c r="S126" s="7" t="s">
        <v>34</v>
      </c>
      <c r="T126" s="10">
        <v>0.85629999999999995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45618</v>
      </c>
      <c r="F127" s="7" t="s">
        <v>390</v>
      </c>
      <c r="G127" s="7" t="s">
        <v>391</v>
      </c>
      <c r="H127" s="8">
        <v>44218</v>
      </c>
      <c r="I127" s="7">
        <v>28</v>
      </c>
      <c r="J127" s="7" t="s">
        <v>27</v>
      </c>
      <c r="K127" s="7" t="s">
        <v>250</v>
      </c>
      <c r="L127" s="7" t="s">
        <v>251</v>
      </c>
      <c r="M127" s="7">
        <v>4</v>
      </c>
      <c r="N127" s="9">
        <v>637012</v>
      </c>
      <c r="O127" s="7" t="s">
        <v>34</v>
      </c>
      <c r="P127" s="7" t="s">
        <v>31</v>
      </c>
      <c r="Q127" s="7" t="s">
        <v>146</v>
      </c>
      <c r="R127" s="7" t="s">
        <v>33</v>
      </c>
      <c r="S127" s="7" t="s">
        <v>34</v>
      </c>
      <c r="T127" s="10">
        <v>0.85629999999999995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392</v>
      </c>
      <c r="F128" s="7" t="s">
        <v>393</v>
      </c>
      <c r="G128" s="7" t="s">
        <v>394</v>
      </c>
      <c r="H128" s="8">
        <v>44219</v>
      </c>
      <c r="I128" s="7">
        <v>28</v>
      </c>
      <c r="J128" s="7" t="s">
        <v>27</v>
      </c>
      <c r="K128" s="7" t="s">
        <v>337</v>
      </c>
      <c r="L128" s="7" t="s">
        <v>338</v>
      </c>
      <c r="M128" s="7">
        <v>2</v>
      </c>
      <c r="N128" s="9">
        <v>27378</v>
      </c>
      <c r="O128" s="7" t="s">
        <v>30</v>
      </c>
      <c r="P128" s="7" t="s">
        <v>31</v>
      </c>
      <c r="Q128" s="7" t="s">
        <v>146</v>
      </c>
      <c r="R128" s="7" t="s">
        <v>33</v>
      </c>
      <c r="S128" s="7" t="s">
        <v>30</v>
      </c>
      <c r="T128" s="10">
        <v>0.85629999999999995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47657</v>
      </c>
      <c r="F129" s="7" t="s">
        <v>237</v>
      </c>
      <c r="G129" s="7" t="s">
        <v>395</v>
      </c>
      <c r="H129" s="8">
        <v>44219</v>
      </c>
      <c r="I129" s="7">
        <v>28</v>
      </c>
      <c r="J129" s="7" t="s">
        <v>27</v>
      </c>
      <c r="K129" s="7" t="s">
        <v>255</v>
      </c>
      <c r="L129" s="7" t="s">
        <v>256</v>
      </c>
      <c r="M129" s="7">
        <v>2</v>
      </c>
      <c r="N129" s="9">
        <v>128658</v>
      </c>
      <c r="O129" s="7" t="s">
        <v>34</v>
      </c>
      <c r="P129" s="7" t="s">
        <v>31</v>
      </c>
      <c r="Q129" s="7" t="s">
        <v>146</v>
      </c>
      <c r="R129" s="7" t="s">
        <v>33</v>
      </c>
      <c r="S129" s="7" t="s">
        <v>34</v>
      </c>
      <c r="T129" s="10">
        <v>0.85629999999999995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3572</v>
      </c>
      <c r="F130" s="7" t="s">
        <v>103</v>
      </c>
      <c r="G130" s="7" t="s">
        <v>395</v>
      </c>
      <c r="H130" s="8">
        <v>44219</v>
      </c>
      <c r="I130" s="7">
        <v>28</v>
      </c>
      <c r="J130" s="7" t="s">
        <v>27</v>
      </c>
      <c r="K130" s="7" t="s">
        <v>255</v>
      </c>
      <c r="L130" s="7" t="s">
        <v>256</v>
      </c>
      <c r="M130" s="7">
        <v>1</v>
      </c>
      <c r="N130" s="9">
        <v>18546</v>
      </c>
      <c r="O130" s="7" t="s">
        <v>39</v>
      </c>
      <c r="P130" s="7" t="s">
        <v>31</v>
      </c>
      <c r="Q130" s="7" t="s">
        <v>146</v>
      </c>
      <c r="R130" s="7" t="s">
        <v>33</v>
      </c>
      <c r="S130" s="7" t="s">
        <v>34</v>
      </c>
      <c r="T130" s="10">
        <v>0.85629999999999995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47657</v>
      </c>
      <c r="F131" s="7" t="s">
        <v>237</v>
      </c>
      <c r="G131" s="7" t="s">
        <v>396</v>
      </c>
      <c r="H131" s="8">
        <v>44221</v>
      </c>
      <c r="I131" s="7">
        <v>28</v>
      </c>
      <c r="J131" s="7" t="s">
        <v>27</v>
      </c>
      <c r="K131" s="7" t="s">
        <v>255</v>
      </c>
      <c r="L131" s="7" t="s">
        <v>256</v>
      </c>
      <c r="M131" s="7">
        <v>2</v>
      </c>
      <c r="N131" s="9">
        <v>128658</v>
      </c>
      <c r="O131" s="7" t="s">
        <v>34</v>
      </c>
      <c r="P131" s="7" t="s">
        <v>31</v>
      </c>
      <c r="Q131" s="7" t="s">
        <v>146</v>
      </c>
      <c r="R131" s="7" t="s">
        <v>33</v>
      </c>
      <c r="S131" s="7" t="s">
        <v>34</v>
      </c>
      <c r="T131" s="10">
        <v>0.85629999999999995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40049</v>
      </c>
      <c r="F132" s="7" t="s">
        <v>397</v>
      </c>
      <c r="G132" s="7" t="s">
        <v>398</v>
      </c>
      <c r="H132" s="8">
        <v>44221</v>
      </c>
      <c r="I132" s="7">
        <v>28</v>
      </c>
      <c r="J132" s="7" t="s">
        <v>27</v>
      </c>
      <c r="K132" s="7" t="s">
        <v>374</v>
      </c>
      <c r="L132" s="7" t="s">
        <v>375</v>
      </c>
      <c r="M132" s="7">
        <v>1</v>
      </c>
      <c r="N132" s="9">
        <v>166983</v>
      </c>
      <c r="O132" s="7" t="s">
        <v>34</v>
      </c>
      <c r="P132" s="7" t="s">
        <v>31</v>
      </c>
      <c r="Q132" s="7" t="s">
        <v>146</v>
      </c>
      <c r="R132" s="7" t="s">
        <v>132</v>
      </c>
      <c r="S132" s="7" t="s">
        <v>34</v>
      </c>
      <c r="T132" s="10">
        <v>0.85629999999999995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399</v>
      </c>
      <c r="F133" s="7" t="s">
        <v>400</v>
      </c>
      <c r="G133" s="7" t="s">
        <v>401</v>
      </c>
      <c r="H133" s="8">
        <v>44222</v>
      </c>
      <c r="I133" s="7">
        <v>28</v>
      </c>
      <c r="J133" s="7" t="s">
        <v>27</v>
      </c>
      <c r="K133" s="7" t="s">
        <v>344</v>
      </c>
      <c r="L133" s="7" t="s">
        <v>345</v>
      </c>
      <c r="M133" s="7">
        <v>1</v>
      </c>
      <c r="N133" s="9">
        <v>108000</v>
      </c>
      <c r="O133" s="7" t="s">
        <v>30</v>
      </c>
      <c r="P133" s="7" t="s">
        <v>31</v>
      </c>
      <c r="Q133" s="7" t="s">
        <v>146</v>
      </c>
      <c r="R133" s="7" t="s">
        <v>33</v>
      </c>
      <c r="S133" s="7" t="s">
        <v>30</v>
      </c>
      <c r="T133" s="10">
        <v>0.85629999999999995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50662</v>
      </c>
      <c r="F134" s="7" t="s">
        <v>172</v>
      </c>
      <c r="G134" s="7" t="s">
        <v>402</v>
      </c>
      <c r="H134" s="8">
        <v>44222</v>
      </c>
      <c r="I134" s="7">
        <v>28</v>
      </c>
      <c r="J134" s="7" t="s">
        <v>27</v>
      </c>
      <c r="K134" s="7" t="s">
        <v>403</v>
      </c>
      <c r="L134" s="7" t="s">
        <v>404</v>
      </c>
      <c r="M134" s="7">
        <v>2</v>
      </c>
      <c r="N134" s="9">
        <v>275882</v>
      </c>
      <c r="O134" s="7" t="s">
        <v>34</v>
      </c>
      <c r="P134" s="7" t="s">
        <v>31</v>
      </c>
      <c r="Q134" s="7" t="s">
        <v>146</v>
      </c>
      <c r="R134" s="7" t="s">
        <v>33</v>
      </c>
      <c r="S134" s="7" t="s">
        <v>34</v>
      </c>
      <c r="T134" s="10">
        <v>0.85629999999999995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2021-02-26T17:38:50Z</dcterms:created>
  <dcterms:modified xsi:type="dcterms:W3CDTF">2021-02-26T17:38:51Z</dcterms:modified>
</cp:coreProperties>
</file>