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3 Marzo\Detalle Facturas\Facturas\"/>
    </mc:Choice>
  </mc:AlternateContent>
  <xr:revisionPtr revIDLastSave="0" documentId="8_{7BE8D41A-0795-4ED5-90FD-C9E0A32989C9}" xr6:coauthVersionLast="46" xr6:coauthVersionMax="46" xr10:uidLastSave="{00000000-0000-0000-0000-000000000000}"/>
  <bookViews>
    <workbookView xWindow="-108" yWindow="-108" windowWidth="23256" windowHeight="12576" xr2:uid="{74486C0A-AD65-4A98-A63F-B2A9D167EC43}"/>
  </bookViews>
  <sheets>
    <sheet name="2021_03_13019613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3" i="1" s="1"/>
  <c r="V45" i="1" s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Y33" i="1" l="1"/>
  <c r="V24" i="1"/>
  <c r="V26" i="1" s="1"/>
</calcChain>
</file>

<file path=xl/sharedStrings.xml><?xml version="1.0" encoding="utf-8"?>
<sst xmlns="http://schemas.openxmlformats.org/spreadsheetml/2006/main" count="5188" uniqueCount="812">
  <si>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</si>
  <si>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</si>
  <si>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</si>
  <si>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</si>
  <si>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</si>
  <si>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</si>
  <si>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</si>
  <si>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</si>
  <si>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</si>
  <si>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</si>
  <si>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</si>
  <si>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</si>
  <si>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</si>
  <si>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</si>
  <si>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</si>
  <si>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</si>
  <si>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</si>
  <si>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</si>
  <si>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</si>
  <si>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2021_03_13019613</t>
  </si>
  <si>
    <t xml:space="preserve">SOTO BARRALES RODRIGO ANDRES                 </t>
  </si>
  <si>
    <t>5F</t>
  </si>
  <si>
    <t>13019613-6</t>
  </si>
  <si>
    <t>295/80R22.5 16PR 150/147M CM958 GOODRIDE</t>
  </si>
  <si>
    <t>FV-A-0000-02288444</t>
  </si>
  <si>
    <t xml:space="preserve">VALPARAISO REPUESTOS </t>
  </si>
  <si>
    <t>0076067752-3-0</t>
  </si>
  <si>
    <t xml:space="preserve">TRANS EGIDO E.I.R.L. </t>
  </si>
  <si>
    <t>Neumaticos</t>
  </si>
  <si>
    <t>Otros meses</t>
  </si>
  <si>
    <t>Factura</t>
  </si>
  <si>
    <t>Venta Pendiente</t>
  </si>
  <si>
    <t xml:space="preserve">S3887 </t>
  </si>
  <si>
    <t>COMPRESOR LP4964 2 PISTONES T/KNORR 600C</t>
  </si>
  <si>
    <t>FV-A-0000-02300101</t>
  </si>
  <si>
    <t>0009636411-3-0</t>
  </si>
  <si>
    <t xml:space="preserve">CAMPOS MUÑOZ MARCOS ANTONIO </t>
  </si>
  <si>
    <t>Repuestos</t>
  </si>
  <si>
    <t>Venta Normal</t>
  </si>
  <si>
    <t xml:space="preserve">REP.VALVULA PEDAL WABCO </t>
  </si>
  <si>
    <t>FV-A-0000-02304754</t>
  </si>
  <si>
    <t>0007496709-4-0</t>
  </si>
  <si>
    <t xml:space="preserve">ARENAS PEREZ GUILLERMO RAFAEL </t>
  </si>
  <si>
    <t>Nombre</t>
  </si>
  <si>
    <t xml:space="preserve">C1210 </t>
  </si>
  <si>
    <t xml:space="preserve">PULMON FRENO TRISTOP 24/24 </t>
  </si>
  <si>
    <t>FV-A-0000-02306602</t>
  </si>
  <si>
    <t>Cod Vendedor</t>
  </si>
  <si>
    <t xml:space="preserve">S3774 </t>
  </si>
  <si>
    <t xml:space="preserve">CILINDRO EMBRAGUE SUP.C/DEPOSITO </t>
  </si>
  <si>
    <t>FV-A-0000-02311878</t>
  </si>
  <si>
    <t>Rut</t>
  </si>
  <si>
    <t xml:space="preserve">U0155 </t>
  </si>
  <si>
    <t xml:space="preserve">FILTRO SEPARADOR TECFIL </t>
  </si>
  <si>
    <t>CV-A-0000-00228267</t>
  </si>
  <si>
    <t>0015718034-7-0</t>
  </si>
  <si>
    <t xml:space="preserve">SEGUEL ACUNA LEONARDO ENRIQUE </t>
  </si>
  <si>
    <t>Nota Crédito</t>
  </si>
  <si>
    <t>Mes Pago</t>
  </si>
  <si>
    <t xml:space="preserve">S1599 </t>
  </si>
  <si>
    <t xml:space="preserve">COMPRESOR LP4941 2P KNORR 600CC </t>
  </si>
  <si>
    <t>CV-A-0000-00228366</t>
  </si>
  <si>
    <t>0076641382-K-0</t>
  </si>
  <si>
    <t xml:space="preserve">TRANSPORTES ALVARO LINARES JIMENEZ </t>
  </si>
  <si>
    <t xml:space="preserve">C2194 </t>
  </si>
  <si>
    <t xml:space="preserve">BALATA FRENO 4644 STD 8" "Q" </t>
  </si>
  <si>
    <t>CV-A-0000-00228386</t>
  </si>
  <si>
    <t>0088780000-6-0</t>
  </si>
  <si>
    <t xml:space="preserve">TRANSPORTES CASTANO LTDA </t>
  </si>
  <si>
    <t xml:space="preserve">FILTRO AIRE DONALDSON </t>
  </si>
  <si>
    <t>CV-A-0000-00228389</t>
  </si>
  <si>
    <t>0013767885-3-0</t>
  </si>
  <si>
    <t xml:space="preserve">YANEZ VELASQUEZ JUAN FRANCISCO </t>
  </si>
  <si>
    <t>COMISION REPUESTOS</t>
  </si>
  <si>
    <t>Tabla de Cumplimiento Repuestos</t>
  </si>
  <si>
    <t xml:space="preserve">C1498 </t>
  </si>
  <si>
    <t xml:space="preserve">HUINCHA REFLECTANTE ROJO/BLANCO X ROLLO </t>
  </si>
  <si>
    <t>FV-A-0000-02318330</t>
  </si>
  <si>
    <t>0009278937-3-0</t>
  </si>
  <si>
    <t xml:space="preserve">BARRALES VALENZUELA ANGELA FABIOLA </t>
  </si>
  <si>
    <t>VENTA TOTAL PERIODO ACTUAL</t>
  </si>
  <si>
    <t>Ventas</t>
  </si>
  <si>
    <t>% Comisión</t>
  </si>
  <si>
    <t xml:space="preserve">11R22.5 16PR 148/145M AT35S AUSTO </t>
  </si>
  <si>
    <t>CV-A-0000-00228519</t>
  </si>
  <si>
    <t>0076118221-8-0</t>
  </si>
  <si>
    <t xml:space="preserve">SOC.DE TRANSPORTES PCL Y CIA.LIMITADA </t>
  </si>
  <si>
    <t>VENTA NORMAL</t>
  </si>
  <si>
    <t>Desde</t>
  </si>
  <si>
    <t>Hasta</t>
  </si>
  <si>
    <t xml:space="preserve">CORONA Y PINON 44X12 </t>
  </si>
  <si>
    <t>CV-A-0000-00228577</t>
  </si>
  <si>
    <t>0099567910-8-0</t>
  </si>
  <si>
    <t xml:space="preserve">MELLOPAL SPA </t>
  </si>
  <si>
    <t>COMISION NORMAL (%)</t>
  </si>
  <si>
    <t>o mas</t>
  </si>
  <si>
    <t xml:space="preserve">TUERCA DIFERENCIAL 40 X 1,5 M/M </t>
  </si>
  <si>
    <t>COMISION NORMAL ($)</t>
  </si>
  <si>
    <t xml:space="preserve">ADBLUE BY ADQUIM TAMBOR 208 LTS </t>
  </si>
  <si>
    <t>CV-A-0000-00228579</t>
  </si>
  <si>
    <t>0009456318-6-0</t>
  </si>
  <si>
    <t xml:space="preserve">LOBOS QUEZADA MARLENE JEANETTE </t>
  </si>
  <si>
    <t>Lubricantes</t>
  </si>
  <si>
    <t>FV-A-0000-02320475</t>
  </si>
  <si>
    <t>TOTAL COMISION REPUESTOS</t>
  </si>
  <si>
    <t xml:space="preserve">S2703 </t>
  </si>
  <si>
    <t>VALVULA SOLENOIDE C/C (GAMA) 1334037</t>
  </si>
  <si>
    <t>FV-A-0000-02322323</t>
  </si>
  <si>
    <t>0076177161-2-0</t>
  </si>
  <si>
    <t xml:space="preserve">TRANSPORTES EVELYN RAMIREZ SILVA E.I.R.L </t>
  </si>
  <si>
    <t>VENTA POR DOCUMENTAR  A LA FECHA DE CORTE</t>
  </si>
  <si>
    <t xml:space="preserve">C2027 </t>
  </si>
  <si>
    <t xml:space="preserve">TORRE C/BUJE 1 PERF. </t>
  </si>
  <si>
    <t>FV-A-0000-02322551</t>
  </si>
  <si>
    <t>0050104930-1-0</t>
  </si>
  <si>
    <t xml:space="preserve">ALEJANDRO DONOSO K.Y OTRO LTDA. </t>
  </si>
  <si>
    <t xml:space="preserve">C5074 </t>
  </si>
  <si>
    <t>CINTA C/RATCHET 2" C/GANCHO TIPO JJ 9MTS</t>
  </si>
  <si>
    <t>CV-A-0000-00228836</t>
  </si>
  <si>
    <t>0076969260-6-0</t>
  </si>
  <si>
    <t xml:space="preserve">ICM TRANSPORTES LTDA </t>
  </si>
  <si>
    <t xml:space="preserve">E0114 </t>
  </si>
  <si>
    <t xml:space="preserve">CUBETA RODTO EJE PILOTO </t>
  </si>
  <si>
    <t>CV-A-0000-00228970</t>
  </si>
  <si>
    <t>0076178493-5-0</t>
  </si>
  <si>
    <t xml:space="preserve">PORSCHE INTER AUTO CHILE SPA </t>
  </si>
  <si>
    <t>COMISION NEUMATICOS, LUBRICANTES, BATERIAS Y REMOLQUE</t>
  </si>
  <si>
    <t>Tabla de Cumplimiento Neumaticos, Lubricantes, Baterias y Remolques</t>
  </si>
  <si>
    <t xml:space="preserve">E1225 </t>
  </si>
  <si>
    <t xml:space="preserve">RODTO CONICO EJE PILOTO </t>
  </si>
  <si>
    <t xml:space="preserve">E0297 </t>
  </si>
  <si>
    <t xml:space="preserve">SINCRO.4TA/5TA </t>
  </si>
  <si>
    <t>CV-A-0000-00228971</t>
  </si>
  <si>
    <t xml:space="preserve">S4080 </t>
  </si>
  <si>
    <t xml:space="preserve">DEPOSITO AGUA AUXILIAR RADIADOR C/TAPA </t>
  </si>
  <si>
    <t>FV-A-0000-02327899</t>
  </si>
  <si>
    <t>0010321134-4-0</t>
  </si>
  <si>
    <t xml:space="preserve">PULGAR VERA HUGO HUMBERTO </t>
  </si>
  <si>
    <t xml:space="preserve">AS090 </t>
  </si>
  <si>
    <t xml:space="preserve">BATERIA 90 AMP 700 CCA ASAHI </t>
  </si>
  <si>
    <t>CV-A-0000-00229029</t>
  </si>
  <si>
    <t xml:space="preserve">S3828 </t>
  </si>
  <si>
    <t xml:space="preserve">RODTO ALTERNADOR/VOLANTE MOTOR 6305 2RS </t>
  </si>
  <si>
    <t>CV-A-0000-00229068</t>
  </si>
  <si>
    <t>0010151687-3-0</t>
  </si>
  <si>
    <t xml:space="preserve">ARENAS PEREZ REINALDO DEL CARMEN </t>
  </si>
  <si>
    <t xml:space="preserve">ROTULA C/CAMBIO INF.DER. N-967 </t>
  </si>
  <si>
    <t>FV-A-0000-02329057</t>
  </si>
  <si>
    <t>TOTAL COMISION NEU / LUB / BAT / REM</t>
  </si>
  <si>
    <t xml:space="preserve">ROTULA C/CAMBIO SUP.IZQ. </t>
  </si>
  <si>
    <t xml:space="preserve">NE100 </t>
  </si>
  <si>
    <t xml:space="preserve">BATERIA 100 AMP 700 CCA NEXBAT </t>
  </si>
  <si>
    <t>CV-A-0000-00229154</t>
  </si>
  <si>
    <t xml:space="preserve">FAROL DELANTERO COMPLETO IZQUIERDO </t>
  </si>
  <si>
    <t>FV-A-0000-02331758</t>
  </si>
  <si>
    <t>0076223215-4-0</t>
  </si>
  <si>
    <t xml:space="preserve">LOGISTICA Y TRANSPORTES NORCAVAL LIMITAD </t>
  </si>
  <si>
    <t xml:space="preserve">V1852 </t>
  </si>
  <si>
    <t xml:space="preserve">RADIADOR AGUA (767MM) </t>
  </si>
  <si>
    <t>CV-A-0000-00229283</t>
  </si>
  <si>
    <t>0006833264-8-0</t>
  </si>
  <si>
    <t xml:space="preserve">ORDONEZ GUERRERO MANUEL SEGUNDO </t>
  </si>
  <si>
    <t>COMISION SERVICIOS</t>
  </si>
  <si>
    <t>Tabla de Cumplimiento Servicios</t>
  </si>
  <si>
    <t xml:space="preserve">C5069 </t>
  </si>
  <si>
    <t xml:space="preserve">KIT LEVANTE EJE </t>
  </si>
  <si>
    <t>FV-A-0000-02333552</t>
  </si>
  <si>
    <t>0076763697-0-0</t>
  </si>
  <si>
    <t xml:space="preserve">DURMANN LIMITADA </t>
  </si>
  <si>
    <t>Comisión</t>
  </si>
  <si>
    <t>FV-A-0000-02333602</t>
  </si>
  <si>
    <t xml:space="preserve">C1320 </t>
  </si>
  <si>
    <t xml:space="preserve">PATA APOYO SEMIREMOLQUE PATIN TIPO JOST </t>
  </si>
  <si>
    <t>FV-A-0000-02333646</t>
  </si>
  <si>
    <t>TOTAL VARIABLE</t>
  </si>
  <si>
    <t xml:space="preserve">295/80R22.5 18PR 152/149M AT115 AUSTO </t>
  </si>
  <si>
    <t>FV-A-0000-02334707</t>
  </si>
  <si>
    <t>0008018779-3-0</t>
  </si>
  <si>
    <t xml:space="preserve">MONTANE PENALOZA SERGIO HERNAN </t>
  </si>
  <si>
    <t>FV-A-0000-02334796</t>
  </si>
  <si>
    <t xml:space="preserve">C4015 </t>
  </si>
  <si>
    <t xml:space="preserve">TAPA MAZA P/EJE PLASTICA ATORNILLADA </t>
  </si>
  <si>
    <t>CV-A-0000-00229359</t>
  </si>
  <si>
    <t>0076064204-5-0</t>
  </si>
  <si>
    <t xml:space="preserve">LOGISTICA TRANSPISCIS LTDA </t>
  </si>
  <si>
    <t>TOTAL COMISION SERVICIOS</t>
  </si>
  <si>
    <t xml:space="preserve">C1297 </t>
  </si>
  <si>
    <t>TAMBOR DE FRENO 8" 10 PERF.OUTBOARD EURO</t>
  </si>
  <si>
    <t>FV-A-0000-02335053</t>
  </si>
  <si>
    <t xml:space="preserve">RADIADOR AGUA ALUMINO BRASADO </t>
  </si>
  <si>
    <t>FV-A-0000-02335317</t>
  </si>
  <si>
    <t xml:space="preserve">C5662 </t>
  </si>
  <si>
    <t xml:space="preserve">PERNO REY 2 PARA SOLDAR ESPESOR 8MM </t>
  </si>
  <si>
    <t>FV-A-0000-02335833</t>
  </si>
  <si>
    <t>0076378293-K-0</t>
  </si>
  <si>
    <t xml:space="preserve">COMERCIAL PRAVAZ LIMITADA </t>
  </si>
  <si>
    <t>COMISION IMPULSO</t>
  </si>
  <si>
    <t xml:space="preserve">PASTILLA FRENO TRAS.(JGO) </t>
  </si>
  <si>
    <t>FV-A-0000-02336528</t>
  </si>
  <si>
    <t>0076235310-5-0</t>
  </si>
  <si>
    <t xml:space="preserve">TRANSPORTES FRIOCAVAL LTDA </t>
  </si>
  <si>
    <t xml:space="preserve">VALVOLINE A.T.F. D.II BL.19 LT </t>
  </si>
  <si>
    <t>FV-A-0000-02336545</t>
  </si>
  <si>
    <t>FV-A-0000-02336546</t>
  </si>
  <si>
    <t>FV-A-0000-02336645</t>
  </si>
  <si>
    <t xml:space="preserve">TARJETA TACOGRAFO 140 KM </t>
  </si>
  <si>
    <t>FV-A-0000-02336685</t>
  </si>
  <si>
    <t xml:space="preserve">C1119 </t>
  </si>
  <si>
    <t>REPARACION DE FRENO 15 Y 16 1/2" P/1LADO</t>
  </si>
  <si>
    <t>FV-A-0000-02336934</t>
  </si>
  <si>
    <t xml:space="preserve">TAPA DE FILTRO ACEITE MODEFER </t>
  </si>
  <si>
    <t>FV-A-0000-02339360</t>
  </si>
  <si>
    <t>0077966140-7-0</t>
  </si>
  <si>
    <t xml:space="preserve">TRANSOP LIMITADA </t>
  </si>
  <si>
    <t xml:space="preserve">S5104 </t>
  </si>
  <si>
    <t xml:space="preserve">TAMBOR DEL. 6 HOYOS ARTILLERO </t>
  </si>
  <si>
    <t>FV-A-0000-02339899</t>
  </si>
  <si>
    <t>0003880918-0-0</t>
  </si>
  <si>
    <t xml:space="preserve">HUERTA ZUNIGA GUILLERMO CLAUDIO </t>
  </si>
  <si>
    <t xml:space="preserve">FAROL TRASERO IZQ LED ENCHUFE 7 PIN </t>
  </si>
  <si>
    <t>FV-A-0000-02341510</t>
  </si>
  <si>
    <t xml:space="preserve">FAROL TRASERO DER LED ENCHUFE 6 PIN </t>
  </si>
  <si>
    <t>LLANTA 8.25X22.5 10H TUB.LISO DISCO EURO</t>
  </si>
  <si>
    <t>FV-A-0000-02342560</t>
  </si>
  <si>
    <t>FV-A-0000-02342561</t>
  </si>
  <si>
    <t>FV-A-0000-02342577</t>
  </si>
  <si>
    <t xml:space="preserve">REP.BOMBA INYECTORA (LAINAS) </t>
  </si>
  <si>
    <t>FV-A-0000-02342991</t>
  </si>
  <si>
    <t xml:space="preserve">S0829 </t>
  </si>
  <si>
    <t xml:space="preserve">LAINA BBA. INYECTORA (REDONDA) </t>
  </si>
  <si>
    <t xml:space="preserve">S4402 </t>
  </si>
  <si>
    <t xml:space="preserve">CILINDRO FRENO MOTOR </t>
  </si>
  <si>
    <t>FV-A-0000-02343043</t>
  </si>
  <si>
    <t xml:space="preserve">S4493 </t>
  </si>
  <si>
    <t xml:space="preserve">PALANCA INTERMITENTE </t>
  </si>
  <si>
    <t xml:space="preserve">RED GREASE EP-2 BL 16 KG </t>
  </si>
  <si>
    <t>FV-A-0000-02344039</t>
  </si>
  <si>
    <t>0007395479-7-0</t>
  </si>
  <si>
    <t xml:space="preserve">GONZALEZ NAVARRO EFRAIN ANTONIO </t>
  </si>
  <si>
    <t xml:space="preserve">V2592 </t>
  </si>
  <si>
    <t xml:space="preserve">EMPAQ. MULTIPLE ESCAPE (USA6) </t>
  </si>
  <si>
    <t>FV-A-0000-02344884</t>
  </si>
  <si>
    <t>0009657415-0-0</t>
  </si>
  <si>
    <t xml:space="preserve">VALLEJOS BASTIAS CLAUDIO EUGENIO </t>
  </si>
  <si>
    <t xml:space="preserve">U1689 </t>
  </si>
  <si>
    <t xml:space="preserve">FILTRO AIRE TECFIL </t>
  </si>
  <si>
    <t>FV-A-0000-02345343</t>
  </si>
  <si>
    <t xml:space="preserve">U0597 </t>
  </si>
  <si>
    <t xml:space="preserve">FILTRO AIRE SECUN. TECFIL </t>
  </si>
  <si>
    <t xml:space="preserve">U1923 </t>
  </si>
  <si>
    <t xml:space="preserve">FILTRO LUBRICANTE TECFIL </t>
  </si>
  <si>
    <t xml:space="preserve">EURODIESEL E-4 15W40 CI-4 BL 19 LT </t>
  </si>
  <si>
    <t>FV-A-0000-02345410</t>
  </si>
  <si>
    <t xml:space="preserve">TAPA DEPOSITO ADBLUE </t>
  </si>
  <si>
    <t>FV-A-0000-02345462</t>
  </si>
  <si>
    <t xml:space="preserve">V1892 </t>
  </si>
  <si>
    <t xml:space="preserve">TAPA ESTANQUE PETRO. 80MM C/LLAVE </t>
  </si>
  <si>
    <t xml:space="preserve">V3273 </t>
  </si>
  <si>
    <t>FV-A-0000-02345657</t>
  </si>
  <si>
    <t xml:space="preserve">FILTRO LUBRICANTE DONALDSON </t>
  </si>
  <si>
    <t xml:space="preserve">FILTRO COMBUSTIBLE DONALDSON </t>
  </si>
  <si>
    <t>FV-A-0000-02345658</t>
  </si>
  <si>
    <t xml:space="preserve">195/55R15 85V RP28 GOODRIDE </t>
  </si>
  <si>
    <t>FV-A-0000-02346347</t>
  </si>
  <si>
    <t>0014560420-6-0</t>
  </si>
  <si>
    <t xml:space="preserve">RAMIREZ AREVALO JESSICA ANDREA </t>
  </si>
  <si>
    <t xml:space="preserve">S2704 </t>
  </si>
  <si>
    <t xml:space="preserve">VARILLA NIVEL ACEITE 1,715MTS </t>
  </si>
  <si>
    <t>FV-A-0000-02347712</t>
  </si>
  <si>
    <t xml:space="preserve">295/80R22.5 18PR 152/149M AT115 AUSTONE </t>
  </si>
  <si>
    <t>FV-A-0000-02348192</t>
  </si>
  <si>
    <t>0011623722-9-0</t>
  </si>
  <si>
    <t xml:space="preserve">DONOSO RAMOS IVAN ANDRES </t>
  </si>
  <si>
    <t>FV-A-0000-02348194</t>
  </si>
  <si>
    <t xml:space="preserve">ADBLUE BY ADQUIM BIDON 20 LTS </t>
  </si>
  <si>
    <t>FV-A-0000-02350710</t>
  </si>
  <si>
    <t>FV-A-0000-02350711</t>
  </si>
  <si>
    <t xml:space="preserve">S0826 </t>
  </si>
  <si>
    <t xml:space="preserve">PIOLA CTA KMS 3.600 M/M (SUECO) </t>
  </si>
  <si>
    <t>FV-A-0000-02350865</t>
  </si>
  <si>
    <t>0007642561-2-0</t>
  </si>
  <si>
    <t xml:space="preserve">DOMINGUEZ PENALOZA DANIEL HORACIO RAMON </t>
  </si>
  <si>
    <t>295/80R22.5 16PR 150/147M CM993 GOODRIDE</t>
  </si>
  <si>
    <t>FV-A-0000-02351022</t>
  </si>
  <si>
    <t>0076392448-3-0</t>
  </si>
  <si>
    <t xml:space="preserve">SERVITRAL LTDA </t>
  </si>
  <si>
    <t>FV-A-0000-02351057</t>
  </si>
  <si>
    <t xml:space="preserve">V5157 </t>
  </si>
  <si>
    <t xml:space="preserve">BARRA EN V C/BASE 4 PERNOS 671MM </t>
  </si>
  <si>
    <t>CV-A-0000-00230276</t>
  </si>
  <si>
    <t>0076695086-8-0</t>
  </si>
  <si>
    <t xml:space="preserve">TRANS DE CARGA MANUEL ORDONEZ EIRL </t>
  </si>
  <si>
    <t>CV-A-0000-00230295</t>
  </si>
  <si>
    <t>CV-A-0000-00230296</t>
  </si>
  <si>
    <t xml:space="preserve">195R15C 8PR 106/104R H188 GOODRIDE </t>
  </si>
  <si>
    <t>FV-A-0000-02351372</t>
  </si>
  <si>
    <t>0077425230-4-0</t>
  </si>
  <si>
    <t xml:space="preserve">TRANSCAVAL LTDA </t>
  </si>
  <si>
    <t xml:space="preserve">11R22.5 16PR 148/145M AT27S AUSTONE </t>
  </si>
  <si>
    <t>FV-A-0000-02351405</t>
  </si>
  <si>
    <t>0078592450-9-0</t>
  </si>
  <si>
    <t xml:space="preserve">SOC DE TRANSPORTES AMILCAR LIMITADA </t>
  </si>
  <si>
    <t xml:space="preserve">HK150 </t>
  </si>
  <si>
    <t xml:space="preserve">BATERIA 150 AMP 1000 CCA HANKOOK </t>
  </si>
  <si>
    <t>FV-A-0000-02351878</t>
  </si>
  <si>
    <t>0009763998-1-0</t>
  </si>
  <si>
    <t xml:space="preserve">ORELLANA BUSTOS ARNALDO ARIEL </t>
  </si>
  <si>
    <t xml:space="preserve">V0578 </t>
  </si>
  <si>
    <t xml:space="preserve">FILTRO LUBRICANTE </t>
  </si>
  <si>
    <t xml:space="preserve">FILTRO SECADOR AIRE WABCO (PL) </t>
  </si>
  <si>
    <t>FV-A-0000-02352011</t>
  </si>
  <si>
    <t xml:space="preserve">V5323 </t>
  </si>
  <si>
    <t xml:space="preserve">FILTRO SEPARADOR DONALDSON </t>
  </si>
  <si>
    <t xml:space="preserve">WILLIAMS HYDRAULIC AW 68 TB 208 LT </t>
  </si>
  <si>
    <t>FV-A-0000-02352729</t>
  </si>
  <si>
    <t>VALVOLINE ALL ENGINE 20W50 CG-4 TB 208LT</t>
  </si>
  <si>
    <t xml:space="preserve">295/80R22.5 18PR 154/149M GSR1 GOODRIDE </t>
  </si>
  <si>
    <t>FV-A-0000-02352903</t>
  </si>
  <si>
    <t xml:space="preserve">205/60R16 92H RP28 GOODRIDE </t>
  </si>
  <si>
    <t>CV-A-0000-00230415</t>
  </si>
  <si>
    <t>CV-A-0000-00230416</t>
  </si>
  <si>
    <t xml:space="preserve">HYDRAULIC AW ISO 68 TB 208 LT </t>
  </si>
  <si>
    <t>FV-A-0000-02353536</t>
  </si>
  <si>
    <t xml:space="preserve">S2245 </t>
  </si>
  <si>
    <t xml:space="preserve">DEPOSITO RADIADOR </t>
  </si>
  <si>
    <t>FV-A-0000-02354406</t>
  </si>
  <si>
    <t xml:space="preserve">295/80R22.5 152/148M CHD3 CONTI </t>
  </si>
  <si>
    <t>FV-A-0000-02354531</t>
  </si>
  <si>
    <t>0076344130-K-0</t>
  </si>
  <si>
    <t xml:space="preserve">SOC.TRANSPORTES INVERZAL LTDA. </t>
  </si>
  <si>
    <t xml:space="preserve">C2272 </t>
  </si>
  <si>
    <t xml:space="preserve">FOCO LED LATERAL AMARILLO 2 1/2" MV </t>
  </si>
  <si>
    <t>FV-A-0000-02354565</t>
  </si>
  <si>
    <t xml:space="preserve">C1011 </t>
  </si>
  <si>
    <t xml:space="preserve">PULMON FRENO DOBLE 24/30 </t>
  </si>
  <si>
    <t>CV-A-0000-00230490</t>
  </si>
  <si>
    <t>CV-A-0000-00230651</t>
  </si>
  <si>
    <t xml:space="preserve">ANILLO DESEMBRAGUE KIT </t>
  </si>
  <si>
    <t>CV-A-0000-00230653</t>
  </si>
  <si>
    <t>0076435405-2-0</t>
  </si>
  <si>
    <t xml:space="preserve">TRANSPORTES G Y G LTDA </t>
  </si>
  <si>
    <t xml:space="preserve">A0040 </t>
  </si>
  <si>
    <t xml:space="preserve">ABRAZADERA ESCAPE 5" </t>
  </si>
  <si>
    <t>CV-A-0000-00231544</t>
  </si>
  <si>
    <t>0076674674-8-0</t>
  </si>
  <si>
    <t xml:space="preserve">TRANSPORTES DE CARGA ANDRES JAVIER HERNA </t>
  </si>
  <si>
    <t xml:space="preserve">11R22.5 16PR 148/145M CR926D GOODRIDE </t>
  </si>
  <si>
    <t>FV-A-0000-02354932</t>
  </si>
  <si>
    <t xml:space="preserve">V2268 </t>
  </si>
  <si>
    <t xml:space="preserve">CORREA VENTILADOR 10PK1512MM </t>
  </si>
  <si>
    <t>FV-A-0000-02355401</t>
  </si>
  <si>
    <t>0077531450-8-0</t>
  </si>
  <si>
    <t xml:space="preserve">SOC. DE SERVICIOS DE TRANSPORTES LIMITAD </t>
  </si>
  <si>
    <t xml:space="preserve">V1148 </t>
  </si>
  <si>
    <t xml:space="preserve">CORREA VENTILADOR 8PK1385 </t>
  </si>
  <si>
    <t>FV-A-0000-02355404</t>
  </si>
  <si>
    <t xml:space="preserve">NE170 </t>
  </si>
  <si>
    <t xml:space="preserve">BATERIA 170 AMP 940 CCA NEXBAT </t>
  </si>
  <si>
    <t>FV-A-0000-02355405</t>
  </si>
  <si>
    <t>FV-A-0000-02355407</t>
  </si>
  <si>
    <t xml:space="preserve">V3913 </t>
  </si>
  <si>
    <t xml:space="preserve">AMORTIGUADOR CABINA TRAS.DER/IZQ OJO/OJ </t>
  </si>
  <si>
    <t>FV-A-0000-02355789</t>
  </si>
  <si>
    <t xml:space="preserve">PASTILLA FRENO DEL.TRAS.(JGO) </t>
  </si>
  <si>
    <t>FV-A-0000-02356057</t>
  </si>
  <si>
    <t xml:space="preserve">185/65R14 86H RP28 GOODRIDE </t>
  </si>
  <si>
    <t>FV-A-0000-02356216</t>
  </si>
  <si>
    <t xml:space="preserve">195/65R15 91H RP28 GOODRIDE </t>
  </si>
  <si>
    <t xml:space="preserve">155/65R13 73T RP28 GOODRIDE </t>
  </si>
  <si>
    <t>FV-A-0000-02356218</t>
  </si>
  <si>
    <t xml:space="preserve">185/65R15 88H RP28 GOODRIDE </t>
  </si>
  <si>
    <t xml:space="preserve">S8527 </t>
  </si>
  <si>
    <t xml:space="preserve">SERVO EMBRAGUE (EN PEDAL) </t>
  </si>
  <si>
    <t>FV-A-0000-02357024</t>
  </si>
  <si>
    <t>0076152185-3-0</t>
  </si>
  <si>
    <t xml:space="preserve">TRANSPORTES HERMINIA SOLEDAD NUñEZ LTDA </t>
  </si>
  <si>
    <t xml:space="preserve">C1313 </t>
  </si>
  <si>
    <t xml:space="preserve">BARRA FIJACION CARGA 2.29MTS /2.67MTS </t>
  </si>
  <si>
    <t>FV-A-0000-02357654</t>
  </si>
  <si>
    <t>FV-A-0000-02357655</t>
  </si>
  <si>
    <t>0076277269-8-0</t>
  </si>
  <si>
    <t xml:space="preserve">AGENCIA DE CARGA RAL LOGISTICS LTDA </t>
  </si>
  <si>
    <t xml:space="preserve">295/80R22.5 152/148M CHD3 CONTINENTAL </t>
  </si>
  <si>
    <t>FV-A-0000-02357996</t>
  </si>
  <si>
    <t xml:space="preserve">EMPAQ.CULATA MOTOR.ELRING </t>
  </si>
  <si>
    <t>FV-A-0000-02358104</t>
  </si>
  <si>
    <t xml:space="preserve">ANILLO MOTOR STD.3SEG.1C.COFAP </t>
  </si>
  <si>
    <t>FV-A-0000-02358144</t>
  </si>
  <si>
    <t xml:space="preserve">EMPAQ.MOTOR JGO COMPLETO 6 CIL. </t>
  </si>
  <si>
    <t xml:space="preserve">TAMIZ BOMBA ACEITE </t>
  </si>
  <si>
    <t xml:space="preserve">TUBO AGUA TERMOSTATO </t>
  </si>
  <si>
    <t>FV-A-0000-02358147</t>
  </si>
  <si>
    <t xml:space="preserve">S8030 </t>
  </si>
  <si>
    <t xml:space="preserve">DEFLECTOR AIRE INTERIOR DER. </t>
  </si>
  <si>
    <t>FV-A-0000-02358261</t>
  </si>
  <si>
    <t>FV-A-0000-02359098</t>
  </si>
  <si>
    <t xml:space="preserve">S1047 </t>
  </si>
  <si>
    <t xml:space="preserve">CAMISA CILIND. MOTOR STD </t>
  </si>
  <si>
    <t>FV-A-0000-02359099</t>
  </si>
  <si>
    <t>FV-A-0000-02359100</t>
  </si>
  <si>
    <t>FV-A-0000-02359102</t>
  </si>
  <si>
    <t>295/80R22.5 18PR 152/149M AT127S AUSTONE</t>
  </si>
  <si>
    <t>FV-A-0000-02359666</t>
  </si>
  <si>
    <t>0076834875-8-0</t>
  </si>
  <si>
    <t xml:space="preserve">TRANSPORTES DE CARGA VECAM CHILE SPA </t>
  </si>
  <si>
    <t>FV-A-0000-02359950</t>
  </si>
  <si>
    <t>FV-A-0000-02360752</t>
  </si>
  <si>
    <t xml:space="preserve">215/75R15 100S SL369 GOODRIDE </t>
  </si>
  <si>
    <t xml:space="preserve">C5106 </t>
  </si>
  <si>
    <t xml:space="preserve">ENGANCHE DE CONTENEDOR (PINA) </t>
  </si>
  <si>
    <t>FV-A-0000-02360753</t>
  </si>
  <si>
    <t xml:space="preserve">C1013 </t>
  </si>
  <si>
    <t xml:space="preserve">PULMON FRENO SIMPLE 8" TIPO 30 </t>
  </si>
  <si>
    <t>FV-A-0000-02360897</t>
  </si>
  <si>
    <t>0076120065-8-0</t>
  </si>
  <si>
    <t xml:space="preserve">SERVICE TRAYLERS EIRL </t>
  </si>
  <si>
    <t xml:space="preserve">C1044 </t>
  </si>
  <si>
    <t>PULMON FRENO DOBLE MAXI 30/30 (8" DOBLE)</t>
  </si>
  <si>
    <t>FV-A-0000-02360898</t>
  </si>
  <si>
    <t>FV-A-0000-02360905</t>
  </si>
  <si>
    <t xml:space="preserve">AMORTIGUADOR TRASERO </t>
  </si>
  <si>
    <t>FV-A-0000-02360985</t>
  </si>
  <si>
    <t>0076840250-7-0</t>
  </si>
  <si>
    <t xml:space="preserve">TRANSLOG S.A. </t>
  </si>
  <si>
    <t xml:space="preserve">AMORTIGUADOR DELANTERO (USA2) </t>
  </si>
  <si>
    <t xml:space="preserve">CHICHARRA FRENO DELANTERA IZQUIERDA </t>
  </si>
  <si>
    <t>CHICHARRA FRENO TRAS.IZQ.(PRIMER PUENTE)</t>
  </si>
  <si>
    <t>CHICHARRA FRENO TRAS.DER.(PRIMER PUENTE)</t>
  </si>
  <si>
    <t>FV-A-0000-02361573</t>
  </si>
  <si>
    <t xml:space="preserve">S0306 </t>
  </si>
  <si>
    <t xml:space="preserve">DISCO EMBRAGUE 16,5"(22 ESTRIAS) </t>
  </si>
  <si>
    <t>FV-A-0000-02362028</t>
  </si>
  <si>
    <t xml:space="preserve">12R22.5 16PR 150/147F CB972 GOODRIDE </t>
  </si>
  <si>
    <t>FV-A-0000-02362080</t>
  </si>
  <si>
    <t>0096931410-K-0</t>
  </si>
  <si>
    <t xml:space="preserve">INGENIERIA Y DESARROLLOS MINEROS INDUSTR </t>
  </si>
  <si>
    <t>FV-A-0000-02362082</t>
  </si>
  <si>
    <t>FV-A-0000-02362212</t>
  </si>
  <si>
    <t xml:space="preserve">NE101 </t>
  </si>
  <si>
    <t xml:space="preserve">BATERIA 100 AMP 700 CCA PERNO NEXBAT </t>
  </si>
  <si>
    <t>FV-A-0000-02362218</t>
  </si>
  <si>
    <t xml:space="preserve">VALVULA PROTEC 4 CIRCUIT.WABCO </t>
  </si>
  <si>
    <t>FV-A-0000-02362591</t>
  </si>
  <si>
    <t>FV-A-0000-02362732</t>
  </si>
  <si>
    <t xml:space="preserve">S3550 </t>
  </si>
  <si>
    <t xml:space="preserve">FILTRO SEC. AIRE TECFIL </t>
  </si>
  <si>
    <t>FV-A-0000-02363532</t>
  </si>
  <si>
    <t>FV-A-0000-02363537</t>
  </si>
  <si>
    <t>0079819640-5-0</t>
  </si>
  <si>
    <t xml:space="preserve">TOTAL TRANSPORT S.A. </t>
  </si>
  <si>
    <t xml:space="preserve">FILTRO SEPARADOR CON VASO </t>
  </si>
  <si>
    <t>FV-A-0000-02363557</t>
  </si>
  <si>
    <t xml:space="preserve">S0494 </t>
  </si>
  <si>
    <t xml:space="preserve">S3375 </t>
  </si>
  <si>
    <t xml:space="preserve">FILTRO COMBUSTIBLE TECFIL </t>
  </si>
  <si>
    <t xml:space="preserve">S1656 </t>
  </si>
  <si>
    <t xml:space="preserve">SINCRONIZADOR GAMA </t>
  </si>
  <si>
    <t>FV-A-0000-02363683</t>
  </si>
  <si>
    <t>0076321774-4-0</t>
  </si>
  <si>
    <t xml:space="preserve">REPRESENTACIONES JP LIMITADA </t>
  </si>
  <si>
    <t xml:space="preserve">295/80R22.5 152/148M HS3 CONTINENTAL </t>
  </si>
  <si>
    <t>FV-A-0000-02364166</t>
  </si>
  <si>
    <t>0012621344-1-0</t>
  </si>
  <si>
    <t xml:space="preserve">DOMINGUEZ ROJAS MARCO ANTONIO </t>
  </si>
  <si>
    <t xml:space="preserve">S8509 </t>
  </si>
  <si>
    <t xml:space="preserve">PULMON SUSPENSION TRASERO </t>
  </si>
  <si>
    <t>FV-A-0000-02364433</t>
  </si>
  <si>
    <t>FV-A-0000-02364697</t>
  </si>
  <si>
    <t xml:space="preserve">S4414 </t>
  </si>
  <si>
    <t xml:space="preserve">FLASCH INTERMITENTE 24V 13 TERM (PISCA) </t>
  </si>
  <si>
    <t>FV-A-0000-02366453</t>
  </si>
  <si>
    <t>FV-A-0000-02366472</t>
  </si>
  <si>
    <t>0076437923-3-0</t>
  </si>
  <si>
    <t xml:space="preserve">TRANSPORTES CLAUDIO ABARCA EIRL </t>
  </si>
  <si>
    <t>FV-A-0000-02366474</t>
  </si>
  <si>
    <t>FV-A-0000-02366571</t>
  </si>
  <si>
    <t>0076404566-1-0</t>
  </si>
  <si>
    <t xml:space="preserve">TRANSPORTES CESAR ANTONIO ABARCA ARAYA E </t>
  </si>
  <si>
    <t xml:space="preserve">FILTRO LUBRICANTE FLEETGUARD </t>
  </si>
  <si>
    <t>FV-A-0000-02366619</t>
  </si>
  <si>
    <t xml:space="preserve">S0160 </t>
  </si>
  <si>
    <t xml:space="preserve">SWITCH PEDAL FRENO 12-24V 10A 2 PINES </t>
  </si>
  <si>
    <t>FV-A-0000-02366756</t>
  </si>
  <si>
    <t xml:space="preserve">S1824 </t>
  </si>
  <si>
    <t xml:space="preserve">INTERRUP.LUZ ALTA Y BAJA (112) </t>
  </si>
  <si>
    <t>FV-A-0000-02367100</t>
  </si>
  <si>
    <t xml:space="preserve">FILTRO SEPARADOR FLEETGUARD </t>
  </si>
  <si>
    <t>FV-A-0000-02367430</t>
  </si>
  <si>
    <t>0096827370-1-0</t>
  </si>
  <si>
    <t xml:space="preserve">COSEMAR S.A. </t>
  </si>
  <si>
    <t xml:space="preserve">C2551 </t>
  </si>
  <si>
    <t xml:space="preserve">LLANTA 8.25X22.5 10H TUB. DISCO AMERICA </t>
  </si>
  <si>
    <t>295/80R22.5 18PR 152/149M CR976A GOODRID</t>
  </si>
  <si>
    <t>FV-A-0000-02367767</t>
  </si>
  <si>
    <t xml:space="preserve">S4428 </t>
  </si>
  <si>
    <t xml:space="preserve">MANILLA PUERTA EXT DER.C/LLAVE </t>
  </si>
  <si>
    <t>FV-A-0000-02367784</t>
  </si>
  <si>
    <t xml:space="preserve">FILTRO COMBUSTIBLE DONALDSON "ESC" </t>
  </si>
  <si>
    <t>FV-A-0000-02368237</t>
  </si>
  <si>
    <t xml:space="preserve">FILTRO ADBLUE U58/7 "ESC" </t>
  </si>
  <si>
    <t xml:space="preserve">C1563 </t>
  </si>
  <si>
    <t xml:space="preserve">LLANTA 8.5X24 DISCO EUROPEO </t>
  </si>
  <si>
    <t>FV-A-0000-02368329</t>
  </si>
  <si>
    <t>0076107372-9-0</t>
  </si>
  <si>
    <t xml:space="preserve">MINING CLEANER S.A. </t>
  </si>
  <si>
    <t xml:space="preserve">S0578 </t>
  </si>
  <si>
    <t>FV-A-0000-02369024</t>
  </si>
  <si>
    <t>0005923116-2-0</t>
  </si>
  <si>
    <t xml:space="preserve">ABARCA CABELLO LAZARO HUMBERTO </t>
  </si>
  <si>
    <t xml:space="preserve">S2285 </t>
  </si>
  <si>
    <t xml:space="preserve">S2633 </t>
  </si>
  <si>
    <t xml:space="preserve">S3589 </t>
  </si>
  <si>
    <t xml:space="preserve">VALVULA PRESION ACEITE </t>
  </si>
  <si>
    <t xml:space="preserve">V0574 </t>
  </si>
  <si>
    <t>FV-A-0000-02369234</t>
  </si>
  <si>
    <t>FV-A-0000-02369371</t>
  </si>
  <si>
    <t xml:space="preserve">M0239 </t>
  </si>
  <si>
    <t xml:space="preserve">FILTRO COMBUSTIBLE MAHLE </t>
  </si>
  <si>
    <t xml:space="preserve">U0593 </t>
  </si>
  <si>
    <t>215/75R17.5 14PR 128/126M GSR+1 GOODRIDE</t>
  </si>
  <si>
    <t>FV-A-0000-02369630</t>
  </si>
  <si>
    <t>0052003002-6-0</t>
  </si>
  <si>
    <t xml:space="preserve">EMPRESA DE TRANSPORTES JULIO CABELLO EIR </t>
  </si>
  <si>
    <t xml:space="preserve">C1383 </t>
  </si>
  <si>
    <t xml:space="preserve">BUJE TENSOR FIJO/REGULABLE </t>
  </si>
  <si>
    <t>FV-A-0000-02370080</t>
  </si>
  <si>
    <t xml:space="preserve">S3748 </t>
  </si>
  <si>
    <t xml:space="preserve">VALVULA PEDALERA FRENO </t>
  </si>
  <si>
    <t>FV-A-0000-02370201</t>
  </si>
  <si>
    <t>FV-A-0000-02370316</t>
  </si>
  <si>
    <t>0076040051-3-0</t>
  </si>
  <si>
    <t xml:space="preserve">TRANSPORTES VARAS LTDA </t>
  </si>
  <si>
    <t xml:space="preserve">U0724 </t>
  </si>
  <si>
    <t xml:space="preserve">DESC.FILTRO SEC. AIRE TECFIL </t>
  </si>
  <si>
    <t>FV-A-0000-02370333</t>
  </si>
  <si>
    <t>0010570088-1-0</t>
  </si>
  <si>
    <t xml:space="preserve">CASTRO BASTIAS PABLO OSVALDO </t>
  </si>
  <si>
    <t>FV-A-0000-02370334</t>
  </si>
  <si>
    <t>0016487739-6-0</t>
  </si>
  <si>
    <t xml:space="preserve">RIQUELME MATUS CRITOFER </t>
  </si>
  <si>
    <t>FV-A-0000-02370466</t>
  </si>
  <si>
    <t xml:space="preserve">FILTRO LUBRICANTE DONALDSON "ESC" </t>
  </si>
  <si>
    <t xml:space="preserve">FILTRO HIDRAULICO TECFIL </t>
  </si>
  <si>
    <t xml:space="preserve">S0797 </t>
  </si>
  <si>
    <t xml:space="preserve">FILTRO AIRE SECUN.VOX </t>
  </si>
  <si>
    <t xml:space="preserve">U1918 </t>
  </si>
  <si>
    <t xml:space="preserve">NE171 </t>
  </si>
  <si>
    <t xml:space="preserve">BATERIA 170 AMP 1060 CCA NEXBAT </t>
  </si>
  <si>
    <t>FV-A-0000-02370571</t>
  </si>
  <si>
    <t xml:space="preserve">CHICHARRA FRENO DELANTERA DERECHA </t>
  </si>
  <si>
    <t>FV-A-0000-02370717</t>
  </si>
  <si>
    <t>FV-A-0000-02370719</t>
  </si>
  <si>
    <t>FV-A-0000-02370899</t>
  </si>
  <si>
    <t xml:space="preserve">PERNO RUEDA DEL.COMP.22X80LL32 </t>
  </si>
  <si>
    <t>FV-A-0000-02371244</t>
  </si>
  <si>
    <t>PERNO RUEDA TRA.COMP.22X110 LL32(T.ALTA)</t>
  </si>
  <si>
    <t>FV-A-0000-02371245</t>
  </si>
  <si>
    <t xml:space="preserve">295/80R22.5 154/149M FUEL MAX GOODYEAR </t>
  </si>
  <si>
    <t>FV-A-0000-02371327</t>
  </si>
  <si>
    <t xml:space="preserve">385/65R22.5 20PR AT557 GOODRIDE </t>
  </si>
  <si>
    <t>FV-A-0000-02371328</t>
  </si>
  <si>
    <t>FV-A-0000-02372073</t>
  </si>
  <si>
    <t xml:space="preserve">S5498 </t>
  </si>
  <si>
    <t xml:space="preserve">CUBIERTA GUARDABARRO DER </t>
  </si>
  <si>
    <t>FV-A-0000-02372186</t>
  </si>
  <si>
    <t>0076053799-3-0</t>
  </si>
  <si>
    <t xml:space="preserve">TRANSPORTES Y SERVICIOS CH LTDA </t>
  </si>
  <si>
    <t xml:space="preserve">C5226 </t>
  </si>
  <si>
    <t>FV-A-0000-02373196</t>
  </si>
  <si>
    <t xml:space="preserve">S4429 </t>
  </si>
  <si>
    <t xml:space="preserve">MANILLA PUERTA EXT IZQ.C/LLAVE </t>
  </si>
  <si>
    <t>FV-A-0000-02373441</t>
  </si>
  <si>
    <t>FV-A-0000-02373478</t>
  </si>
  <si>
    <t xml:space="preserve">W2410 </t>
  </si>
  <si>
    <t>FV-A-0000-02373481</t>
  </si>
  <si>
    <t xml:space="preserve">BARRA LARGA DIR. 1735 M/M </t>
  </si>
  <si>
    <t>FV-A-0000-02373483</t>
  </si>
  <si>
    <t>0077091992-4-0</t>
  </si>
  <si>
    <t xml:space="preserve">SERGIO CARLOS ESPINOZA CASTILLO REPTOS Y </t>
  </si>
  <si>
    <t>FV-A-0000-02373484</t>
  </si>
  <si>
    <t>0078931090-4-0</t>
  </si>
  <si>
    <t xml:space="preserve">DONOSO HERMANOS Y CIA LTDA </t>
  </si>
  <si>
    <t xml:space="preserve">S2197 </t>
  </si>
  <si>
    <t xml:space="preserve">BARRA CORTA DIRECCION 941.5 MM </t>
  </si>
  <si>
    <t>FV-A-0000-02373485</t>
  </si>
  <si>
    <t>0076447888-6-0</t>
  </si>
  <si>
    <t xml:space="preserve">TRANSPORTES Y LOGISTICA YESSENIA URIBE H </t>
  </si>
  <si>
    <t xml:space="preserve">BARRA CORTA DIRECCION 876 M/M </t>
  </si>
  <si>
    <t>FV-A-0000-02373492</t>
  </si>
  <si>
    <t xml:space="preserve">S3865 </t>
  </si>
  <si>
    <t>CILINDRO EMBRAGUE SUP. (BBA) DIAM 26 M/M</t>
  </si>
  <si>
    <t>FV-A-0000-02373545</t>
  </si>
  <si>
    <t>FV-A-0000-02374091</t>
  </si>
  <si>
    <t xml:space="preserve">S3576 </t>
  </si>
  <si>
    <t xml:space="preserve">GOMA COMPRESOR (ORING) 114,5X3,0 </t>
  </si>
  <si>
    <t>FV-A-0000-02374150</t>
  </si>
  <si>
    <t xml:space="preserve">1200R24 20PR SET CR926T GOLDEN CROWN </t>
  </si>
  <si>
    <t>FV-A-0000-02374488</t>
  </si>
  <si>
    <t>FV-A-0000-02374847</t>
  </si>
  <si>
    <t>FV-A-0000-02374957</t>
  </si>
  <si>
    <t xml:space="preserve">A0056 </t>
  </si>
  <si>
    <t>FV-A-0000-02375045</t>
  </si>
  <si>
    <t xml:space="preserve">RIMULA R3 MV 15W40 CI-4 BL 20 LT </t>
  </si>
  <si>
    <t>FV-A-0000-02375047</t>
  </si>
  <si>
    <t>REFRIGERANTE ANTICONGELANTE -10BIDON 20L</t>
  </si>
  <si>
    <t>FV-A-0000-02375204</t>
  </si>
  <si>
    <t xml:space="preserve">U1881 </t>
  </si>
  <si>
    <t xml:space="preserve">METAL BANCADA 020 JGO (0.50) </t>
  </si>
  <si>
    <t>FV-A-0000-02375276</t>
  </si>
  <si>
    <t>0076754028-0-0</t>
  </si>
  <si>
    <t xml:space="preserve">JORQUERA VEGA Y CIA. LTDA. </t>
  </si>
  <si>
    <t xml:space="preserve">V2366 </t>
  </si>
  <si>
    <t xml:space="preserve">VALVULA DISTRIBUIDORA C/REGULADOR </t>
  </si>
  <si>
    <t>FV-A-0000-02375277</t>
  </si>
  <si>
    <t xml:space="preserve">RELE PISCA PISCA 24V 4 TERMINALES </t>
  </si>
  <si>
    <t>FV-A-0000-02375304</t>
  </si>
  <si>
    <t xml:space="preserve">U1706 </t>
  </si>
  <si>
    <t>METAL BIELA 020 JGO MOTOR 6CIL (0,50 MM)</t>
  </si>
  <si>
    <t>FV-A-0000-02375388</t>
  </si>
  <si>
    <t xml:space="preserve">275/80R22.5 16PR 149/146M AT115 AUSTONE </t>
  </si>
  <si>
    <t>FV-A-0000-02376007</t>
  </si>
  <si>
    <t xml:space="preserve">DESCUENTO NO APLICADO EN FACTU </t>
  </si>
  <si>
    <t>CV-A-0000-00231294</t>
  </si>
  <si>
    <t>0016102839-8-0</t>
  </si>
  <si>
    <t xml:space="preserve">URBINA PACHECO CRISTIAN ANDRES </t>
  </si>
  <si>
    <t>FV-A-0000-02376080</t>
  </si>
  <si>
    <t>Actual</t>
  </si>
  <si>
    <t xml:space="preserve">WILLIAMS T-300 15W40 CI-4 BALDE 19LT </t>
  </si>
  <si>
    <t>BV-A-0000-00306605</t>
  </si>
  <si>
    <t>0009642838-3-0</t>
  </si>
  <si>
    <t xml:space="preserve">BASCONE MANRIQUEZ JUAN </t>
  </si>
  <si>
    <t>Boleta</t>
  </si>
  <si>
    <t>FV-A-0000-02376515</t>
  </si>
  <si>
    <t>0076167128-6-0</t>
  </si>
  <si>
    <t xml:space="preserve">TRANSPORTES RUZ EIRL </t>
  </si>
  <si>
    <t xml:space="preserve">S3443 </t>
  </si>
  <si>
    <t xml:space="preserve">PULMON SUSP. CABINA DEL. PUNTA/PUNTA </t>
  </si>
  <si>
    <t>FV-A-0000-02376576</t>
  </si>
  <si>
    <t>0077125541-8-0</t>
  </si>
  <si>
    <t xml:space="preserve">EMPRESA DE TRANSPORTES TRINIDAD SPA </t>
  </si>
  <si>
    <t>CV-A-0000-00231583</t>
  </si>
  <si>
    <t>CV-A-0000-00231584</t>
  </si>
  <si>
    <t>CV-A-0000-00231591</t>
  </si>
  <si>
    <t>CV-A-0000-00231601</t>
  </si>
  <si>
    <t xml:space="preserve">E0256 </t>
  </si>
  <si>
    <t xml:space="preserve">PINON 6TA EJE CENTRAL </t>
  </si>
  <si>
    <t>FV-A-0000-02376946</t>
  </si>
  <si>
    <t xml:space="preserve">E0481 </t>
  </si>
  <si>
    <t xml:space="preserve">CONJUNTO SINCRO.1RA/2DA JGO </t>
  </si>
  <si>
    <t>FV-A-0000-02377390</t>
  </si>
  <si>
    <t>FV-A-0000-02377468</t>
  </si>
  <si>
    <t xml:space="preserve">FILTRO DE AGUA DONALDSON </t>
  </si>
  <si>
    <t xml:space="preserve">U0563 </t>
  </si>
  <si>
    <t xml:space="preserve">METAL BIELA STD JGO </t>
  </si>
  <si>
    <t xml:space="preserve">U0909 </t>
  </si>
  <si>
    <t xml:space="preserve">EMPAQ.CARTER ACEITE </t>
  </si>
  <si>
    <t xml:space="preserve">U1397 </t>
  </si>
  <si>
    <t xml:space="preserve">EMPAQ.CULATA MOTOR </t>
  </si>
  <si>
    <t xml:space="preserve">U1681 </t>
  </si>
  <si>
    <t xml:space="preserve">U1825 </t>
  </si>
  <si>
    <t xml:space="preserve">METAL BANCADA STD JGO ML. </t>
  </si>
  <si>
    <t xml:space="preserve">U1849 </t>
  </si>
  <si>
    <t xml:space="preserve">EMPAQ.MOTOR JGO SUP. S/CULATA S/RETENES </t>
  </si>
  <si>
    <t xml:space="preserve">V5344 </t>
  </si>
  <si>
    <t xml:space="preserve">COMPRESOR 15.5 T/BENDIX 2P </t>
  </si>
  <si>
    <t>FV-A-0000-02377568</t>
  </si>
  <si>
    <t>FV-A-0000-02377678</t>
  </si>
  <si>
    <t xml:space="preserve">11R22.5 16PR 148/145M AT127 AUSTONE </t>
  </si>
  <si>
    <t>FV-A-0000-02377889</t>
  </si>
  <si>
    <t>FV-A-0000-02377890</t>
  </si>
  <si>
    <t>0077078424-7-0</t>
  </si>
  <si>
    <t xml:space="preserve">TRANSPORTES QUINTA COSTA SPA </t>
  </si>
  <si>
    <t>CV-A-0000-00231658</t>
  </si>
  <si>
    <t>FV-A-0000-02377938</t>
  </si>
  <si>
    <t>0076796780-2-0</t>
  </si>
  <si>
    <t xml:space="preserve">SOCIEDAD EMPRESA TRANSPORTES LAGOS LIMIT </t>
  </si>
  <si>
    <t xml:space="preserve">S0908 </t>
  </si>
  <si>
    <t xml:space="preserve">TAPA EJE 10 HOYOS </t>
  </si>
  <si>
    <t>FV-A-0000-02377991</t>
  </si>
  <si>
    <t>0078831690-9-0</t>
  </si>
  <si>
    <t xml:space="preserve">HUMBERTO MORALES Y CIA. LIMITADA </t>
  </si>
  <si>
    <t xml:space="preserve">S5010 </t>
  </si>
  <si>
    <t xml:space="preserve">RETEN TAPA EJE PALIER </t>
  </si>
  <si>
    <t xml:space="preserve">NE150 </t>
  </si>
  <si>
    <t xml:space="preserve">BATERIA 150 AMP 840 CCA NEXBAT </t>
  </si>
  <si>
    <t>FV-A-0000-02378001</t>
  </si>
  <si>
    <t>0005563271-5-0</t>
  </si>
  <si>
    <t xml:space="preserve">CABELLO CABELLO JULIO ARTURO </t>
  </si>
  <si>
    <t xml:space="preserve">S2475 </t>
  </si>
  <si>
    <t xml:space="preserve">COLA CROMADA ESCAPE (CURVA 4 1/2) </t>
  </si>
  <si>
    <t>FV-A-0000-02378446</t>
  </si>
  <si>
    <t>0076412285-2-0</t>
  </si>
  <si>
    <t xml:space="preserve">EMPRESA DE TRANSPORTES CHRISTIAN LARA RA </t>
  </si>
  <si>
    <t xml:space="preserve">U1911 </t>
  </si>
  <si>
    <t xml:space="preserve">BOMBA ACEITE VERSION MODERNA Y ANTIGUA </t>
  </si>
  <si>
    <t>FV-A-0000-02378448</t>
  </si>
  <si>
    <t xml:space="preserve">S0266 </t>
  </si>
  <si>
    <t>EMPAQ.CULATA JGO 1LAMINA C/RETEN 11HOYOS</t>
  </si>
  <si>
    <t>FV-A-0000-02378528</t>
  </si>
  <si>
    <t xml:space="preserve">S1988 </t>
  </si>
  <si>
    <t xml:space="preserve">REP.INYECTOR PDE </t>
  </si>
  <si>
    <t xml:space="preserve">V3682 </t>
  </si>
  <si>
    <t xml:space="preserve">VALVULA 4 VIAS WABCO </t>
  </si>
  <si>
    <t>FV-A-0000-02379061</t>
  </si>
  <si>
    <t>0076191594-0-0</t>
  </si>
  <si>
    <t xml:space="preserve">TRANSPORTES JOSE CARRASCO VERGARA EIRL </t>
  </si>
  <si>
    <t xml:space="preserve">S5415 </t>
  </si>
  <si>
    <t xml:space="preserve">MANGUERA AGUA RADIADOR </t>
  </si>
  <si>
    <t>FV-A-0000-02379136</t>
  </si>
  <si>
    <t xml:space="preserve">S8279 </t>
  </si>
  <si>
    <t xml:space="preserve">MANGUERA DE AGUA DEL RETARDADOR </t>
  </si>
  <si>
    <t xml:space="preserve">S8612 </t>
  </si>
  <si>
    <t xml:space="preserve">MANGUERA DE AGUA GUIA RETARDADOR </t>
  </si>
  <si>
    <t>FV-A-0000-02379586</t>
  </si>
  <si>
    <t xml:space="preserve">W5019 </t>
  </si>
  <si>
    <t xml:space="preserve">DEPOSITO AGUA </t>
  </si>
  <si>
    <t>FV-A-0000-02380144</t>
  </si>
  <si>
    <t>FV-A-0000-02380197</t>
  </si>
  <si>
    <t>FV-A-0000-02380198</t>
  </si>
  <si>
    <t xml:space="preserve">11R22.5 16PR 148/145L AS678 GOODRIDE </t>
  </si>
  <si>
    <t>FV-A-0000-02380239</t>
  </si>
  <si>
    <t xml:space="preserve">S8531 </t>
  </si>
  <si>
    <t xml:space="preserve">PULMON SUSPENSION TRASERO LEVANTE </t>
  </si>
  <si>
    <t>FV-A-0000-02381846</t>
  </si>
  <si>
    <t xml:space="preserve">S3751 </t>
  </si>
  <si>
    <t xml:space="preserve">BOMBA AGUA 420 HP SCHADEK C/BASE "ESC" </t>
  </si>
  <si>
    <t>FV-A-0000-02382693</t>
  </si>
  <si>
    <t>CV-A-0000-00231963</t>
  </si>
  <si>
    <t xml:space="preserve">S3431 </t>
  </si>
  <si>
    <t xml:space="preserve">PULMON SUSP. CABINA DEL/TRAS. </t>
  </si>
  <si>
    <t>CV-A-0000-00231964</t>
  </si>
  <si>
    <t xml:space="preserve">S4259 </t>
  </si>
  <si>
    <t xml:space="preserve">PRENSA EMBRAGUE C/DISCO Y RODTO. 430MM </t>
  </si>
  <si>
    <t>FV-A-0000-02384405</t>
  </si>
  <si>
    <t>0076929520-8-0</t>
  </si>
  <si>
    <t xml:space="preserve">AGRICOLA EL CONVENTO LTDA </t>
  </si>
  <si>
    <t>FV-A-0000-02385773</t>
  </si>
  <si>
    <t>FV-A-0000-02386966</t>
  </si>
  <si>
    <t>FV-A-0000-02386989</t>
  </si>
  <si>
    <t>FV-A-0000-02387091</t>
  </si>
  <si>
    <t>0013998960-0-0</t>
  </si>
  <si>
    <t xml:space="preserve">IBARRA MUNOZ SERGIO ANTONIO </t>
  </si>
  <si>
    <t xml:space="preserve">V2938 </t>
  </si>
  <si>
    <t xml:space="preserve">FAROL DELANTERO DER. VERSION NEW </t>
  </si>
  <si>
    <t>FV-A-0000-02387343</t>
  </si>
  <si>
    <t xml:space="preserve">E0298 </t>
  </si>
  <si>
    <t xml:space="preserve">SINCRO.2DA/3RA CONJUNTO / 5TA / 6TA </t>
  </si>
  <si>
    <t>FV-A-0000-02387523</t>
  </si>
  <si>
    <t>FV-A-0000-02387527</t>
  </si>
  <si>
    <t>0007378162-0-0</t>
  </si>
  <si>
    <t xml:space="preserve">DONOSO VEGA ROBERTO </t>
  </si>
  <si>
    <t>CV-A-0000-00232173</t>
  </si>
  <si>
    <t>FV-A-0000-02391482</t>
  </si>
  <si>
    <t>0076199190-6-0</t>
  </si>
  <si>
    <t xml:space="preserve">AUTO TRUCK LIMITADA </t>
  </si>
  <si>
    <t xml:space="preserve">175/65R14 82H RP28 GOODRIDE </t>
  </si>
  <si>
    <t>FV-A-0000-02392006</t>
  </si>
  <si>
    <t xml:space="preserve">195/60R15 88H RP28 GOODRIDE </t>
  </si>
  <si>
    <t xml:space="preserve">205/65R15 94H RP28 GOODRIDE </t>
  </si>
  <si>
    <t>FV-A-0000-02392007</t>
  </si>
  <si>
    <t xml:space="preserve">205/55R16 91V RP28 GOODRIDE </t>
  </si>
  <si>
    <t xml:space="preserve">195R14C 8PR 106/104Q H188 GOODRIDE </t>
  </si>
  <si>
    <t xml:space="preserve">C3045 </t>
  </si>
  <si>
    <t>CADENA FIJACION CARGA C/GANCHOS 3/8"X6MT</t>
  </si>
  <si>
    <t>FV-A-0000-02392040</t>
  </si>
  <si>
    <t>FV-A-0000-02392126</t>
  </si>
  <si>
    <t xml:space="preserve">700R16 14PR CR926 SET GOODRIDE </t>
  </si>
  <si>
    <t>FV-A-0000-02392523</t>
  </si>
  <si>
    <t>CV-A-0000-00232437</t>
  </si>
  <si>
    <t xml:space="preserve">S3674 </t>
  </si>
  <si>
    <t xml:space="preserve">SOPORTE CAJA CAMBIO (MOTOR TRASERO) </t>
  </si>
  <si>
    <t>FV-A-0000-02393050</t>
  </si>
  <si>
    <t>0077142380-9-0</t>
  </si>
  <si>
    <t xml:space="preserve">DAVIMAR SERVICIOS PORTUARIOS LTDA. </t>
  </si>
  <si>
    <t>FV-A-0000-02393750</t>
  </si>
  <si>
    <t>FV-A-0000-02394286</t>
  </si>
  <si>
    <t xml:space="preserve">C5168 </t>
  </si>
  <si>
    <t xml:space="preserve">TAMBOR DE FRENO 7" 5/6 PERF. ARTILLERO </t>
  </si>
  <si>
    <t>FV-A-0000-02394287</t>
  </si>
  <si>
    <t>FV-A-0000-02394848</t>
  </si>
  <si>
    <t>FV-A-0000-02394941</t>
  </si>
  <si>
    <t>FV-A-0000-02395384</t>
  </si>
  <si>
    <t xml:space="preserve">S2109 </t>
  </si>
  <si>
    <t xml:space="preserve">FILTRO DE AIRE (PRIMARIO) </t>
  </si>
  <si>
    <t xml:space="preserve">FILTRO CABINA 365X122X20 DONALDSON </t>
  </si>
  <si>
    <t xml:space="preserve">S4314 </t>
  </si>
  <si>
    <t xml:space="preserve">FILTRO SECADOR AIRE </t>
  </si>
  <si>
    <t xml:space="preserve">S3441 </t>
  </si>
  <si>
    <t xml:space="preserve">ROTULA SUSP. AMORTIG.CABINA DEL.16MM </t>
  </si>
  <si>
    <t>FV-A-0000-02395408</t>
  </si>
  <si>
    <t>0004260693-6-0</t>
  </si>
  <si>
    <t xml:space="preserve">OLIVARES OLGUIN DOMINGO RENE DE LA CRUZ </t>
  </si>
  <si>
    <t>FV-A-0000-02395411</t>
  </si>
  <si>
    <t>FV-A-0000-02395467</t>
  </si>
  <si>
    <t>0076562783-4-0</t>
  </si>
  <si>
    <t xml:space="preserve">CARMEN XIMENA E.I.R.L </t>
  </si>
  <si>
    <t xml:space="preserve">U0942 </t>
  </si>
  <si>
    <t xml:space="preserve">FILTRO COMBUSTIBLE </t>
  </si>
  <si>
    <t xml:space="preserve">U0895 </t>
  </si>
  <si>
    <t xml:space="preserve">FILTRO DE AGUA FLEETGUARD </t>
  </si>
  <si>
    <t>FV-A-0000-02395484</t>
  </si>
  <si>
    <t xml:space="preserve">U0887 </t>
  </si>
  <si>
    <t xml:space="preserve">FILTRO AIRE FLEETGUARD </t>
  </si>
  <si>
    <t xml:space="preserve">U0964 </t>
  </si>
  <si>
    <t xml:space="preserve">FILTRO REFRIGERANTE </t>
  </si>
  <si>
    <t xml:space="preserve">FILTRO AIRE SECUN. DONALDSON </t>
  </si>
  <si>
    <t>FV-A-0000-02395558</t>
  </si>
  <si>
    <t>FV-A-0000-02395637</t>
  </si>
  <si>
    <t>1200R24 18PR 158/155F SET CB972E GOODRID</t>
  </si>
  <si>
    <t>FV-A-0000-02396112</t>
  </si>
  <si>
    <t>FV-A-0000-02396113</t>
  </si>
  <si>
    <t>FV-A-0000-02396186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</si>
</sst>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3%20Marzo\Detalle%20Facturas\1%20Macro%20Detalle%20Facturas%20Marz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3_07642559"/>
      <sheetName val="2021_03_08186073"/>
      <sheetName val="2021_03_08454066"/>
      <sheetName val="2021_03_08583868"/>
      <sheetName val="2021_03_08696608"/>
      <sheetName val="2021_03_09465502"/>
      <sheetName val="2021_03_09522003"/>
      <sheetName val="2021_03_09923652"/>
      <sheetName val="2021_03_09939941"/>
      <sheetName val="2021_03_10308569"/>
      <sheetName val="2021_03_10531678"/>
      <sheetName val="2021_03_11331606"/>
      <sheetName val="2021_03_11376107"/>
      <sheetName val="2021_03_11642869"/>
      <sheetName val="2021_03_12233748"/>
      <sheetName val="2021_03_12361758"/>
      <sheetName val="2021_03_12513252"/>
      <sheetName val="2021_03_12627090"/>
      <sheetName val="2021_03_12751886"/>
      <sheetName val="2021_03_13019613"/>
      <sheetName val="2021_03_13042860"/>
      <sheetName val="2021_03_13092883"/>
      <sheetName val="2021_03_13445050"/>
      <sheetName val="2021_03_13468487"/>
      <sheetName val="2021_03_13734802"/>
      <sheetName val="2021_03_13745305"/>
      <sheetName val="2021_03_14091721"/>
      <sheetName val="2021_03_14151321"/>
      <sheetName val="2021_03_14214693"/>
      <sheetName val="2021_03_14299120"/>
      <sheetName val="2021_03_14325933"/>
      <sheetName val="2021_03_14397938"/>
      <sheetName val="2021_03_14564262"/>
      <sheetName val="2021_03_14576869"/>
      <sheetName val="2021_03_15184119"/>
      <sheetName val="2021_03_15219446"/>
      <sheetName val="2021_03_15297806"/>
      <sheetName val="2021_03_15697716"/>
      <sheetName val="2021_03_15844468"/>
      <sheetName val="2021_03_16541254"/>
      <sheetName val="2021_03_18140210"/>
      <sheetName val="2021_03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6A0AF-3DC8-42B0-B6EC-79F378B93FCD}">
  <sheetPr codeName="Hoja21">
    <tabColor rgb="FFFF0000"/>
  </sheetPr>
  <dimension ref="A1:Z355"/>
  <sheetViews>
    <sheetView tabSelected="1" topLeftCell="M1" workbookViewId="0">
      <selection activeCell="X2" sqref="X2"/>
    </sheetView>
  </sheetViews>
  <sheetFormatPr baseColWidth="10" defaultRowHeight="14.4" x14ac:dyDescent="0.3"/>
  <cols>
    <col min="1" max="1" width="13" bestFit="1" customWidth="1"/>
    <col min="2" max="2" width="27.3320312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0.7773437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5.5546875" bestFit="1" customWidth="1"/>
    <col min="11" max="11" width="11" bestFit="1" customWidth="1"/>
    <col min="12" max="12" width="31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>
        <v>45618</v>
      </c>
      <c r="F2" s="6" t="s">
        <v>23</v>
      </c>
      <c r="G2" s="6" t="s">
        <v>24</v>
      </c>
      <c r="H2" s="7">
        <v>44099</v>
      </c>
      <c r="I2" s="6">
        <v>11</v>
      </c>
      <c r="J2" s="6" t="s">
        <v>25</v>
      </c>
      <c r="K2" s="6" t="s">
        <v>26</v>
      </c>
      <c r="L2" s="6" t="s">
        <v>27</v>
      </c>
      <c r="M2" s="6">
        <v>2</v>
      </c>
      <c r="N2" s="8">
        <v>304924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 t="s">
        <v>32</v>
      </c>
      <c r="F3" s="6" t="s">
        <v>33</v>
      </c>
      <c r="G3" s="6" t="s">
        <v>34</v>
      </c>
      <c r="H3" s="7">
        <v>44117</v>
      </c>
      <c r="I3" s="6">
        <v>11</v>
      </c>
      <c r="J3" s="6" t="s">
        <v>25</v>
      </c>
      <c r="K3" s="6" t="s">
        <v>35</v>
      </c>
      <c r="L3" s="6" t="s">
        <v>36</v>
      </c>
      <c r="M3" s="6">
        <v>1</v>
      </c>
      <c r="N3" s="8">
        <v>410711</v>
      </c>
      <c r="O3" s="6" t="s">
        <v>37</v>
      </c>
      <c r="P3" s="6" t="s">
        <v>29</v>
      </c>
      <c r="Q3" s="6" t="s">
        <v>30</v>
      </c>
      <c r="R3" s="6" t="s">
        <v>38</v>
      </c>
      <c r="S3" s="6" t="s">
        <v>37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>
        <v>85043</v>
      </c>
      <c r="F4" s="6" t="s">
        <v>39</v>
      </c>
      <c r="G4" s="6" t="s">
        <v>40</v>
      </c>
      <c r="H4" s="7">
        <v>44124</v>
      </c>
      <c r="I4" s="6">
        <v>11</v>
      </c>
      <c r="J4" s="6" t="s">
        <v>25</v>
      </c>
      <c r="K4" s="6" t="s">
        <v>41</v>
      </c>
      <c r="L4" s="6" t="s">
        <v>42</v>
      </c>
      <c r="M4" s="6">
        <v>2</v>
      </c>
      <c r="N4" s="8">
        <v>55502</v>
      </c>
      <c r="O4" s="6" t="s">
        <v>37</v>
      </c>
      <c r="P4" s="6" t="s">
        <v>29</v>
      </c>
      <c r="Q4" s="6" t="s">
        <v>30</v>
      </c>
      <c r="R4" s="6" t="s">
        <v>38</v>
      </c>
      <c r="S4" s="6" t="s">
        <v>37</v>
      </c>
      <c r="U4" s="9" t="s">
        <v>43</v>
      </c>
      <c r="V4" s="9" t="str">
        <f>+$B$2</f>
        <v xml:space="preserve">SOTO BARRALES RODRIGO ANDRES                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 t="s">
        <v>44</v>
      </c>
      <c r="F5" s="6" t="s">
        <v>45</v>
      </c>
      <c r="G5" s="6" t="s">
        <v>46</v>
      </c>
      <c r="H5" s="7">
        <v>44126</v>
      </c>
      <c r="I5" s="6">
        <v>11</v>
      </c>
      <c r="J5" s="6" t="s">
        <v>25</v>
      </c>
      <c r="K5" s="6" t="s">
        <v>35</v>
      </c>
      <c r="L5" s="6" t="s">
        <v>36</v>
      </c>
      <c r="M5" s="6">
        <v>2</v>
      </c>
      <c r="N5" s="8">
        <v>59314</v>
      </c>
      <c r="O5" s="6" t="s">
        <v>37</v>
      </c>
      <c r="P5" s="6" t="s">
        <v>29</v>
      </c>
      <c r="Q5" s="6" t="s">
        <v>30</v>
      </c>
      <c r="R5" s="6" t="s">
        <v>38</v>
      </c>
      <c r="S5" s="6" t="s">
        <v>28</v>
      </c>
      <c r="U5" s="9" t="s">
        <v>47</v>
      </c>
      <c r="V5" s="9" t="str">
        <f>+$C$2</f>
        <v>5F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 t="s">
        <v>48</v>
      </c>
      <c r="F6" s="6" t="s">
        <v>49</v>
      </c>
      <c r="G6" s="6" t="s">
        <v>50</v>
      </c>
      <c r="H6" s="7">
        <v>44133</v>
      </c>
      <c r="I6" s="6">
        <v>11</v>
      </c>
      <c r="J6" s="6" t="s">
        <v>25</v>
      </c>
      <c r="K6" s="6" t="s">
        <v>41</v>
      </c>
      <c r="L6" s="6" t="s">
        <v>42</v>
      </c>
      <c r="M6" s="6">
        <v>1</v>
      </c>
      <c r="N6" s="8">
        <v>19479</v>
      </c>
      <c r="O6" s="6" t="s">
        <v>37</v>
      </c>
      <c r="P6" s="6" t="s">
        <v>29</v>
      </c>
      <c r="Q6" s="6" t="s">
        <v>30</v>
      </c>
      <c r="R6" s="6" t="s">
        <v>38</v>
      </c>
      <c r="S6" s="6" t="s">
        <v>37</v>
      </c>
      <c r="U6" s="9" t="s">
        <v>51</v>
      </c>
      <c r="V6" s="11" t="str">
        <f>+$D$2</f>
        <v>13019613-6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 t="s">
        <v>52</v>
      </c>
      <c r="F7" s="6" t="s">
        <v>53</v>
      </c>
      <c r="G7" s="6" t="s">
        <v>54</v>
      </c>
      <c r="H7" s="7">
        <v>44138</v>
      </c>
      <c r="I7" s="6">
        <v>11</v>
      </c>
      <c r="J7" s="6" t="s">
        <v>25</v>
      </c>
      <c r="K7" s="6" t="s">
        <v>55</v>
      </c>
      <c r="L7" s="6" t="s">
        <v>56</v>
      </c>
      <c r="M7" s="6">
        <v>-1</v>
      </c>
      <c r="N7" s="8">
        <v>-9748</v>
      </c>
      <c r="O7" s="6" t="s">
        <v>37</v>
      </c>
      <c r="P7" s="6" t="s">
        <v>29</v>
      </c>
      <c r="Q7" s="6" t="s">
        <v>57</v>
      </c>
      <c r="R7" s="6" t="s">
        <v>31</v>
      </c>
      <c r="S7" s="6" t="s">
        <v>37</v>
      </c>
      <c r="U7" s="9" t="s">
        <v>58</v>
      </c>
      <c r="V7" s="12">
        <v>44256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 t="s">
        <v>59</v>
      </c>
      <c r="F8" s="6" t="s">
        <v>60</v>
      </c>
      <c r="G8" s="6" t="s">
        <v>61</v>
      </c>
      <c r="H8" s="7">
        <v>44140</v>
      </c>
      <c r="I8" s="6">
        <v>11</v>
      </c>
      <c r="J8" s="6" t="s">
        <v>25</v>
      </c>
      <c r="K8" s="6" t="s">
        <v>62</v>
      </c>
      <c r="L8" s="6" t="s">
        <v>63</v>
      </c>
      <c r="M8" s="6">
        <v>-1</v>
      </c>
      <c r="N8" s="8">
        <v>-495798</v>
      </c>
      <c r="O8" s="6" t="s">
        <v>37</v>
      </c>
      <c r="P8" s="6" t="s">
        <v>29</v>
      </c>
      <c r="Q8" s="6" t="s">
        <v>57</v>
      </c>
      <c r="R8" s="6" t="s">
        <v>31</v>
      </c>
      <c r="S8" s="6" t="s">
        <v>37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 t="s">
        <v>64</v>
      </c>
      <c r="F9" s="6" t="s">
        <v>65</v>
      </c>
      <c r="G9" s="6" t="s">
        <v>66</v>
      </c>
      <c r="H9" s="7">
        <v>44140</v>
      </c>
      <c r="I9" s="6">
        <v>11</v>
      </c>
      <c r="J9" s="6" t="s">
        <v>25</v>
      </c>
      <c r="K9" s="6" t="s">
        <v>67</v>
      </c>
      <c r="L9" s="6" t="s">
        <v>68</v>
      </c>
      <c r="M9" s="6">
        <v>-3</v>
      </c>
      <c r="N9" s="8">
        <v>-85110</v>
      </c>
      <c r="O9" s="6" t="s">
        <v>37</v>
      </c>
      <c r="P9" s="6" t="s">
        <v>29</v>
      </c>
      <c r="Q9" s="6" t="s">
        <v>57</v>
      </c>
      <c r="R9" s="6" t="s">
        <v>31</v>
      </c>
      <c r="S9" s="6" t="s">
        <v>28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>
        <v>10426</v>
      </c>
      <c r="F10" s="6" t="s">
        <v>69</v>
      </c>
      <c r="G10" s="6" t="s">
        <v>70</v>
      </c>
      <c r="H10" s="7">
        <v>44140</v>
      </c>
      <c r="I10" s="6">
        <v>11</v>
      </c>
      <c r="J10" s="6" t="s">
        <v>25</v>
      </c>
      <c r="K10" s="6" t="s">
        <v>71</v>
      </c>
      <c r="L10" s="6" t="s">
        <v>72</v>
      </c>
      <c r="M10" s="6">
        <v>-1</v>
      </c>
      <c r="N10" s="8">
        <v>-42008</v>
      </c>
      <c r="O10" s="6" t="s">
        <v>37</v>
      </c>
      <c r="P10" s="6" t="s">
        <v>29</v>
      </c>
      <c r="Q10" s="6" t="s">
        <v>57</v>
      </c>
      <c r="R10" s="6" t="s">
        <v>31</v>
      </c>
      <c r="S10" s="6" t="s">
        <v>37</v>
      </c>
      <c r="U10" s="15" t="s">
        <v>73</v>
      </c>
      <c r="V10" s="16"/>
      <c r="W10" s="6"/>
      <c r="X10" s="17" t="s">
        <v>74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 t="s">
        <v>75</v>
      </c>
      <c r="F11" s="6" t="s">
        <v>76</v>
      </c>
      <c r="G11" s="6" t="s">
        <v>77</v>
      </c>
      <c r="H11" s="7">
        <v>44142</v>
      </c>
      <c r="I11" s="6">
        <v>11</v>
      </c>
      <c r="J11" s="6" t="s">
        <v>25</v>
      </c>
      <c r="K11" s="6" t="s">
        <v>78</v>
      </c>
      <c r="L11" s="6" t="s">
        <v>79</v>
      </c>
      <c r="M11" s="6">
        <v>1</v>
      </c>
      <c r="N11" s="8">
        <v>28563</v>
      </c>
      <c r="O11" s="6" t="s">
        <v>37</v>
      </c>
      <c r="P11" s="6" t="s">
        <v>29</v>
      </c>
      <c r="Q11" s="6" t="s">
        <v>30</v>
      </c>
      <c r="R11" s="6" t="s">
        <v>38</v>
      </c>
      <c r="S11" s="6" t="s">
        <v>28</v>
      </c>
      <c r="U11" s="20" t="s">
        <v>80</v>
      </c>
      <c r="V11" s="21">
        <f>IF(SUMIFS(N2:N20000,S2:S20000,"Repuestos",P2:P20000,"Actual")&lt;0,0,SUMIFS(N2:N20000,S2:S20000,"Repuestos",P2:P20000,"Actual"))</f>
        <v>2523408</v>
      </c>
      <c r="W11" s="5"/>
      <c r="X11" s="17" t="s">
        <v>81</v>
      </c>
      <c r="Y11" s="19"/>
      <c r="Z11" s="22" t="s">
        <v>82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>
        <v>51174</v>
      </c>
      <c r="F12" s="6" t="s">
        <v>83</v>
      </c>
      <c r="G12" s="6" t="s">
        <v>84</v>
      </c>
      <c r="H12" s="7">
        <v>44144</v>
      </c>
      <c r="I12" s="6">
        <v>11</v>
      </c>
      <c r="J12" s="6" t="s">
        <v>25</v>
      </c>
      <c r="K12" s="6" t="s">
        <v>85</v>
      </c>
      <c r="L12" s="6" t="s">
        <v>86</v>
      </c>
      <c r="M12" s="6">
        <v>-4</v>
      </c>
      <c r="N12" s="8">
        <v>-432912</v>
      </c>
      <c r="O12" s="6" t="s">
        <v>28</v>
      </c>
      <c r="P12" s="6" t="s">
        <v>29</v>
      </c>
      <c r="Q12" s="6" t="s">
        <v>57</v>
      </c>
      <c r="R12" s="6" t="s">
        <v>31</v>
      </c>
      <c r="S12" s="6" t="s">
        <v>28</v>
      </c>
      <c r="U12" s="20" t="s">
        <v>87</v>
      </c>
      <c r="V12" s="21">
        <f>IF(SUMIFS(N2:N20000,S2:S20000,"Repuestos",R2:R20000,"Venta Normal")&lt;0,0,SUMIFS(N2:N20000,S2:S20000,"Repuestos",R2:R20000,"Venta Normal"))</f>
        <v>5026743</v>
      </c>
      <c r="W12" s="5"/>
      <c r="X12" s="23" t="s">
        <v>88</v>
      </c>
      <c r="Y12" s="23" t="s">
        <v>89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>
        <v>16029</v>
      </c>
      <c r="F13" s="6" t="s">
        <v>90</v>
      </c>
      <c r="G13" s="6" t="s">
        <v>91</v>
      </c>
      <c r="H13" s="7">
        <v>44145</v>
      </c>
      <c r="I13" s="6">
        <v>11</v>
      </c>
      <c r="J13" s="6" t="s">
        <v>25</v>
      </c>
      <c r="K13" s="6" t="s">
        <v>92</v>
      </c>
      <c r="L13" s="6" t="s">
        <v>93</v>
      </c>
      <c r="M13" s="6">
        <v>-1</v>
      </c>
      <c r="N13" s="8">
        <v>-407647</v>
      </c>
      <c r="O13" s="6" t="s">
        <v>37</v>
      </c>
      <c r="P13" s="6" t="s">
        <v>29</v>
      </c>
      <c r="Q13" s="6" t="s">
        <v>57</v>
      </c>
      <c r="R13" s="6" t="s">
        <v>31</v>
      </c>
      <c r="S13" s="6" t="s">
        <v>37</v>
      </c>
      <c r="U13" s="20" t="s">
        <v>94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95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>
        <v>50032</v>
      </c>
      <c r="F14" s="6" t="s">
        <v>96</v>
      </c>
      <c r="G14" s="6" t="s">
        <v>91</v>
      </c>
      <c r="H14" s="7">
        <v>44145</v>
      </c>
      <c r="I14" s="6">
        <v>11</v>
      </c>
      <c r="J14" s="6" t="s">
        <v>25</v>
      </c>
      <c r="K14" s="6" t="s">
        <v>92</v>
      </c>
      <c r="L14" s="6" t="s">
        <v>93</v>
      </c>
      <c r="M14" s="6">
        <v>-1</v>
      </c>
      <c r="N14" s="8">
        <v>-5180</v>
      </c>
      <c r="O14" s="6" t="s">
        <v>37</v>
      </c>
      <c r="P14" s="6" t="s">
        <v>29</v>
      </c>
      <c r="Q14" s="6" t="s">
        <v>57</v>
      </c>
      <c r="R14" s="6" t="s">
        <v>31</v>
      </c>
      <c r="S14" s="6" t="s">
        <v>37</v>
      </c>
      <c r="U14" s="20" t="s">
        <v>97</v>
      </c>
      <c r="V14" s="21">
        <f>+V12*V13</f>
        <v>87968.002500000002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>
        <v>208</v>
      </c>
      <c r="F15" s="6" t="s">
        <v>98</v>
      </c>
      <c r="G15" s="6" t="s">
        <v>99</v>
      </c>
      <c r="H15" s="7">
        <v>44145</v>
      </c>
      <c r="I15" s="6">
        <v>11</v>
      </c>
      <c r="J15" s="6" t="s">
        <v>25</v>
      </c>
      <c r="K15" s="6" t="s">
        <v>100</v>
      </c>
      <c r="L15" s="6" t="s">
        <v>101</v>
      </c>
      <c r="M15" s="6">
        <v>-1</v>
      </c>
      <c r="N15" s="8">
        <v>-88732</v>
      </c>
      <c r="O15" s="6" t="s">
        <v>102</v>
      </c>
      <c r="P15" s="6" t="s">
        <v>29</v>
      </c>
      <c r="Q15" s="6" t="s">
        <v>57</v>
      </c>
      <c r="R15" s="6" t="s">
        <v>31</v>
      </c>
      <c r="S15" s="6" t="s">
        <v>28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 t="s">
        <v>48</v>
      </c>
      <c r="F16" s="6" t="s">
        <v>49</v>
      </c>
      <c r="G16" s="6" t="s">
        <v>103</v>
      </c>
      <c r="H16" s="7">
        <v>44146</v>
      </c>
      <c r="I16" s="6">
        <v>11</v>
      </c>
      <c r="J16" s="6" t="s">
        <v>25</v>
      </c>
      <c r="K16" s="6" t="s">
        <v>41</v>
      </c>
      <c r="L16" s="6" t="s">
        <v>42</v>
      </c>
      <c r="M16" s="6">
        <v>1</v>
      </c>
      <c r="N16" s="8">
        <v>26212</v>
      </c>
      <c r="O16" s="6" t="s">
        <v>37</v>
      </c>
      <c r="P16" s="6" t="s">
        <v>29</v>
      </c>
      <c r="Q16" s="6" t="s">
        <v>30</v>
      </c>
      <c r="R16" s="6" t="s">
        <v>38</v>
      </c>
      <c r="S16" s="6" t="s">
        <v>37</v>
      </c>
      <c r="U16" s="34" t="s">
        <v>104</v>
      </c>
      <c r="V16" s="35">
        <f>+V14</f>
        <v>87968.002500000002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 t="s">
        <v>105</v>
      </c>
      <c r="F17" s="6" t="s">
        <v>106</v>
      </c>
      <c r="G17" s="6" t="s">
        <v>107</v>
      </c>
      <c r="H17" s="7">
        <v>44147</v>
      </c>
      <c r="I17" s="6">
        <v>11</v>
      </c>
      <c r="J17" s="6" t="s">
        <v>25</v>
      </c>
      <c r="K17" s="6" t="s">
        <v>108</v>
      </c>
      <c r="L17" s="6" t="s">
        <v>109</v>
      </c>
      <c r="M17" s="6">
        <v>1</v>
      </c>
      <c r="N17" s="8">
        <v>37051</v>
      </c>
      <c r="O17" s="6" t="s">
        <v>37</v>
      </c>
      <c r="P17" s="6" t="s">
        <v>29</v>
      </c>
      <c r="Q17" s="6" t="s">
        <v>30</v>
      </c>
      <c r="R17" s="6" t="s">
        <v>31</v>
      </c>
      <c r="S17" s="6" t="s">
        <v>37</v>
      </c>
      <c r="U17" s="20" t="s">
        <v>110</v>
      </c>
      <c r="V17" s="21">
        <f>IF(SUMIFS(N2:N20000,S2:S20000,"Repuestos",R2:R20000,"Venta Pendiente")&lt;0,0,SUMIFS(N2:N20000,S2:S20000,"Repuestos",R2:R20000,"Venta Pendiente"))</f>
        <v>4133319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 t="s">
        <v>111</v>
      </c>
      <c r="F18" s="6" t="s">
        <v>112</v>
      </c>
      <c r="G18" s="6" t="s">
        <v>113</v>
      </c>
      <c r="H18" s="7">
        <v>44148</v>
      </c>
      <c r="I18" s="6">
        <v>11</v>
      </c>
      <c r="J18" s="6" t="s">
        <v>25</v>
      </c>
      <c r="K18" s="6" t="s">
        <v>114</v>
      </c>
      <c r="L18" s="6" t="s">
        <v>115</v>
      </c>
      <c r="M18" s="6">
        <v>4</v>
      </c>
      <c r="N18" s="8">
        <v>224456</v>
      </c>
      <c r="O18" s="6" t="s">
        <v>37</v>
      </c>
      <c r="P18" s="6" t="s">
        <v>29</v>
      </c>
      <c r="Q18" s="6" t="s">
        <v>30</v>
      </c>
      <c r="R18" s="6" t="s">
        <v>38</v>
      </c>
      <c r="S18" s="6" t="s">
        <v>28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 t="s">
        <v>116</v>
      </c>
      <c r="F19" s="6" t="s">
        <v>117</v>
      </c>
      <c r="G19" s="6" t="s">
        <v>118</v>
      </c>
      <c r="H19" s="7">
        <v>44152</v>
      </c>
      <c r="I19" s="6">
        <v>11</v>
      </c>
      <c r="J19" s="6" t="s">
        <v>25</v>
      </c>
      <c r="K19" s="6" t="s">
        <v>119</v>
      </c>
      <c r="L19" s="6" t="s">
        <v>120</v>
      </c>
      <c r="M19" s="6">
        <v>-10</v>
      </c>
      <c r="N19" s="8">
        <v>-58740</v>
      </c>
      <c r="O19" s="6" t="s">
        <v>37</v>
      </c>
      <c r="P19" s="6" t="s">
        <v>29</v>
      </c>
      <c r="Q19" s="6" t="s">
        <v>57</v>
      </c>
      <c r="R19" s="6" t="s">
        <v>31</v>
      </c>
      <c r="S19" s="6" t="s">
        <v>28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 t="s">
        <v>121</v>
      </c>
      <c r="F20" s="6" t="s">
        <v>122</v>
      </c>
      <c r="G20" s="6" t="s">
        <v>123</v>
      </c>
      <c r="H20" s="7">
        <v>44155</v>
      </c>
      <c r="I20" s="6">
        <v>11</v>
      </c>
      <c r="J20" s="6" t="s">
        <v>25</v>
      </c>
      <c r="K20" s="6" t="s">
        <v>124</v>
      </c>
      <c r="L20" s="6" t="s">
        <v>125</v>
      </c>
      <c r="M20" s="6">
        <v>-1</v>
      </c>
      <c r="N20" s="8">
        <v>-18293</v>
      </c>
      <c r="O20" s="6" t="s">
        <v>37</v>
      </c>
      <c r="P20" s="6" t="s">
        <v>29</v>
      </c>
      <c r="Q20" s="6" t="s">
        <v>57</v>
      </c>
      <c r="R20" s="6" t="s">
        <v>31</v>
      </c>
      <c r="S20" s="6" t="s">
        <v>37</v>
      </c>
      <c r="U20" s="15" t="s">
        <v>126</v>
      </c>
      <c r="V20" s="16"/>
      <c r="W20" s="6"/>
      <c r="X20" s="17" t="s">
        <v>127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 t="s">
        <v>128</v>
      </c>
      <c r="F21" s="6" t="s">
        <v>129</v>
      </c>
      <c r="G21" s="6" t="s">
        <v>123</v>
      </c>
      <c r="H21" s="7">
        <v>44155</v>
      </c>
      <c r="I21" s="6">
        <v>11</v>
      </c>
      <c r="J21" s="6" t="s">
        <v>25</v>
      </c>
      <c r="K21" s="6" t="s">
        <v>124</v>
      </c>
      <c r="L21" s="6" t="s">
        <v>125</v>
      </c>
      <c r="M21" s="6">
        <v>-1</v>
      </c>
      <c r="N21" s="8">
        <v>-18817</v>
      </c>
      <c r="O21" s="6" t="s">
        <v>37</v>
      </c>
      <c r="P21" s="6" t="s">
        <v>29</v>
      </c>
      <c r="Q21" s="6" t="s">
        <v>57</v>
      </c>
      <c r="R21" s="6" t="s">
        <v>31</v>
      </c>
      <c r="S21" s="6" t="s">
        <v>37</v>
      </c>
      <c r="U21" s="20" t="s">
        <v>80</v>
      </c>
      <c r="V21" s="21">
        <f>IF(SUMIFS(N2:N20000,S2:S20000,"Neumaticos",P2:P20000,"Actual")&lt;0,0,SUMIFS(N2:N20000,S2:S20000,"Neumaticos",P2:P20000,"Actual"))</f>
        <v>11963291</v>
      </c>
      <c r="W21" s="5"/>
      <c r="X21" s="42" t="s">
        <v>81</v>
      </c>
      <c r="Y21" s="43"/>
      <c r="Z21" s="22" t="s">
        <v>82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 t="s">
        <v>130</v>
      </c>
      <c r="F22" s="6" t="s">
        <v>131</v>
      </c>
      <c r="G22" s="6" t="s">
        <v>132</v>
      </c>
      <c r="H22" s="7">
        <v>44155</v>
      </c>
      <c r="I22" s="6">
        <v>11</v>
      </c>
      <c r="J22" s="6" t="s">
        <v>25</v>
      </c>
      <c r="K22" s="6" t="s">
        <v>124</v>
      </c>
      <c r="L22" s="6" t="s">
        <v>125</v>
      </c>
      <c r="M22" s="6">
        <v>-1</v>
      </c>
      <c r="N22" s="8">
        <v>-133177</v>
      </c>
      <c r="O22" s="6" t="s">
        <v>37</v>
      </c>
      <c r="P22" s="6" t="s">
        <v>29</v>
      </c>
      <c r="Q22" s="6" t="s">
        <v>57</v>
      </c>
      <c r="R22" s="6" t="s">
        <v>31</v>
      </c>
      <c r="S22" s="6" t="s">
        <v>37</v>
      </c>
      <c r="U22" s="20" t="s">
        <v>87</v>
      </c>
      <c r="V22" s="21">
        <f>IF(SUMIFS(N2:N20000,S2:S20000,"Neumaticos",R2:R20000,"Venta Normal")&lt;0,0,SUMIFS(N2:N20000,S2:S20000,"Neumaticos",R2:R20000,"Venta Normal"))</f>
        <v>18193382</v>
      </c>
      <c r="W22" s="5"/>
      <c r="X22" s="23" t="s">
        <v>88</v>
      </c>
      <c r="Y22" s="23" t="s">
        <v>89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 t="s">
        <v>133</v>
      </c>
      <c r="F23" s="6" t="s">
        <v>134</v>
      </c>
      <c r="G23" s="6" t="s">
        <v>135</v>
      </c>
      <c r="H23" s="7">
        <v>44155</v>
      </c>
      <c r="I23" s="6">
        <v>11</v>
      </c>
      <c r="J23" s="6" t="s">
        <v>25</v>
      </c>
      <c r="K23" s="6" t="s">
        <v>136</v>
      </c>
      <c r="L23" s="6" t="s">
        <v>137</v>
      </c>
      <c r="M23" s="6">
        <v>1</v>
      </c>
      <c r="N23" s="8">
        <v>28891</v>
      </c>
      <c r="O23" s="6" t="s">
        <v>37</v>
      </c>
      <c r="P23" s="6" t="s">
        <v>29</v>
      </c>
      <c r="Q23" s="6" t="s">
        <v>30</v>
      </c>
      <c r="R23" s="6" t="s">
        <v>38</v>
      </c>
      <c r="S23" s="6" t="s">
        <v>37</v>
      </c>
      <c r="U23" s="20" t="s">
        <v>94</v>
      </c>
      <c r="V23" s="44">
        <f>+IF(V21&lt;=Y28,Z28,IF(V21&lt;=Y27,Z27,IF(V21&lt;=Y26,Z26,IF(V21&lt;=Y25,Z25,IF(V21&lt;=Y24,Z24,IF(V21&gt;=X23,Z23))))))</f>
        <v>0.02</v>
      </c>
      <c r="W23" s="5"/>
      <c r="X23" s="25">
        <v>25000000</v>
      </c>
      <c r="Y23" s="26" t="s">
        <v>95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 t="s">
        <v>138</v>
      </c>
      <c r="F24" s="6" t="s">
        <v>139</v>
      </c>
      <c r="G24" s="6" t="s">
        <v>140</v>
      </c>
      <c r="H24" s="7">
        <v>44158</v>
      </c>
      <c r="I24" s="6">
        <v>11</v>
      </c>
      <c r="J24" s="6" t="s">
        <v>25</v>
      </c>
      <c r="K24" s="6" t="s">
        <v>119</v>
      </c>
      <c r="L24" s="6" t="s">
        <v>120</v>
      </c>
      <c r="M24" s="6">
        <v>-1</v>
      </c>
      <c r="N24" s="8">
        <v>-71639</v>
      </c>
      <c r="O24" s="6" t="s">
        <v>37</v>
      </c>
      <c r="P24" s="6" t="s">
        <v>29</v>
      </c>
      <c r="Q24" s="6" t="s">
        <v>57</v>
      </c>
      <c r="R24" s="6" t="s">
        <v>31</v>
      </c>
      <c r="S24" s="6" t="s">
        <v>28</v>
      </c>
      <c r="U24" s="20" t="s">
        <v>97</v>
      </c>
      <c r="V24" s="21">
        <f>+V22*V23</f>
        <v>363867.64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 t="s">
        <v>141</v>
      </c>
      <c r="F25" s="6" t="s">
        <v>142</v>
      </c>
      <c r="G25" s="6" t="s">
        <v>143</v>
      </c>
      <c r="H25" s="7">
        <v>44158</v>
      </c>
      <c r="I25" s="6">
        <v>11</v>
      </c>
      <c r="J25" s="6" t="s">
        <v>25</v>
      </c>
      <c r="K25" s="6" t="s">
        <v>144</v>
      </c>
      <c r="L25" s="6" t="s">
        <v>145</v>
      </c>
      <c r="M25" s="6">
        <v>-1</v>
      </c>
      <c r="N25" s="8">
        <v>-4227</v>
      </c>
      <c r="O25" s="6" t="s">
        <v>37</v>
      </c>
      <c r="P25" s="6" t="s">
        <v>29</v>
      </c>
      <c r="Q25" s="6" t="s">
        <v>57</v>
      </c>
      <c r="R25" s="6" t="s">
        <v>38</v>
      </c>
      <c r="S25" s="6" t="s">
        <v>37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ht="20.399999999999999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>
        <v>62074</v>
      </c>
      <c r="F26" s="6" t="s">
        <v>146</v>
      </c>
      <c r="G26" s="6" t="s">
        <v>147</v>
      </c>
      <c r="H26" s="7">
        <v>44158</v>
      </c>
      <c r="I26" s="6">
        <v>11</v>
      </c>
      <c r="J26" s="6" t="s">
        <v>25</v>
      </c>
      <c r="K26" s="6" t="s">
        <v>35</v>
      </c>
      <c r="L26" s="6" t="s">
        <v>36</v>
      </c>
      <c r="M26" s="6">
        <v>1</v>
      </c>
      <c r="N26" s="8">
        <v>4379</v>
      </c>
      <c r="O26" s="6" t="s">
        <v>37</v>
      </c>
      <c r="P26" s="6" t="s">
        <v>29</v>
      </c>
      <c r="Q26" s="6" t="s">
        <v>30</v>
      </c>
      <c r="R26" s="6" t="s">
        <v>38</v>
      </c>
      <c r="S26" s="6" t="s">
        <v>37</v>
      </c>
      <c r="U26" s="34" t="s">
        <v>148</v>
      </c>
      <c r="V26" s="35">
        <f>+V24</f>
        <v>363867.64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>
        <v>62118</v>
      </c>
      <c r="F27" s="6" t="s">
        <v>149</v>
      </c>
      <c r="G27" s="6" t="s">
        <v>147</v>
      </c>
      <c r="H27" s="7">
        <v>44158</v>
      </c>
      <c r="I27" s="6">
        <v>11</v>
      </c>
      <c r="J27" s="6" t="s">
        <v>25</v>
      </c>
      <c r="K27" s="6" t="s">
        <v>35</v>
      </c>
      <c r="L27" s="6" t="s">
        <v>36</v>
      </c>
      <c r="M27" s="6">
        <v>1</v>
      </c>
      <c r="N27" s="8">
        <v>4379</v>
      </c>
      <c r="O27" s="6" t="s">
        <v>37</v>
      </c>
      <c r="P27" s="6" t="s">
        <v>29</v>
      </c>
      <c r="Q27" s="6" t="s">
        <v>30</v>
      </c>
      <c r="R27" s="6" t="s">
        <v>38</v>
      </c>
      <c r="S27" s="6" t="s">
        <v>37</v>
      </c>
      <c r="U27" s="20" t="s">
        <v>110</v>
      </c>
      <c r="V27" s="21">
        <f>IF(SUMIFS(N2:N20000,S2:S20000,"Neumaticos",R2:R20000,"Venta Pendiente")&lt;0,0,SUMIFS(N2:N20000,S2:S20000,"Neumaticos",R2:R20000,"Venta Pendiente"))</f>
        <v>23254302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 t="s">
        <v>150</v>
      </c>
      <c r="F28" s="6" t="s">
        <v>151</v>
      </c>
      <c r="G28" s="6" t="s">
        <v>152</v>
      </c>
      <c r="H28" s="7">
        <v>44160</v>
      </c>
      <c r="I28" s="6">
        <v>11</v>
      </c>
      <c r="J28" s="6" t="s">
        <v>25</v>
      </c>
      <c r="K28" s="6" t="s">
        <v>119</v>
      </c>
      <c r="L28" s="6" t="s">
        <v>120</v>
      </c>
      <c r="M28" s="6">
        <v>-1</v>
      </c>
      <c r="N28" s="8">
        <v>-65874</v>
      </c>
      <c r="O28" s="6" t="s">
        <v>37</v>
      </c>
      <c r="P28" s="6" t="s">
        <v>29</v>
      </c>
      <c r="Q28" s="6" t="s">
        <v>57</v>
      </c>
      <c r="R28" s="6" t="s">
        <v>31</v>
      </c>
      <c r="S28" s="6" t="s">
        <v>28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>
        <v>25257</v>
      </c>
      <c r="F29" s="6" t="s">
        <v>153</v>
      </c>
      <c r="G29" s="6" t="s">
        <v>154</v>
      </c>
      <c r="H29" s="7">
        <v>44161</v>
      </c>
      <c r="I29" s="6">
        <v>11</v>
      </c>
      <c r="J29" s="6" t="s">
        <v>25</v>
      </c>
      <c r="K29" s="6" t="s">
        <v>155</v>
      </c>
      <c r="L29" s="6" t="s">
        <v>156</v>
      </c>
      <c r="M29" s="6">
        <v>2</v>
      </c>
      <c r="N29" s="8">
        <v>53400</v>
      </c>
      <c r="O29" s="6" t="s">
        <v>37</v>
      </c>
      <c r="P29" s="6" t="s">
        <v>29</v>
      </c>
      <c r="Q29" s="6" t="s">
        <v>30</v>
      </c>
      <c r="R29" s="6" t="s">
        <v>38</v>
      </c>
      <c r="S29" s="6" t="s">
        <v>37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 t="s">
        <v>157</v>
      </c>
      <c r="F30" s="6" t="s">
        <v>158</v>
      </c>
      <c r="G30" s="6" t="s">
        <v>159</v>
      </c>
      <c r="H30" s="7">
        <v>44163</v>
      </c>
      <c r="I30" s="6">
        <v>11</v>
      </c>
      <c r="J30" s="6" t="s">
        <v>25</v>
      </c>
      <c r="K30" s="6" t="s">
        <v>160</v>
      </c>
      <c r="L30" s="6" t="s">
        <v>161</v>
      </c>
      <c r="M30" s="6">
        <v>-1</v>
      </c>
      <c r="N30" s="8">
        <v>-491589</v>
      </c>
      <c r="O30" s="6" t="s">
        <v>37</v>
      </c>
      <c r="P30" s="6" t="s">
        <v>29</v>
      </c>
      <c r="Q30" s="6" t="s">
        <v>57</v>
      </c>
      <c r="R30" s="6" t="s">
        <v>31</v>
      </c>
      <c r="S30" s="6" t="s">
        <v>37</v>
      </c>
      <c r="U30" s="15" t="s">
        <v>162</v>
      </c>
      <c r="V30" s="16"/>
      <c r="W30" s="6"/>
      <c r="X30" s="17" t="s">
        <v>163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 t="s">
        <v>164</v>
      </c>
      <c r="F31" s="6" t="s">
        <v>165</v>
      </c>
      <c r="G31" s="6" t="s">
        <v>166</v>
      </c>
      <c r="H31" s="7">
        <v>44163</v>
      </c>
      <c r="I31" s="6">
        <v>11</v>
      </c>
      <c r="J31" s="6" t="s">
        <v>25</v>
      </c>
      <c r="K31" s="6" t="s">
        <v>167</v>
      </c>
      <c r="L31" s="6" t="s">
        <v>168</v>
      </c>
      <c r="M31" s="6">
        <v>1</v>
      </c>
      <c r="N31" s="8">
        <v>181623</v>
      </c>
      <c r="O31" s="6" t="s">
        <v>37</v>
      </c>
      <c r="P31" s="6" t="s">
        <v>29</v>
      </c>
      <c r="Q31" s="6" t="s">
        <v>30</v>
      </c>
      <c r="R31" s="6" t="s">
        <v>38</v>
      </c>
      <c r="S31" s="6" t="s">
        <v>28</v>
      </c>
      <c r="U31" s="20" t="s">
        <v>80</v>
      </c>
      <c r="V31" s="21">
        <f>IF(SUMIFS(N2:N20000,S2:S20000,"Servicios",P2:P20000,"Actual")&lt;0,0,SUMIFS(N2:N20000,S2:S20000,"Servicios",P2:P20000,"Actual"))</f>
        <v>0</v>
      </c>
      <c r="W31" s="5"/>
      <c r="X31" s="26" t="s">
        <v>169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 t="s">
        <v>164</v>
      </c>
      <c r="F32" s="6" t="s">
        <v>165</v>
      </c>
      <c r="G32" s="6" t="s">
        <v>170</v>
      </c>
      <c r="H32" s="7">
        <v>44163</v>
      </c>
      <c r="I32" s="6">
        <v>11</v>
      </c>
      <c r="J32" s="6" t="s">
        <v>25</v>
      </c>
      <c r="K32" s="6" t="s">
        <v>167</v>
      </c>
      <c r="L32" s="6" t="s">
        <v>168</v>
      </c>
      <c r="M32" s="6">
        <v>2</v>
      </c>
      <c r="N32" s="8">
        <v>363246</v>
      </c>
      <c r="O32" s="6" t="s">
        <v>37</v>
      </c>
      <c r="P32" s="6" t="s">
        <v>29</v>
      </c>
      <c r="Q32" s="6" t="s">
        <v>30</v>
      </c>
      <c r="R32" s="6" t="s">
        <v>38</v>
      </c>
      <c r="S32" s="6" t="s">
        <v>28</v>
      </c>
      <c r="U32" s="20" t="s">
        <v>87</v>
      </c>
      <c r="V32" s="21">
        <f>IF(SUMIFS(N2:N20000,S2:S20000,"Servicios",R2:R20000,"Venta Normal")&lt;0,0,SUMIFS(N2:N20000,S2:S20000,"Servicios",R2:R20000,"Venta Normal"))</f>
        <v>0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 t="s">
        <v>171</v>
      </c>
      <c r="F33" s="6" t="s">
        <v>172</v>
      </c>
      <c r="G33" s="6" t="s">
        <v>173</v>
      </c>
      <c r="H33" s="7">
        <v>44163</v>
      </c>
      <c r="I33" s="6">
        <v>11</v>
      </c>
      <c r="J33" s="6" t="s">
        <v>25</v>
      </c>
      <c r="K33" s="6" t="s">
        <v>167</v>
      </c>
      <c r="L33" s="6" t="s">
        <v>168</v>
      </c>
      <c r="M33" s="6">
        <v>6</v>
      </c>
      <c r="N33" s="8">
        <v>1014558</v>
      </c>
      <c r="O33" s="6" t="s">
        <v>37</v>
      </c>
      <c r="P33" s="6" t="s">
        <v>29</v>
      </c>
      <c r="Q33" s="6" t="s">
        <v>30</v>
      </c>
      <c r="R33" s="6" t="s">
        <v>38</v>
      </c>
      <c r="S33" s="6" t="s">
        <v>28</v>
      </c>
      <c r="U33" s="20" t="s">
        <v>94</v>
      </c>
      <c r="V33" s="24">
        <f>+$Y$31</f>
        <v>2.5000000000000001E-2</v>
      </c>
      <c r="W33" s="36"/>
      <c r="X33" s="48" t="s">
        <v>174</v>
      </c>
      <c r="Y33" s="49">
        <f>+$V$16+$V$26+$V$36+$V$45</f>
        <v>451835.64250000002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>
        <v>50662</v>
      </c>
      <c r="F34" s="6" t="s">
        <v>175</v>
      </c>
      <c r="G34" s="6" t="s">
        <v>176</v>
      </c>
      <c r="H34" s="7">
        <v>44165</v>
      </c>
      <c r="I34" s="6">
        <v>11</v>
      </c>
      <c r="J34" s="6" t="s">
        <v>25</v>
      </c>
      <c r="K34" s="6" t="s">
        <v>177</v>
      </c>
      <c r="L34" s="6" t="s">
        <v>178</v>
      </c>
      <c r="M34" s="6">
        <v>12</v>
      </c>
      <c r="N34" s="8">
        <v>1530660</v>
      </c>
      <c r="O34" s="6" t="s">
        <v>28</v>
      </c>
      <c r="P34" s="6" t="s">
        <v>29</v>
      </c>
      <c r="Q34" s="6" t="s">
        <v>30</v>
      </c>
      <c r="R34" s="6" t="s">
        <v>31</v>
      </c>
      <c r="S34" s="6" t="s">
        <v>28</v>
      </c>
      <c r="U34" s="20" t="s">
        <v>97</v>
      </c>
      <c r="V34" s="21">
        <f>+V32*V33</f>
        <v>0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>
        <v>10426</v>
      </c>
      <c r="F35" s="6" t="s">
        <v>69</v>
      </c>
      <c r="G35" s="6" t="s">
        <v>179</v>
      </c>
      <c r="H35" s="7">
        <v>44165</v>
      </c>
      <c r="I35" s="6">
        <v>11</v>
      </c>
      <c r="J35" s="6" t="s">
        <v>25</v>
      </c>
      <c r="K35" s="6" t="s">
        <v>114</v>
      </c>
      <c r="L35" s="6" t="s">
        <v>115</v>
      </c>
      <c r="M35" s="6">
        <v>2</v>
      </c>
      <c r="N35" s="8">
        <v>84016</v>
      </c>
      <c r="O35" s="6" t="s">
        <v>37</v>
      </c>
      <c r="P35" s="6" t="s">
        <v>29</v>
      </c>
      <c r="Q35" s="6" t="s">
        <v>30</v>
      </c>
      <c r="R35" s="6" t="s">
        <v>38</v>
      </c>
      <c r="S35" s="6" t="s">
        <v>37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 t="s">
        <v>180</v>
      </c>
      <c r="F36" s="6" t="s">
        <v>181</v>
      </c>
      <c r="G36" s="6" t="s">
        <v>182</v>
      </c>
      <c r="H36" s="7">
        <v>44166</v>
      </c>
      <c r="I36" s="6">
        <v>11</v>
      </c>
      <c r="J36" s="6" t="s">
        <v>25</v>
      </c>
      <c r="K36" s="6" t="s">
        <v>183</v>
      </c>
      <c r="L36" s="6" t="s">
        <v>184</v>
      </c>
      <c r="M36" s="6">
        <v>-2</v>
      </c>
      <c r="N36" s="8">
        <v>-10014</v>
      </c>
      <c r="O36" s="6" t="s">
        <v>37</v>
      </c>
      <c r="P36" s="6" t="s">
        <v>29</v>
      </c>
      <c r="Q36" s="6" t="s">
        <v>57</v>
      </c>
      <c r="R36" s="6" t="s">
        <v>31</v>
      </c>
      <c r="S36" s="6" t="s">
        <v>28</v>
      </c>
      <c r="U36" s="34" t="s">
        <v>185</v>
      </c>
      <c r="V36" s="35">
        <f>+V34</f>
        <v>0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 t="s">
        <v>186</v>
      </c>
      <c r="F37" s="6" t="s">
        <v>187</v>
      </c>
      <c r="G37" s="6" t="s">
        <v>188</v>
      </c>
      <c r="H37" s="7">
        <v>44166</v>
      </c>
      <c r="I37" s="6">
        <v>11</v>
      </c>
      <c r="J37" s="6" t="s">
        <v>25</v>
      </c>
      <c r="K37" s="6" t="s">
        <v>114</v>
      </c>
      <c r="L37" s="6" t="s">
        <v>115</v>
      </c>
      <c r="M37" s="6">
        <v>1</v>
      </c>
      <c r="N37" s="8">
        <v>70998</v>
      </c>
      <c r="O37" s="6" t="s">
        <v>37</v>
      </c>
      <c r="P37" s="6" t="s">
        <v>29</v>
      </c>
      <c r="Q37" s="6" t="s">
        <v>30</v>
      </c>
      <c r="R37" s="6" t="s">
        <v>38</v>
      </c>
      <c r="S37" s="6" t="s">
        <v>28</v>
      </c>
      <c r="U37" s="20" t="s">
        <v>110</v>
      </c>
      <c r="V37" s="21">
        <f>IF(SUMIFS(N2:N20000,S2:S20000,"Servicios",R2:R20000,"Venta Pendiente")&lt;0,0,SUMIFS(N2:N20000,S2:S20000,"Servicios",R2:R20000,"Venta Pendiente"))</f>
        <v>0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>
        <v>60215</v>
      </c>
      <c r="F38" s="6" t="s">
        <v>189</v>
      </c>
      <c r="G38" s="6" t="s">
        <v>190</v>
      </c>
      <c r="H38" s="7">
        <v>44166</v>
      </c>
      <c r="I38" s="6">
        <v>11</v>
      </c>
      <c r="J38" s="6" t="s">
        <v>25</v>
      </c>
      <c r="K38" s="6" t="s">
        <v>155</v>
      </c>
      <c r="L38" s="6" t="s">
        <v>156</v>
      </c>
      <c r="M38" s="6">
        <v>1</v>
      </c>
      <c r="N38" s="8">
        <v>336126</v>
      </c>
      <c r="O38" s="6" t="s">
        <v>37</v>
      </c>
      <c r="P38" s="6" t="s">
        <v>29</v>
      </c>
      <c r="Q38" s="6" t="s">
        <v>30</v>
      </c>
      <c r="R38" s="6" t="s">
        <v>38</v>
      </c>
      <c r="S38" s="6" t="s">
        <v>37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 t="s">
        <v>191</v>
      </c>
      <c r="F39" s="6" t="s">
        <v>192</v>
      </c>
      <c r="G39" s="6" t="s">
        <v>193</v>
      </c>
      <c r="H39" s="7">
        <v>44167</v>
      </c>
      <c r="I39" s="6">
        <v>11</v>
      </c>
      <c r="J39" s="6" t="s">
        <v>25</v>
      </c>
      <c r="K39" s="6" t="s">
        <v>194</v>
      </c>
      <c r="L39" s="6" t="s">
        <v>195</v>
      </c>
      <c r="M39" s="6">
        <v>20</v>
      </c>
      <c r="N39" s="8">
        <v>341240</v>
      </c>
      <c r="O39" s="6" t="s">
        <v>37</v>
      </c>
      <c r="P39" s="6" t="s">
        <v>29</v>
      </c>
      <c r="Q39" s="6" t="s">
        <v>30</v>
      </c>
      <c r="R39" s="6" t="s">
        <v>38</v>
      </c>
      <c r="S39" s="6" t="s">
        <v>28</v>
      </c>
      <c r="U39" s="15" t="s">
        <v>196</v>
      </c>
      <c r="V39" s="16"/>
      <c r="W39" s="6"/>
      <c r="X39" s="17" t="s">
        <v>74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>
        <v>89022</v>
      </c>
      <c r="F40" s="6" t="s">
        <v>197</v>
      </c>
      <c r="G40" s="6" t="s">
        <v>198</v>
      </c>
      <c r="H40" s="7">
        <v>44167</v>
      </c>
      <c r="I40" s="6">
        <v>11</v>
      </c>
      <c r="J40" s="6" t="s">
        <v>25</v>
      </c>
      <c r="K40" s="6" t="s">
        <v>199</v>
      </c>
      <c r="L40" s="6" t="s">
        <v>200</v>
      </c>
      <c r="M40" s="6">
        <v>1</v>
      </c>
      <c r="N40" s="8">
        <v>26882</v>
      </c>
      <c r="O40" s="6" t="s">
        <v>37</v>
      </c>
      <c r="P40" s="6" t="s">
        <v>29</v>
      </c>
      <c r="Q40" s="6" t="s">
        <v>30</v>
      </c>
      <c r="R40" s="6" t="s">
        <v>38</v>
      </c>
      <c r="S40" s="6" t="s">
        <v>37</v>
      </c>
      <c r="U40" s="20" t="s">
        <v>80</v>
      </c>
      <c r="V40" s="21">
        <f>IF(SUMIFS(N2:N20000,S2:S20000,"Impulso ",P2:P20000,"Actual")&lt;0,0,SUMIFS(N2:N20000,S2:S20000,"Impulso ",P2:P20000,"Actual"))</f>
        <v>0</v>
      </c>
      <c r="W40" s="6"/>
      <c r="X40" s="17" t="s">
        <v>81</v>
      </c>
      <c r="Y40" s="19"/>
      <c r="Z40" s="22" t="s">
        <v>82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>
        <v>4289</v>
      </c>
      <c r="F41" s="6" t="s">
        <v>201</v>
      </c>
      <c r="G41" s="6" t="s">
        <v>202</v>
      </c>
      <c r="H41" s="7">
        <v>44167</v>
      </c>
      <c r="I41" s="6">
        <v>11</v>
      </c>
      <c r="J41" s="6" t="s">
        <v>25</v>
      </c>
      <c r="K41" s="6" t="s">
        <v>155</v>
      </c>
      <c r="L41" s="6" t="s">
        <v>156</v>
      </c>
      <c r="M41" s="6">
        <v>1</v>
      </c>
      <c r="N41" s="8">
        <v>38647</v>
      </c>
      <c r="O41" s="6" t="s">
        <v>102</v>
      </c>
      <c r="P41" s="6" t="s">
        <v>29</v>
      </c>
      <c r="Q41" s="6" t="s">
        <v>30</v>
      </c>
      <c r="R41" s="6" t="s">
        <v>31</v>
      </c>
      <c r="S41" s="6" t="s">
        <v>28</v>
      </c>
      <c r="U41" s="20" t="s">
        <v>87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88</v>
      </c>
      <c r="Y41" s="23" t="s">
        <v>89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>
        <v>4289</v>
      </c>
      <c r="F42" s="6" t="s">
        <v>201</v>
      </c>
      <c r="G42" s="6" t="s">
        <v>203</v>
      </c>
      <c r="H42" s="7">
        <v>44167</v>
      </c>
      <c r="I42" s="6">
        <v>11</v>
      </c>
      <c r="J42" s="6" t="s">
        <v>25</v>
      </c>
      <c r="K42" s="6" t="s">
        <v>155</v>
      </c>
      <c r="L42" s="6" t="s">
        <v>156</v>
      </c>
      <c r="M42" s="6">
        <v>1</v>
      </c>
      <c r="N42" s="8">
        <v>38647</v>
      </c>
      <c r="O42" s="6" t="s">
        <v>102</v>
      </c>
      <c r="P42" s="6" t="s">
        <v>29</v>
      </c>
      <c r="Q42" s="6" t="s">
        <v>30</v>
      </c>
      <c r="R42" s="6" t="s">
        <v>31</v>
      </c>
      <c r="S42" s="6" t="s">
        <v>28</v>
      </c>
      <c r="U42" s="20" t="s">
        <v>94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95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>
        <v>89022</v>
      </c>
      <c r="F43" s="6" t="s">
        <v>197</v>
      </c>
      <c r="G43" s="6" t="s">
        <v>204</v>
      </c>
      <c r="H43" s="7">
        <v>44167</v>
      </c>
      <c r="I43" s="6">
        <v>11</v>
      </c>
      <c r="J43" s="6" t="s">
        <v>25</v>
      </c>
      <c r="K43" s="6" t="s">
        <v>155</v>
      </c>
      <c r="L43" s="6" t="s">
        <v>156</v>
      </c>
      <c r="M43" s="6">
        <v>3</v>
      </c>
      <c r="N43" s="8">
        <v>80646</v>
      </c>
      <c r="O43" s="6" t="s">
        <v>37</v>
      </c>
      <c r="P43" s="6" t="s">
        <v>29</v>
      </c>
      <c r="Q43" s="6" t="s">
        <v>30</v>
      </c>
      <c r="R43" s="6" t="s">
        <v>31</v>
      </c>
      <c r="S43" s="6" t="s">
        <v>37</v>
      </c>
      <c r="U43" s="20" t="s">
        <v>97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>
        <v>81364</v>
      </c>
      <c r="F44" s="6" t="s">
        <v>205</v>
      </c>
      <c r="G44" s="6" t="s">
        <v>206</v>
      </c>
      <c r="H44" s="7">
        <v>44167</v>
      </c>
      <c r="I44" s="6">
        <v>11</v>
      </c>
      <c r="J44" s="6" t="s">
        <v>25</v>
      </c>
      <c r="K44" s="6" t="s">
        <v>155</v>
      </c>
      <c r="L44" s="6" t="s">
        <v>156</v>
      </c>
      <c r="M44" s="6">
        <v>2</v>
      </c>
      <c r="N44" s="8">
        <v>13042</v>
      </c>
      <c r="O44" s="6" t="s">
        <v>37</v>
      </c>
      <c r="P44" s="6" t="s">
        <v>29</v>
      </c>
      <c r="Q44" s="6" t="s">
        <v>30</v>
      </c>
      <c r="R44" s="6" t="s">
        <v>31</v>
      </c>
      <c r="S44" s="6" t="s">
        <v>37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 t="s">
        <v>207</v>
      </c>
      <c r="F45" s="6" t="s">
        <v>208</v>
      </c>
      <c r="G45" s="6" t="s">
        <v>206</v>
      </c>
      <c r="H45" s="7">
        <v>44167</v>
      </c>
      <c r="I45" s="6">
        <v>11</v>
      </c>
      <c r="J45" s="6" t="s">
        <v>25</v>
      </c>
      <c r="K45" s="6" t="s">
        <v>155</v>
      </c>
      <c r="L45" s="6" t="s">
        <v>156</v>
      </c>
      <c r="M45" s="6">
        <v>2</v>
      </c>
      <c r="N45" s="8">
        <v>10068</v>
      </c>
      <c r="O45" s="6" t="s">
        <v>37</v>
      </c>
      <c r="P45" s="6" t="s">
        <v>29</v>
      </c>
      <c r="Q45" s="6" t="s">
        <v>30</v>
      </c>
      <c r="R45" s="6" t="s">
        <v>31</v>
      </c>
      <c r="S45" s="6" t="s">
        <v>28</v>
      </c>
      <c r="U45" s="34" t="s">
        <v>104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>
        <v>10483</v>
      </c>
      <c r="F46" s="6" t="s">
        <v>69</v>
      </c>
      <c r="G46" s="6" t="s">
        <v>209</v>
      </c>
      <c r="H46" s="7">
        <v>44168</v>
      </c>
      <c r="I46" s="6">
        <v>11</v>
      </c>
      <c r="J46" s="6" t="s">
        <v>25</v>
      </c>
      <c r="K46" s="6" t="s">
        <v>114</v>
      </c>
      <c r="L46" s="6" t="s">
        <v>115</v>
      </c>
      <c r="M46" s="6">
        <v>2</v>
      </c>
      <c r="N46" s="8">
        <v>74366</v>
      </c>
      <c r="O46" s="6" t="s">
        <v>37</v>
      </c>
      <c r="P46" s="6" t="s">
        <v>29</v>
      </c>
      <c r="Q46" s="6" t="s">
        <v>30</v>
      </c>
      <c r="R46" s="6" t="s">
        <v>38</v>
      </c>
      <c r="S46" s="6" t="s">
        <v>37</v>
      </c>
      <c r="U46" s="20" t="s">
        <v>110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>
        <v>80028</v>
      </c>
      <c r="F47" s="6" t="s">
        <v>210</v>
      </c>
      <c r="G47" s="6" t="s">
        <v>211</v>
      </c>
      <c r="H47" s="7">
        <v>44172</v>
      </c>
      <c r="I47" s="6">
        <v>11</v>
      </c>
      <c r="J47" s="6" t="s">
        <v>25</v>
      </c>
      <c r="K47" s="6" t="s">
        <v>212</v>
      </c>
      <c r="L47" s="6" t="s">
        <v>213</v>
      </c>
      <c r="M47" s="6">
        <v>1</v>
      </c>
      <c r="N47" s="8">
        <v>11172</v>
      </c>
      <c r="O47" s="6" t="s">
        <v>37</v>
      </c>
      <c r="P47" s="6" t="s">
        <v>29</v>
      </c>
      <c r="Q47" s="6" t="s">
        <v>30</v>
      </c>
      <c r="R47" s="6" t="s">
        <v>38</v>
      </c>
      <c r="S47" s="6" t="s">
        <v>37</v>
      </c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 t="s">
        <v>214</v>
      </c>
      <c r="F48" s="6" t="s">
        <v>215</v>
      </c>
      <c r="G48" s="6" t="s">
        <v>216</v>
      </c>
      <c r="H48" s="7">
        <v>44174</v>
      </c>
      <c r="I48" s="6">
        <v>11</v>
      </c>
      <c r="J48" s="6" t="s">
        <v>25</v>
      </c>
      <c r="K48" s="6" t="s">
        <v>217</v>
      </c>
      <c r="L48" s="6" t="s">
        <v>218</v>
      </c>
      <c r="M48" s="6">
        <v>2</v>
      </c>
      <c r="N48" s="8">
        <v>88538</v>
      </c>
      <c r="O48" s="6" t="s">
        <v>37</v>
      </c>
      <c r="P48" s="6" t="s">
        <v>29</v>
      </c>
      <c r="Q48" s="6" t="s">
        <v>30</v>
      </c>
      <c r="R48" s="6" t="s">
        <v>31</v>
      </c>
      <c r="S48" s="6" t="s">
        <v>37</v>
      </c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>
        <v>25301</v>
      </c>
      <c r="F49" s="6" t="s">
        <v>219</v>
      </c>
      <c r="G49" s="6" t="s">
        <v>220</v>
      </c>
      <c r="H49" s="7">
        <v>44175</v>
      </c>
      <c r="I49" s="6">
        <v>11</v>
      </c>
      <c r="J49" s="6" t="s">
        <v>25</v>
      </c>
      <c r="K49" s="6" t="s">
        <v>155</v>
      </c>
      <c r="L49" s="6" t="s">
        <v>156</v>
      </c>
      <c r="M49" s="6">
        <v>2</v>
      </c>
      <c r="N49" s="8">
        <v>31414</v>
      </c>
      <c r="O49" s="6" t="s">
        <v>37</v>
      </c>
      <c r="P49" s="6" t="s">
        <v>29</v>
      </c>
      <c r="Q49" s="6" t="s">
        <v>30</v>
      </c>
      <c r="R49" s="6" t="s">
        <v>31</v>
      </c>
      <c r="S49" s="6" t="s">
        <v>37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>
        <v>25302</v>
      </c>
      <c r="F50" s="6" t="s">
        <v>221</v>
      </c>
      <c r="G50" s="6" t="s">
        <v>220</v>
      </c>
      <c r="H50" s="7">
        <v>44175</v>
      </c>
      <c r="I50" s="6">
        <v>11</v>
      </c>
      <c r="J50" s="6" t="s">
        <v>25</v>
      </c>
      <c r="K50" s="6" t="s">
        <v>155</v>
      </c>
      <c r="L50" s="6" t="s">
        <v>156</v>
      </c>
      <c r="M50" s="6">
        <v>2</v>
      </c>
      <c r="N50" s="8">
        <v>31414</v>
      </c>
      <c r="O50" s="6" t="s">
        <v>37</v>
      </c>
      <c r="P50" s="6" t="s">
        <v>29</v>
      </c>
      <c r="Q50" s="6" t="s">
        <v>30</v>
      </c>
      <c r="R50" s="6" t="s">
        <v>31</v>
      </c>
      <c r="S50" s="6" t="s">
        <v>37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>
        <v>36021</v>
      </c>
      <c r="F51" s="6" t="s">
        <v>222</v>
      </c>
      <c r="G51" s="6" t="s">
        <v>223</v>
      </c>
      <c r="H51" s="7">
        <v>44176</v>
      </c>
      <c r="I51" s="6">
        <v>11</v>
      </c>
      <c r="J51" s="6" t="s">
        <v>25</v>
      </c>
      <c r="K51" s="6" t="s">
        <v>167</v>
      </c>
      <c r="L51" s="6" t="s">
        <v>168</v>
      </c>
      <c r="M51" s="6">
        <v>16</v>
      </c>
      <c r="N51" s="8">
        <v>618352</v>
      </c>
      <c r="O51" s="6" t="s">
        <v>28</v>
      </c>
      <c r="P51" s="6" t="s">
        <v>29</v>
      </c>
      <c r="Q51" s="6" t="s">
        <v>30</v>
      </c>
      <c r="R51" s="6" t="s">
        <v>38</v>
      </c>
      <c r="S51" s="6" t="s">
        <v>28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>
        <v>36021</v>
      </c>
      <c r="F52" s="6" t="s">
        <v>222</v>
      </c>
      <c r="G52" s="6" t="s">
        <v>224</v>
      </c>
      <c r="H52" s="7">
        <v>44176</v>
      </c>
      <c r="I52" s="6">
        <v>11</v>
      </c>
      <c r="J52" s="6" t="s">
        <v>25</v>
      </c>
      <c r="K52" s="6" t="s">
        <v>167</v>
      </c>
      <c r="L52" s="6" t="s">
        <v>168</v>
      </c>
      <c r="M52" s="6">
        <v>13</v>
      </c>
      <c r="N52" s="8">
        <v>502411</v>
      </c>
      <c r="O52" s="6" t="s">
        <v>28</v>
      </c>
      <c r="P52" s="6" t="s">
        <v>29</v>
      </c>
      <c r="Q52" s="6" t="s">
        <v>30</v>
      </c>
      <c r="R52" s="6" t="s">
        <v>38</v>
      </c>
      <c r="S52" s="6" t="s">
        <v>28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>
        <v>36021</v>
      </c>
      <c r="F53" s="6" t="s">
        <v>222</v>
      </c>
      <c r="G53" s="6" t="s">
        <v>225</v>
      </c>
      <c r="H53" s="7">
        <v>44176</v>
      </c>
      <c r="I53" s="6">
        <v>11</v>
      </c>
      <c r="J53" s="6" t="s">
        <v>25</v>
      </c>
      <c r="K53" s="6" t="s">
        <v>167</v>
      </c>
      <c r="L53" s="6" t="s">
        <v>168</v>
      </c>
      <c r="M53" s="6">
        <v>10</v>
      </c>
      <c r="N53" s="8">
        <v>386470</v>
      </c>
      <c r="O53" s="6" t="s">
        <v>28</v>
      </c>
      <c r="P53" s="6" t="s">
        <v>29</v>
      </c>
      <c r="Q53" s="6" t="s">
        <v>30</v>
      </c>
      <c r="R53" s="6" t="s">
        <v>38</v>
      </c>
      <c r="S53" s="6" t="s">
        <v>28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>
        <v>28079</v>
      </c>
      <c r="F54" s="6" t="s">
        <v>226</v>
      </c>
      <c r="G54" s="6" t="s">
        <v>227</v>
      </c>
      <c r="H54" s="7">
        <v>44177</v>
      </c>
      <c r="I54" s="6">
        <v>11</v>
      </c>
      <c r="J54" s="6" t="s">
        <v>25</v>
      </c>
      <c r="K54" s="6" t="s">
        <v>114</v>
      </c>
      <c r="L54" s="6" t="s">
        <v>115</v>
      </c>
      <c r="M54" s="6">
        <v>5</v>
      </c>
      <c r="N54" s="8">
        <v>43130</v>
      </c>
      <c r="O54" s="6" t="s">
        <v>37</v>
      </c>
      <c r="P54" s="6" t="s">
        <v>29</v>
      </c>
      <c r="Q54" s="6" t="s">
        <v>30</v>
      </c>
      <c r="R54" s="6" t="s">
        <v>38</v>
      </c>
      <c r="S54" s="6" t="s">
        <v>37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 t="s">
        <v>228</v>
      </c>
      <c r="F55" s="6" t="s">
        <v>229</v>
      </c>
      <c r="G55" s="6" t="s">
        <v>227</v>
      </c>
      <c r="H55" s="7">
        <v>44177</v>
      </c>
      <c r="I55" s="6">
        <v>11</v>
      </c>
      <c r="J55" s="6" t="s">
        <v>25</v>
      </c>
      <c r="K55" s="6" t="s">
        <v>114</v>
      </c>
      <c r="L55" s="6" t="s">
        <v>115</v>
      </c>
      <c r="M55" s="6">
        <v>16</v>
      </c>
      <c r="N55" s="8">
        <v>11184</v>
      </c>
      <c r="O55" s="6" t="s">
        <v>37</v>
      </c>
      <c r="P55" s="6" t="s">
        <v>29</v>
      </c>
      <c r="Q55" s="6" t="s">
        <v>30</v>
      </c>
      <c r="R55" s="6" t="s">
        <v>38</v>
      </c>
      <c r="S55" s="6" t="s">
        <v>37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 t="s">
        <v>230</v>
      </c>
      <c r="F56" s="6" t="s">
        <v>231</v>
      </c>
      <c r="G56" s="6" t="s">
        <v>232</v>
      </c>
      <c r="H56" s="7">
        <v>44177</v>
      </c>
      <c r="I56" s="6">
        <v>11</v>
      </c>
      <c r="J56" s="6" t="s">
        <v>25</v>
      </c>
      <c r="K56" s="6" t="s">
        <v>108</v>
      </c>
      <c r="L56" s="6" t="s">
        <v>109</v>
      </c>
      <c r="M56" s="6">
        <v>1</v>
      </c>
      <c r="N56" s="8">
        <v>42850</v>
      </c>
      <c r="O56" s="6" t="s">
        <v>37</v>
      </c>
      <c r="P56" s="6" t="s">
        <v>29</v>
      </c>
      <c r="Q56" s="6" t="s">
        <v>30</v>
      </c>
      <c r="R56" s="6" t="s">
        <v>31</v>
      </c>
      <c r="S56" s="6" t="s">
        <v>37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 t="s">
        <v>233</v>
      </c>
      <c r="F57" s="6" t="s">
        <v>234</v>
      </c>
      <c r="G57" s="6" t="s">
        <v>232</v>
      </c>
      <c r="H57" s="7">
        <v>44177</v>
      </c>
      <c r="I57" s="6">
        <v>11</v>
      </c>
      <c r="J57" s="6" t="s">
        <v>25</v>
      </c>
      <c r="K57" s="6" t="s">
        <v>108</v>
      </c>
      <c r="L57" s="6" t="s">
        <v>109</v>
      </c>
      <c r="M57" s="6">
        <v>1</v>
      </c>
      <c r="N57" s="8">
        <v>37478</v>
      </c>
      <c r="O57" s="6" t="s">
        <v>37</v>
      </c>
      <c r="P57" s="6" t="s">
        <v>29</v>
      </c>
      <c r="Q57" s="6" t="s">
        <v>30</v>
      </c>
      <c r="R57" s="6" t="s">
        <v>31</v>
      </c>
      <c r="S57" s="6" t="s">
        <v>37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>
        <v>4153</v>
      </c>
      <c r="F58" s="6" t="s">
        <v>235</v>
      </c>
      <c r="G58" s="6" t="s">
        <v>236</v>
      </c>
      <c r="H58" s="7">
        <v>44180</v>
      </c>
      <c r="I58" s="6">
        <v>11</v>
      </c>
      <c r="J58" s="6" t="s">
        <v>25</v>
      </c>
      <c r="K58" s="6" t="s">
        <v>237</v>
      </c>
      <c r="L58" s="6" t="s">
        <v>238</v>
      </c>
      <c r="M58" s="6">
        <v>1</v>
      </c>
      <c r="N58" s="8">
        <v>50816</v>
      </c>
      <c r="O58" s="6" t="s">
        <v>102</v>
      </c>
      <c r="P58" s="6" t="s">
        <v>29</v>
      </c>
      <c r="Q58" s="6" t="s">
        <v>30</v>
      </c>
      <c r="R58" s="6" t="s">
        <v>31</v>
      </c>
      <c r="S58" s="6" t="s">
        <v>28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 t="s">
        <v>239</v>
      </c>
      <c r="F59" s="6" t="s">
        <v>240</v>
      </c>
      <c r="G59" s="6" t="s">
        <v>241</v>
      </c>
      <c r="H59" s="7">
        <v>44180</v>
      </c>
      <c r="I59" s="6">
        <v>11</v>
      </c>
      <c r="J59" s="6" t="s">
        <v>25</v>
      </c>
      <c r="K59" s="6" t="s">
        <v>242</v>
      </c>
      <c r="L59" s="6" t="s">
        <v>243</v>
      </c>
      <c r="M59" s="6">
        <v>6</v>
      </c>
      <c r="N59" s="8">
        <v>36264</v>
      </c>
      <c r="O59" s="6" t="s">
        <v>37</v>
      </c>
      <c r="P59" s="6" t="s">
        <v>29</v>
      </c>
      <c r="Q59" s="6" t="s">
        <v>30</v>
      </c>
      <c r="R59" s="6" t="s">
        <v>38</v>
      </c>
      <c r="S59" s="6" t="s">
        <v>37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 t="s">
        <v>244</v>
      </c>
      <c r="F60" s="6" t="s">
        <v>245</v>
      </c>
      <c r="G60" s="6" t="s">
        <v>246</v>
      </c>
      <c r="H60" s="7">
        <v>44181</v>
      </c>
      <c r="I60" s="6">
        <v>11</v>
      </c>
      <c r="J60" s="6" t="s">
        <v>25</v>
      </c>
      <c r="K60" s="6" t="s">
        <v>199</v>
      </c>
      <c r="L60" s="6" t="s">
        <v>200</v>
      </c>
      <c r="M60" s="6">
        <v>1</v>
      </c>
      <c r="N60" s="8">
        <v>15706</v>
      </c>
      <c r="O60" s="6" t="s">
        <v>37</v>
      </c>
      <c r="P60" s="6" t="s">
        <v>29</v>
      </c>
      <c r="Q60" s="6" t="s">
        <v>30</v>
      </c>
      <c r="R60" s="6" t="s">
        <v>38</v>
      </c>
      <c r="S60" s="6" t="s">
        <v>37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 t="s">
        <v>247</v>
      </c>
      <c r="F61" s="6" t="s">
        <v>248</v>
      </c>
      <c r="G61" s="6" t="s">
        <v>246</v>
      </c>
      <c r="H61" s="7">
        <v>44181</v>
      </c>
      <c r="I61" s="6">
        <v>11</v>
      </c>
      <c r="J61" s="6" t="s">
        <v>25</v>
      </c>
      <c r="K61" s="6" t="s">
        <v>199</v>
      </c>
      <c r="L61" s="6" t="s">
        <v>200</v>
      </c>
      <c r="M61" s="6">
        <v>1</v>
      </c>
      <c r="N61" s="8">
        <v>7983</v>
      </c>
      <c r="O61" s="6" t="s">
        <v>37</v>
      </c>
      <c r="P61" s="6" t="s">
        <v>29</v>
      </c>
      <c r="Q61" s="6" t="s">
        <v>30</v>
      </c>
      <c r="R61" s="6" t="s">
        <v>38</v>
      </c>
      <c r="S61" s="6" t="s">
        <v>37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 t="s">
        <v>249</v>
      </c>
      <c r="F62" s="6" t="s">
        <v>250</v>
      </c>
      <c r="G62" s="6" t="s">
        <v>246</v>
      </c>
      <c r="H62" s="7">
        <v>44181</v>
      </c>
      <c r="I62" s="6">
        <v>11</v>
      </c>
      <c r="J62" s="6" t="s">
        <v>25</v>
      </c>
      <c r="K62" s="6" t="s">
        <v>199</v>
      </c>
      <c r="L62" s="6" t="s">
        <v>200</v>
      </c>
      <c r="M62" s="6">
        <v>1</v>
      </c>
      <c r="N62" s="8">
        <v>14958</v>
      </c>
      <c r="O62" s="6" t="s">
        <v>37</v>
      </c>
      <c r="P62" s="6" t="s">
        <v>29</v>
      </c>
      <c r="Q62" s="6" t="s">
        <v>30</v>
      </c>
      <c r="R62" s="6" t="s">
        <v>38</v>
      </c>
      <c r="S62" s="6" t="s">
        <v>37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>
        <v>3200</v>
      </c>
      <c r="F63" s="6" t="s">
        <v>251</v>
      </c>
      <c r="G63" s="6" t="s">
        <v>252</v>
      </c>
      <c r="H63" s="7">
        <v>44181</v>
      </c>
      <c r="I63" s="6">
        <v>11</v>
      </c>
      <c r="J63" s="6" t="s">
        <v>25</v>
      </c>
      <c r="K63" s="6" t="s">
        <v>242</v>
      </c>
      <c r="L63" s="6" t="s">
        <v>243</v>
      </c>
      <c r="M63" s="6">
        <v>2</v>
      </c>
      <c r="N63" s="8">
        <v>72454</v>
      </c>
      <c r="O63" s="6" t="s">
        <v>102</v>
      </c>
      <c r="P63" s="6" t="s">
        <v>29</v>
      </c>
      <c r="Q63" s="6" t="s">
        <v>30</v>
      </c>
      <c r="R63" s="6" t="s">
        <v>38</v>
      </c>
      <c r="S63" s="6" t="s">
        <v>28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>
        <v>60428</v>
      </c>
      <c r="F64" s="6" t="s">
        <v>253</v>
      </c>
      <c r="G64" s="6" t="s">
        <v>254</v>
      </c>
      <c r="H64" s="7">
        <v>44181</v>
      </c>
      <c r="I64" s="6">
        <v>11</v>
      </c>
      <c r="J64" s="6" t="s">
        <v>25</v>
      </c>
      <c r="K64" s="6" t="s">
        <v>155</v>
      </c>
      <c r="L64" s="6" t="s">
        <v>156</v>
      </c>
      <c r="M64" s="6">
        <v>4</v>
      </c>
      <c r="N64" s="8">
        <v>95284</v>
      </c>
      <c r="O64" s="6" t="s">
        <v>37</v>
      </c>
      <c r="P64" s="6" t="s">
        <v>29</v>
      </c>
      <c r="Q64" s="6" t="s">
        <v>30</v>
      </c>
      <c r="R64" s="6" t="s">
        <v>31</v>
      </c>
      <c r="S64" s="6" t="s">
        <v>37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 t="s">
        <v>255</v>
      </c>
      <c r="F65" s="6" t="s">
        <v>256</v>
      </c>
      <c r="G65" s="6" t="s">
        <v>254</v>
      </c>
      <c r="H65" s="7">
        <v>44181</v>
      </c>
      <c r="I65" s="6">
        <v>11</v>
      </c>
      <c r="J65" s="6" t="s">
        <v>25</v>
      </c>
      <c r="K65" s="6" t="s">
        <v>155</v>
      </c>
      <c r="L65" s="6" t="s">
        <v>156</v>
      </c>
      <c r="M65" s="6">
        <v>4</v>
      </c>
      <c r="N65" s="8">
        <v>36800</v>
      </c>
      <c r="O65" s="6" t="s">
        <v>37</v>
      </c>
      <c r="P65" s="6" t="s">
        <v>29</v>
      </c>
      <c r="Q65" s="6" t="s">
        <v>30</v>
      </c>
      <c r="R65" s="6" t="s">
        <v>31</v>
      </c>
      <c r="S65" s="6" t="s">
        <v>37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 t="s">
        <v>257</v>
      </c>
      <c r="F66" s="6" t="s">
        <v>53</v>
      </c>
      <c r="G66" s="6" t="s">
        <v>258</v>
      </c>
      <c r="H66" s="7">
        <v>44181</v>
      </c>
      <c r="I66" s="6">
        <v>11</v>
      </c>
      <c r="J66" s="6" t="s">
        <v>25</v>
      </c>
      <c r="K66" s="6" t="s">
        <v>242</v>
      </c>
      <c r="L66" s="6" t="s">
        <v>243</v>
      </c>
      <c r="M66" s="6">
        <v>1</v>
      </c>
      <c r="N66" s="8">
        <v>16598</v>
      </c>
      <c r="O66" s="6" t="s">
        <v>37</v>
      </c>
      <c r="P66" s="6" t="s">
        <v>29</v>
      </c>
      <c r="Q66" s="6" t="s">
        <v>30</v>
      </c>
      <c r="R66" s="6" t="s">
        <v>38</v>
      </c>
      <c r="S66" s="6" t="s">
        <v>37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>
        <v>10622</v>
      </c>
      <c r="F67" s="6" t="s">
        <v>259</v>
      </c>
      <c r="G67" s="6" t="s">
        <v>258</v>
      </c>
      <c r="H67" s="7">
        <v>44181</v>
      </c>
      <c r="I67" s="6">
        <v>11</v>
      </c>
      <c r="J67" s="6" t="s">
        <v>25</v>
      </c>
      <c r="K67" s="6" t="s">
        <v>242</v>
      </c>
      <c r="L67" s="6" t="s">
        <v>243</v>
      </c>
      <c r="M67" s="6">
        <v>2</v>
      </c>
      <c r="N67" s="8">
        <v>26554</v>
      </c>
      <c r="O67" s="6" t="s">
        <v>37</v>
      </c>
      <c r="P67" s="6" t="s">
        <v>29</v>
      </c>
      <c r="Q67" s="6" t="s">
        <v>30</v>
      </c>
      <c r="R67" s="6" t="s">
        <v>38</v>
      </c>
      <c r="S67" s="6" t="s">
        <v>37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>
        <v>10616</v>
      </c>
      <c r="F68" s="6" t="s">
        <v>259</v>
      </c>
      <c r="G68" s="6" t="s">
        <v>258</v>
      </c>
      <c r="H68" s="7">
        <v>44181</v>
      </c>
      <c r="I68" s="6">
        <v>11</v>
      </c>
      <c r="J68" s="6" t="s">
        <v>25</v>
      </c>
      <c r="K68" s="6" t="s">
        <v>242</v>
      </c>
      <c r="L68" s="6" t="s">
        <v>243</v>
      </c>
      <c r="M68" s="6">
        <v>1</v>
      </c>
      <c r="N68" s="8">
        <v>8403</v>
      </c>
      <c r="O68" s="6" t="s">
        <v>37</v>
      </c>
      <c r="P68" s="6" t="s">
        <v>29</v>
      </c>
      <c r="Q68" s="6" t="s">
        <v>30</v>
      </c>
      <c r="R68" s="6" t="s">
        <v>38</v>
      </c>
      <c r="S68" s="6" t="s">
        <v>37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>
        <v>10517</v>
      </c>
      <c r="F69" s="6" t="s">
        <v>260</v>
      </c>
      <c r="G69" s="6" t="s">
        <v>258</v>
      </c>
      <c r="H69" s="7">
        <v>44181</v>
      </c>
      <c r="I69" s="6">
        <v>11</v>
      </c>
      <c r="J69" s="6" t="s">
        <v>25</v>
      </c>
      <c r="K69" s="6" t="s">
        <v>242</v>
      </c>
      <c r="L69" s="6" t="s">
        <v>243</v>
      </c>
      <c r="M69" s="6">
        <v>1</v>
      </c>
      <c r="N69" s="8">
        <v>8395</v>
      </c>
      <c r="O69" s="6" t="s">
        <v>37</v>
      </c>
      <c r="P69" s="6" t="s">
        <v>29</v>
      </c>
      <c r="Q69" s="6" t="s">
        <v>30</v>
      </c>
      <c r="R69" s="6" t="s">
        <v>38</v>
      </c>
      <c r="S69" s="6" t="s">
        <v>37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>
        <v>10437</v>
      </c>
      <c r="F70" s="6" t="s">
        <v>69</v>
      </c>
      <c r="G70" s="6" t="s">
        <v>261</v>
      </c>
      <c r="H70" s="7">
        <v>44181</v>
      </c>
      <c r="I70" s="6">
        <v>11</v>
      </c>
      <c r="J70" s="6" t="s">
        <v>25</v>
      </c>
      <c r="K70" s="6" t="s">
        <v>242</v>
      </c>
      <c r="L70" s="6" t="s">
        <v>243</v>
      </c>
      <c r="M70" s="6">
        <v>1</v>
      </c>
      <c r="N70" s="8">
        <v>42857</v>
      </c>
      <c r="O70" s="6" t="s">
        <v>37</v>
      </c>
      <c r="P70" s="6" t="s">
        <v>29</v>
      </c>
      <c r="Q70" s="6" t="s">
        <v>30</v>
      </c>
      <c r="R70" s="6" t="s">
        <v>38</v>
      </c>
      <c r="S70" s="6" t="s">
        <v>37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>
        <v>40913</v>
      </c>
      <c r="F71" s="6" t="s">
        <v>262</v>
      </c>
      <c r="G71" s="6" t="s">
        <v>263</v>
      </c>
      <c r="H71" s="7">
        <v>44182</v>
      </c>
      <c r="I71" s="6">
        <v>11</v>
      </c>
      <c r="J71" s="6" t="s">
        <v>25</v>
      </c>
      <c r="K71" s="6" t="s">
        <v>264</v>
      </c>
      <c r="L71" s="6" t="s">
        <v>265</v>
      </c>
      <c r="M71" s="6">
        <v>12</v>
      </c>
      <c r="N71" s="8">
        <v>298212</v>
      </c>
      <c r="O71" s="6" t="s">
        <v>28</v>
      </c>
      <c r="P71" s="6" t="s">
        <v>29</v>
      </c>
      <c r="Q71" s="6" t="s">
        <v>30</v>
      </c>
      <c r="R71" s="6" t="s">
        <v>38</v>
      </c>
      <c r="S71" s="6" t="s">
        <v>28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 t="s">
        <v>266</v>
      </c>
      <c r="F72" s="6" t="s">
        <v>267</v>
      </c>
      <c r="G72" s="6" t="s">
        <v>268</v>
      </c>
      <c r="H72" s="7">
        <v>44184</v>
      </c>
      <c r="I72" s="6">
        <v>11</v>
      </c>
      <c r="J72" s="6" t="s">
        <v>25</v>
      </c>
      <c r="K72" s="6" t="s">
        <v>108</v>
      </c>
      <c r="L72" s="6" t="s">
        <v>109</v>
      </c>
      <c r="M72" s="6">
        <v>1</v>
      </c>
      <c r="N72" s="8">
        <v>7169</v>
      </c>
      <c r="O72" s="6" t="s">
        <v>37</v>
      </c>
      <c r="P72" s="6" t="s">
        <v>29</v>
      </c>
      <c r="Q72" s="6" t="s">
        <v>30</v>
      </c>
      <c r="R72" s="6" t="s">
        <v>31</v>
      </c>
      <c r="S72" s="6" t="s">
        <v>37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>
        <v>50662</v>
      </c>
      <c r="F73" s="6" t="s">
        <v>269</v>
      </c>
      <c r="G73" s="6" t="s">
        <v>270</v>
      </c>
      <c r="H73" s="7">
        <v>44186</v>
      </c>
      <c r="I73" s="6">
        <v>11</v>
      </c>
      <c r="J73" s="6" t="s">
        <v>25</v>
      </c>
      <c r="K73" s="6" t="s">
        <v>271</v>
      </c>
      <c r="L73" s="6" t="s">
        <v>272</v>
      </c>
      <c r="M73" s="6">
        <v>2</v>
      </c>
      <c r="N73" s="8">
        <v>275882</v>
      </c>
      <c r="O73" s="6" t="s">
        <v>28</v>
      </c>
      <c r="P73" s="6" t="s">
        <v>29</v>
      </c>
      <c r="Q73" s="6" t="s">
        <v>30</v>
      </c>
      <c r="R73" s="6" t="s">
        <v>31</v>
      </c>
      <c r="S73" s="6" t="s">
        <v>28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 t="s">
        <v>32</v>
      </c>
      <c r="F74" s="6" t="s">
        <v>33</v>
      </c>
      <c r="G74" s="6" t="s">
        <v>273</v>
      </c>
      <c r="H74" s="7">
        <v>44186</v>
      </c>
      <c r="I74" s="6">
        <v>11</v>
      </c>
      <c r="J74" s="6" t="s">
        <v>25</v>
      </c>
      <c r="K74" s="6" t="s">
        <v>114</v>
      </c>
      <c r="L74" s="6" t="s">
        <v>115</v>
      </c>
      <c r="M74" s="6">
        <v>1</v>
      </c>
      <c r="N74" s="8">
        <v>365076</v>
      </c>
      <c r="O74" s="6" t="s">
        <v>37</v>
      </c>
      <c r="P74" s="6" t="s">
        <v>29</v>
      </c>
      <c r="Q74" s="6" t="s">
        <v>30</v>
      </c>
      <c r="R74" s="6" t="s">
        <v>38</v>
      </c>
      <c r="S74" s="6" t="s">
        <v>37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>
        <v>73</v>
      </c>
      <c r="F75" s="6" t="s">
        <v>274</v>
      </c>
      <c r="G75" s="6" t="s">
        <v>275</v>
      </c>
      <c r="H75" s="7">
        <v>44189</v>
      </c>
      <c r="I75" s="6">
        <v>11</v>
      </c>
      <c r="J75" s="6" t="s">
        <v>25</v>
      </c>
      <c r="K75" s="6" t="s">
        <v>119</v>
      </c>
      <c r="L75" s="6" t="s">
        <v>120</v>
      </c>
      <c r="M75" s="6">
        <v>7</v>
      </c>
      <c r="N75" s="8">
        <v>86415</v>
      </c>
      <c r="O75" s="6" t="s">
        <v>102</v>
      </c>
      <c r="P75" s="6" t="s">
        <v>29</v>
      </c>
      <c r="Q75" s="6" t="s">
        <v>30</v>
      </c>
      <c r="R75" s="6" t="s">
        <v>31</v>
      </c>
      <c r="S75" s="6" t="s">
        <v>28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>
        <v>73</v>
      </c>
      <c r="F76" s="6" t="s">
        <v>274</v>
      </c>
      <c r="G76" s="6" t="s">
        <v>276</v>
      </c>
      <c r="H76" s="7">
        <v>44189</v>
      </c>
      <c r="I76" s="6">
        <v>11</v>
      </c>
      <c r="J76" s="6" t="s">
        <v>25</v>
      </c>
      <c r="K76" s="6" t="s">
        <v>119</v>
      </c>
      <c r="L76" s="6" t="s">
        <v>120</v>
      </c>
      <c r="M76" s="6">
        <v>8</v>
      </c>
      <c r="N76" s="8">
        <v>98760</v>
      </c>
      <c r="O76" s="6" t="s">
        <v>102</v>
      </c>
      <c r="P76" s="6" t="s">
        <v>29</v>
      </c>
      <c r="Q76" s="6" t="s">
        <v>30</v>
      </c>
      <c r="R76" s="6" t="s">
        <v>31</v>
      </c>
      <c r="S76" s="6" t="s">
        <v>28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 t="s">
        <v>277</v>
      </c>
      <c r="F77" s="6" t="s">
        <v>278</v>
      </c>
      <c r="G77" s="6" t="s">
        <v>279</v>
      </c>
      <c r="H77" s="7">
        <v>44189</v>
      </c>
      <c r="I77" s="6">
        <v>11</v>
      </c>
      <c r="J77" s="6" t="s">
        <v>25</v>
      </c>
      <c r="K77" s="6" t="s">
        <v>280</v>
      </c>
      <c r="L77" s="6" t="s">
        <v>281</v>
      </c>
      <c r="M77" s="6">
        <v>1</v>
      </c>
      <c r="N77" s="8">
        <v>17660</v>
      </c>
      <c r="O77" s="6" t="s">
        <v>37</v>
      </c>
      <c r="P77" s="6" t="s">
        <v>29</v>
      </c>
      <c r="Q77" s="6" t="s">
        <v>30</v>
      </c>
      <c r="R77" s="6" t="s">
        <v>31</v>
      </c>
      <c r="S77" s="6" t="s">
        <v>37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>
        <v>40070</v>
      </c>
      <c r="F78" s="6" t="s">
        <v>282</v>
      </c>
      <c r="G78" s="6" t="s">
        <v>283</v>
      </c>
      <c r="H78" s="7">
        <v>44191</v>
      </c>
      <c r="I78" s="6">
        <v>11</v>
      </c>
      <c r="J78" s="6" t="s">
        <v>25</v>
      </c>
      <c r="K78" s="6" t="s">
        <v>284</v>
      </c>
      <c r="L78" s="6" t="s">
        <v>285</v>
      </c>
      <c r="M78" s="6">
        <v>4</v>
      </c>
      <c r="N78" s="8">
        <v>618456</v>
      </c>
      <c r="O78" s="6" t="s">
        <v>28</v>
      </c>
      <c r="P78" s="6" t="s">
        <v>29</v>
      </c>
      <c r="Q78" s="6" t="s">
        <v>30</v>
      </c>
      <c r="R78" s="6" t="s">
        <v>38</v>
      </c>
      <c r="S78" s="6" t="s">
        <v>28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>
        <v>50662</v>
      </c>
      <c r="F79" s="6" t="s">
        <v>269</v>
      </c>
      <c r="G79" s="6" t="s">
        <v>286</v>
      </c>
      <c r="H79" s="7">
        <v>44191</v>
      </c>
      <c r="I79" s="6">
        <v>11</v>
      </c>
      <c r="J79" s="6" t="s">
        <v>25</v>
      </c>
      <c r="K79" s="6" t="s">
        <v>155</v>
      </c>
      <c r="L79" s="6" t="s">
        <v>156</v>
      </c>
      <c r="M79" s="6">
        <v>2</v>
      </c>
      <c r="N79" s="8">
        <v>275882</v>
      </c>
      <c r="O79" s="6" t="s">
        <v>28</v>
      </c>
      <c r="P79" s="6" t="s">
        <v>29</v>
      </c>
      <c r="Q79" s="6" t="s">
        <v>30</v>
      </c>
      <c r="R79" s="6" t="s">
        <v>31</v>
      </c>
      <c r="S79" s="6" t="s">
        <v>28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 t="s">
        <v>287</v>
      </c>
      <c r="F80" s="6" t="s">
        <v>288</v>
      </c>
      <c r="G80" s="6" t="s">
        <v>289</v>
      </c>
      <c r="H80" s="7">
        <v>44193</v>
      </c>
      <c r="I80" s="6">
        <v>11</v>
      </c>
      <c r="J80" s="6" t="s">
        <v>25</v>
      </c>
      <c r="K80" s="6" t="s">
        <v>290</v>
      </c>
      <c r="L80" s="6" t="s">
        <v>291</v>
      </c>
      <c r="M80" s="6">
        <v>-1</v>
      </c>
      <c r="N80" s="8">
        <v>-243765</v>
      </c>
      <c r="O80" s="6" t="s">
        <v>37</v>
      </c>
      <c r="P80" s="6" t="s">
        <v>29</v>
      </c>
      <c r="Q80" s="6" t="s">
        <v>57</v>
      </c>
      <c r="R80" s="6" t="s">
        <v>31</v>
      </c>
      <c r="S80" s="6" t="s">
        <v>37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>
        <v>10426</v>
      </c>
      <c r="F81" s="6" t="s">
        <v>69</v>
      </c>
      <c r="G81" s="6" t="s">
        <v>292</v>
      </c>
      <c r="H81" s="7">
        <v>44193</v>
      </c>
      <c r="I81" s="6">
        <v>11</v>
      </c>
      <c r="J81" s="6" t="s">
        <v>25</v>
      </c>
      <c r="K81" s="6" t="s">
        <v>114</v>
      </c>
      <c r="L81" s="6" t="s">
        <v>115</v>
      </c>
      <c r="M81" s="6">
        <v>-2</v>
      </c>
      <c r="N81" s="8">
        <v>-84016</v>
      </c>
      <c r="O81" s="6" t="s">
        <v>37</v>
      </c>
      <c r="P81" s="6" t="s">
        <v>29</v>
      </c>
      <c r="Q81" s="6" t="s">
        <v>57</v>
      </c>
      <c r="R81" s="6" t="s">
        <v>38</v>
      </c>
      <c r="S81" s="6" t="s">
        <v>37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>
        <v>10483</v>
      </c>
      <c r="F82" s="6" t="s">
        <v>69</v>
      </c>
      <c r="G82" s="6" t="s">
        <v>293</v>
      </c>
      <c r="H82" s="7">
        <v>44193</v>
      </c>
      <c r="I82" s="6">
        <v>11</v>
      </c>
      <c r="J82" s="6" t="s">
        <v>25</v>
      </c>
      <c r="K82" s="6" t="s">
        <v>114</v>
      </c>
      <c r="L82" s="6" t="s">
        <v>115</v>
      </c>
      <c r="M82" s="6">
        <v>-2</v>
      </c>
      <c r="N82" s="8">
        <v>-74366</v>
      </c>
      <c r="O82" s="6" t="s">
        <v>37</v>
      </c>
      <c r="P82" s="6" t="s">
        <v>29</v>
      </c>
      <c r="Q82" s="6" t="s">
        <v>57</v>
      </c>
      <c r="R82" s="6" t="s">
        <v>38</v>
      </c>
      <c r="S82" s="6" t="s">
        <v>37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>
        <v>47655</v>
      </c>
      <c r="F83" s="6" t="s">
        <v>294</v>
      </c>
      <c r="G83" s="6" t="s">
        <v>295</v>
      </c>
      <c r="H83" s="7">
        <v>44193</v>
      </c>
      <c r="I83" s="6">
        <v>11</v>
      </c>
      <c r="J83" s="6" t="s">
        <v>25</v>
      </c>
      <c r="K83" s="6" t="s">
        <v>296</v>
      </c>
      <c r="L83" s="6" t="s">
        <v>297</v>
      </c>
      <c r="M83" s="6">
        <v>2</v>
      </c>
      <c r="N83" s="8">
        <v>111362</v>
      </c>
      <c r="O83" s="6" t="s">
        <v>28</v>
      </c>
      <c r="P83" s="6" t="s">
        <v>29</v>
      </c>
      <c r="Q83" s="6" t="s">
        <v>30</v>
      </c>
      <c r="R83" s="6" t="s">
        <v>38</v>
      </c>
      <c r="S83" s="6" t="s">
        <v>28</v>
      </c>
    </row>
    <row r="84" spans="1:19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>
        <v>50657</v>
      </c>
      <c r="F84" s="6" t="s">
        <v>298</v>
      </c>
      <c r="G84" s="6" t="s">
        <v>299</v>
      </c>
      <c r="H84" s="7">
        <v>44193</v>
      </c>
      <c r="I84" s="6">
        <v>11</v>
      </c>
      <c r="J84" s="6" t="s">
        <v>25</v>
      </c>
      <c r="K84" s="6" t="s">
        <v>300</v>
      </c>
      <c r="L84" s="6" t="s">
        <v>301</v>
      </c>
      <c r="M84" s="6">
        <v>8</v>
      </c>
      <c r="N84" s="8">
        <v>989512</v>
      </c>
      <c r="O84" s="6" t="s">
        <v>28</v>
      </c>
      <c r="P84" s="6" t="s">
        <v>29</v>
      </c>
      <c r="Q84" s="6" t="s">
        <v>30</v>
      </c>
      <c r="R84" s="6" t="s">
        <v>38</v>
      </c>
      <c r="S84" s="6" t="s">
        <v>28</v>
      </c>
    </row>
    <row r="85" spans="1:19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 t="s">
        <v>302</v>
      </c>
      <c r="F85" s="6" t="s">
        <v>303</v>
      </c>
      <c r="G85" s="6" t="s">
        <v>304</v>
      </c>
      <c r="H85" s="7">
        <v>44193</v>
      </c>
      <c r="I85" s="6">
        <v>11</v>
      </c>
      <c r="J85" s="6" t="s">
        <v>25</v>
      </c>
      <c r="K85" s="6" t="s">
        <v>305</v>
      </c>
      <c r="L85" s="6" t="s">
        <v>306</v>
      </c>
      <c r="M85" s="6">
        <v>2</v>
      </c>
      <c r="N85" s="8">
        <v>252084</v>
      </c>
      <c r="O85" s="6" t="s">
        <v>37</v>
      </c>
      <c r="P85" s="6" t="s">
        <v>29</v>
      </c>
      <c r="Q85" s="6" t="s">
        <v>30</v>
      </c>
      <c r="R85" s="6" t="s">
        <v>31</v>
      </c>
      <c r="S85" s="6" t="s">
        <v>28</v>
      </c>
    </row>
    <row r="86" spans="1:19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>
        <v>10648</v>
      </c>
      <c r="F86" s="6" t="s">
        <v>259</v>
      </c>
      <c r="G86" s="6" t="s">
        <v>304</v>
      </c>
      <c r="H86" s="7">
        <v>44193</v>
      </c>
      <c r="I86" s="6">
        <v>11</v>
      </c>
      <c r="J86" s="6" t="s">
        <v>25</v>
      </c>
      <c r="K86" s="6" t="s">
        <v>305</v>
      </c>
      <c r="L86" s="6" t="s">
        <v>306</v>
      </c>
      <c r="M86" s="6">
        <v>2</v>
      </c>
      <c r="N86" s="8">
        <v>20526</v>
      </c>
      <c r="O86" s="6" t="s">
        <v>37</v>
      </c>
      <c r="P86" s="6" t="s">
        <v>29</v>
      </c>
      <c r="Q86" s="6" t="s">
        <v>30</v>
      </c>
      <c r="R86" s="6" t="s">
        <v>31</v>
      </c>
      <c r="S86" s="6" t="s">
        <v>37</v>
      </c>
    </row>
    <row r="87" spans="1:19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 t="s">
        <v>307</v>
      </c>
      <c r="F87" s="6" t="s">
        <v>308</v>
      </c>
      <c r="G87" s="6" t="s">
        <v>304</v>
      </c>
      <c r="H87" s="7">
        <v>44193</v>
      </c>
      <c r="I87" s="6">
        <v>11</v>
      </c>
      <c r="J87" s="6" t="s">
        <v>25</v>
      </c>
      <c r="K87" s="6" t="s">
        <v>305</v>
      </c>
      <c r="L87" s="6" t="s">
        <v>306</v>
      </c>
      <c r="M87" s="6">
        <v>1</v>
      </c>
      <c r="N87" s="8">
        <v>6807</v>
      </c>
      <c r="O87" s="6" t="s">
        <v>37</v>
      </c>
      <c r="P87" s="6" t="s">
        <v>29</v>
      </c>
      <c r="Q87" s="6" t="s">
        <v>30</v>
      </c>
      <c r="R87" s="6" t="s">
        <v>31</v>
      </c>
      <c r="S87" s="6" t="s">
        <v>37</v>
      </c>
    </row>
    <row r="88" spans="1:19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>
        <v>10517</v>
      </c>
      <c r="F88" s="6" t="s">
        <v>260</v>
      </c>
      <c r="G88" s="6" t="s">
        <v>304</v>
      </c>
      <c r="H88" s="7">
        <v>44193</v>
      </c>
      <c r="I88" s="6">
        <v>11</v>
      </c>
      <c r="J88" s="6" t="s">
        <v>25</v>
      </c>
      <c r="K88" s="6" t="s">
        <v>305</v>
      </c>
      <c r="L88" s="6" t="s">
        <v>306</v>
      </c>
      <c r="M88" s="6">
        <v>1</v>
      </c>
      <c r="N88" s="8">
        <v>8395</v>
      </c>
      <c r="O88" s="6" t="s">
        <v>37</v>
      </c>
      <c r="P88" s="6" t="s">
        <v>29</v>
      </c>
      <c r="Q88" s="6" t="s">
        <v>30</v>
      </c>
      <c r="R88" s="6" t="s">
        <v>31</v>
      </c>
      <c r="S88" s="6" t="s">
        <v>37</v>
      </c>
    </row>
    <row r="89" spans="1:19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>
        <v>85365</v>
      </c>
      <c r="F89" s="6" t="s">
        <v>309</v>
      </c>
      <c r="G89" s="6" t="s">
        <v>304</v>
      </c>
      <c r="H89" s="7">
        <v>44193</v>
      </c>
      <c r="I89" s="6">
        <v>11</v>
      </c>
      <c r="J89" s="6" t="s">
        <v>25</v>
      </c>
      <c r="K89" s="6" t="s">
        <v>305</v>
      </c>
      <c r="L89" s="6" t="s">
        <v>306</v>
      </c>
      <c r="M89" s="6">
        <v>1</v>
      </c>
      <c r="N89" s="8">
        <v>21429</v>
      </c>
      <c r="O89" s="6" t="s">
        <v>37</v>
      </c>
      <c r="P89" s="6" t="s">
        <v>29</v>
      </c>
      <c r="Q89" s="6" t="s">
        <v>30</v>
      </c>
      <c r="R89" s="6" t="s">
        <v>31</v>
      </c>
      <c r="S89" s="6" t="s">
        <v>37</v>
      </c>
    </row>
    <row r="90" spans="1:19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>
        <v>10445</v>
      </c>
      <c r="F90" s="6" t="s">
        <v>69</v>
      </c>
      <c r="G90" s="6" t="s">
        <v>310</v>
      </c>
      <c r="H90" s="7">
        <v>44193</v>
      </c>
      <c r="I90" s="6">
        <v>11</v>
      </c>
      <c r="J90" s="6" t="s">
        <v>25</v>
      </c>
      <c r="K90" s="6" t="s">
        <v>305</v>
      </c>
      <c r="L90" s="6" t="s">
        <v>306</v>
      </c>
      <c r="M90" s="6">
        <v>1</v>
      </c>
      <c r="N90" s="8">
        <v>49878</v>
      </c>
      <c r="O90" s="6" t="s">
        <v>37</v>
      </c>
      <c r="P90" s="6" t="s">
        <v>29</v>
      </c>
      <c r="Q90" s="6" t="s">
        <v>30</v>
      </c>
      <c r="R90" s="6" t="s">
        <v>31</v>
      </c>
      <c r="S90" s="6" t="s">
        <v>37</v>
      </c>
    </row>
    <row r="91" spans="1:19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 t="s">
        <v>311</v>
      </c>
      <c r="F91" s="6" t="s">
        <v>312</v>
      </c>
      <c r="G91" s="6" t="s">
        <v>310</v>
      </c>
      <c r="H91" s="7">
        <v>44193</v>
      </c>
      <c r="I91" s="6">
        <v>11</v>
      </c>
      <c r="J91" s="6" t="s">
        <v>25</v>
      </c>
      <c r="K91" s="6" t="s">
        <v>305</v>
      </c>
      <c r="L91" s="6" t="s">
        <v>306</v>
      </c>
      <c r="M91" s="6">
        <v>1</v>
      </c>
      <c r="N91" s="8">
        <v>21000</v>
      </c>
      <c r="O91" s="6" t="s">
        <v>37</v>
      </c>
      <c r="P91" s="6" t="s">
        <v>29</v>
      </c>
      <c r="Q91" s="6" t="s">
        <v>30</v>
      </c>
      <c r="R91" s="6" t="s">
        <v>31</v>
      </c>
      <c r="S91" s="6" t="s">
        <v>37</v>
      </c>
    </row>
    <row r="92" spans="1:19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>
        <v>69</v>
      </c>
      <c r="F92" s="6" t="s">
        <v>313</v>
      </c>
      <c r="G92" s="6" t="s">
        <v>314</v>
      </c>
      <c r="H92" s="7">
        <v>44194</v>
      </c>
      <c r="I92" s="6">
        <v>11</v>
      </c>
      <c r="J92" s="6" t="s">
        <v>25</v>
      </c>
      <c r="K92" s="6" t="s">
        <v>271</v>
      </c>
      <c r="L92" s="6" t="s">
        <v>272</v>
      </c>
      <c r="M92" s="6">
        <v>1</v>
      </c>
      <c r="N92" s="8">
        <v>231925</v>
      </c>
      <c r="O92" s="6" t="s">
        <v>102</v>
      </c>
      <c r="P92" s="6" t="s">
        <v>29</v>
      </c>
      <c r="Q92" s="6" t="s">
        <v>30</v>
      </c>
      <c r="R92" s="6" t="s">
        <v>31</v>
      </c>
      <c r="S92" s="6" t="s">
        <v>28</v>
      </c>
    </row>
    <row r="93" spans="1:19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>
        <v>4342</v>
      </c>
      <c r="F93" s="6" t="s">
        <v>315</v>
      </c>
      <c r="G93" s="6" t="s">
        <v>314</v>
      </c>
      <c r="H93" s="7">
        <v>44194</v>
      </c>
      <c r="I93" s="6">
        <v>11</v>
      </c>
      <c r="J93" s="6" t="s">
        <v>25</v>
      </c>
      <c r="K93" s="6" t="s">
        <v>271</v>
      </c>
      <c r="L93" s="6" t="s">
        <v>272</v>
      </c>
      <c r="M93" s="6">
        <v>1</v>
      </c>
      <c r="N93" s="8">
        <v>316967</v>
      </c>
      <c r="O93" s="6" t="s">
        <v>102</v>
      </c>
      <c r="P93" s="6" t="s">
        <v>29</v>
      </c>
      <c r="Q93" s="6" t="s">
        <v>30</v>
      </c>
      <c r="R93" s="6" t="s">
        <v>31</v>
      </c>
      <c r="S93" s="6" t="s">
        <v>28</v>
      </c>
    </row>
    <row r="94" spans="1:19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>
        <v>50911</v>
      </c>
      <c r="F94" s="6" t="s">
        <v>316</v>
      </c>
      <c r="G94" s="6" t="s">
        <v>317</v>
      </c>
      <c r="H94" s="7">
        <v>44194</v>
      </c>
      <c r="I94" s="6">
        <v>11</v>
      </c>
      <c r="J94" s="6" t="s">
        <v>25</v>
      </c>
      <c r="K94" s="6" t="s">
        <v>300</v>
      </c>
      <c r="L94" s="6" t="s">
        <v>301</v>
      </c>
      <c r="M94" s="6">
        <v>2</v>
      </c>
      <c r="N94" s="8">
        <v>342808</v>
      </c>
      <c r="O94" s="6" t="s">
        <v>28</v>
      </c>
      <c r="P94" s="6" t="s">
        <v>29</v>
      </c>
      <c r="Q94" s="6" t="s">
        <v>30</v>
      </c>
      <c r="R94" s="6" t="s">
        <v>38</v>
      </c>
      <c r="S94" s="6" t="s">
        <v>28</v>
      </c>
    </row>
    <row r="95" spans="1:19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>
        <v>47164</v>
      </c>
      <c r="F95" s="6" t="s">
        <v>318</v>
      </c>
      <c r="G95" s="6" t="s">
        <v>319</v>
      </c>
      <c r="H95" s="7">
        <v>44195</v>
      </c>
      <c r="I95" s="6">
        <v>11</v>
      </c>
      <c r="J95" s="6" t="s">
        <v>25</v>
      </c>
      <c r="K95" s="6" t="s">
        <v>264</v>
      </c>
      <c r="L95" s="6" t="s">
        <v>265</v>
      </c>
      <c r="M95" s="6">
        <v>-2</v>
      </c>
      <c r="N95" s="8">
        <v>-61704</v>
      </c>
      <c r="O95" s="6" t="s">
        <v>28</v>
      </c>
      <c r="P95" s="6" t="s">
        <v>29</v>
      </c>
      <c r="Q95" s="6" t="s">
        <v>57</v>
      </c>
      <c r="R95" s="6" t="s">
        <v>31</v>
      </c>
      <c r="S95" s="6" t="s">
        <v>28</v>
      </c>
    </row>
    <row r="96" spans="1:19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>
        <v>36021</v>
      </c>
      <c r="F96" s="6" t="s">
        <v>222</v>
      </c>
      <c r="G96" s="6" t="s">
        <v>320</v>
      </c>
      <c r="H96" s="7">
        <v>44195</v>
      </c>
      <c r="I96" s="6">
        <v>11</v>
      </c>
      <c r="J96" s="6" t="s">
        <v>25</v>
      </c>
      <c r="K96" s="6" t="s">
        <v>167</v>
      </c>
      <c r="L96" s="6" t="s">
        <v>168</v>
      </c>
      <c r="M96" s="6">
        <v>-2</v>
      </c>
      <c r="N96" s="8">
        <v>-77294</v>
      </c>
      <c r="O96" s="6" t="s">
        <v>28</v>
      </c>
      <c r="P96" s="6" t="s">
        <v>29</v>
      </c>
      <c r="Q96" s="6" t="s">
        <v>57</v>
      </c>
      <c r="R96" s="6" t="s">
        <v>38</v>
      </c>
      <c r="S96" s="6" t="s">
        <v>28</v>
      </c>
    </row>
    <row r="97" spans="1:19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>
        <v>4241</v>
      </c>
      <c r="F97" s="6" t="s">
        <v>321</v>
      </c>
      <c r="G97" s="6" t="s">
        <v>322</v>
      </c>
      <c r="H97" s="7">
        <v>44195</v>
      </c>
      <c r="I97" s="6">
        <v>11</v>
      </c>
      <c r="J97" s="6" t="s">
        <v>25</v>
      </c>
      <c r="K97" s="6" t="s">
        <v>271</v>
      </c>
      <c r="L97" s="6" t="s">
        <v>272</v>
      </c>
      <c r="M97" s="6">
        <v>1</v>
      </c>
      <c r="N97" s="8">
        <v>239656</v>
      </c>
      <c r="O97" s="6" t="s">
        <v>102</v>
      </c>
      <c r="P97" s="6" t="s">
        <v>29</v>
      </c>
      <c r="Q97" s="6" t="s">
        <v>30</v>
      </c>
      <c r="R97" s="6" t="s">
        <v>31</v>
      </c>
      <c r="S97" s="6" t="s">
        <v>28</v>
      </c>
    </row>
    <row r="98" spans="1:19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 t="s">
        <v>323</v>
      </c>
      <c r="F98" s="6" t="s">
        <v>324</v>
      </c>
      <c r="G98" s="6" t="s">
        <v>325</v>
      </c>
      <c r="H98" s="7">
        <v>44196</v>
      </c>
      <c r="I98" s="6">
        <v>11</v>
      </c>
      <c r="J98" s="6" t="s">
        <v>25</v>
      </c>
      <c r="K98" s="6" t="s">
        <v>114</v>
      </c>
      <c r="L98" s="6" t="s">
        <v>115</v>
      </c>
      <c r="M98" s="6">
        <v>1</v>
      </c>
      <c r="N98" s="8">
        <v>60558</v>
      </c>
      <c r="O98" s="6" t="s">
        <v>37</v>
      </c>
      <c r="P98" s="6" t="s">
        <v>29</v>
      </c>
      <c r="Q98" s="6" t="s">
        <v>30</v>
      </c>
      <c r="R98" s="6" t="s">
        <v>38</v>
      </c>
      <c r="S98" s="6" t="s">
        <v>37</v>
      </c>
    </row>
    <row r="99" spans="1:19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>
        <v>47535</v>
      </c>
      <c r="F99" s="6" t="s">
        <v>326</v>
      </c>
      <c r="G99" s="6" t="s">
        <v>327</v>
      </c>
      <c r="H99" s="7">
        <v>44196</v>
      </c>
      <c r="I99" s="6">
        <v>11</v>
      </c>
      <c r="J99" s="6" t="s">
        <v>25</v>
      </c>
      <c r="K99" s="6" t="s">
        <v>328</v>
      </c>
      <c r="L99" s="6" t="s">
        <v>329</v>
      </c>
      <c r="M99" s="6">
        <v>2</v>
      </c>
      <c r="N99" s="8">
        <v>543716</v>
      </c>
      <c r="O99" s="6" t="s">
        <v>28</v>
      </c>
      <c r="P99" s="6" t="s">
        <v>29</v>
      </c>
      <c r="Q99" s="6" t="s">
        <v>30</v>
      </c>
      <c r="R99" s="6" t="s">
        <v>38</v>
      </c>
      <c r="S99" s="6" t="s">
        <v>28</v>
      </c>
    </row>
    <row r="100" spans="1:19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 t="s">
        <v>330</v>
      </c>
      <c r="F100" s="6" t="s">
        <v>331</v>
      </c>
      <c r="G100" s="6" t="s">
        <v>332</v>
      </c>
      <c r="H100" s="7">
        <v>44196</v>
      </c>
      <c r="I100" s="6">
        <v>11</v>
      </c>
      <c r="J100" s="6" t="s">
        <v>25</v>
      </c>
      <c r="K100" s="6" t="s">
        <v>237</v>
      </c>
      <c r="L100" s="6" t="s">
        <v>238</v>
      </c>
      <c r="M100" s="6">
        <v>6</v>
      </c>
      <c r="N100" s="8">
        <v>22104</v>
      </c>
      <c r="O100" s="6" t="s">
        <v>37</v>
      </c>
      <c r="P100" s="6" t="s">
        <v>29</v>
      </c>
      <c r="Q100" s="6" t="s">
        <v>30</v>
      </c>
      <c r="R100" s="6" t="s">
        <v>31</v>
      </c>
      <c r="S100" s="6" t="s">
        <v>28</v>
      </c>
    </row>
    <row r="101" spans="1:19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 t="s">
        <v>333</v>
      </c>
      <c r="F101" s="6" t="s">
        <v>334</v>
      </c>
      <c r="G101" s="6" t="s">
        <v>335</v>
      </c>
      <c r="H101" s="7">
        <v>44201</v>
      </c>
      <c r="I101" s="6">
        <v>11</v>
      </c>
      <c r="J101" s="6" t="s">
        <v>25</v>
      </c>
      <c r="K101" s="6" t="s">
        <v>35</v>
      </c>
      <c r="L101" s="6" t="s">
        <v>36</v>
      </c>
      <c r="M101" s="6">
        <v>-2</v>
      </c>
      <c r="N101" s="8">
        <v>-61000</v>
      </c>
      <c r="O101" s="6" t="s">
        <v>37</v>
      </c>
      <c r="P101" s="6" t="s">
        <v>29</v>
      </c>
      <c r="Q101" s="6" t="s">
        <v>57</v>
      </c>
      <c r="R101" s="6" t="s">
        <v>38</v>
      </c>
      <c r="S101" s="6" t="s">
        <v>28</v>
      </c>
    </row>
    <row r="102" spans="1:19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 t="s">
        <v>233</v>
      </c>
      <c r="F102" s="6" t="s">
        <v>234</v>
      </c>
      <c r="G102" s="6" t="s">
        <v>336</v>
      </c>
      <c r="H102" s="7">
        <v>44204</v>
      </c>
      <c r="I102" s="6">
        <v>11</v>
      </c>
      <c r="J102" s="6" t="s">
        <v>25</v>
      </c>
      <c r="K102" s="6" t="s">
        <v>108</v>
      </c>
      <c r="L102" s="6" t="s">
        <v>109</v>
      </c>
      <c r="M102" s="6">
        <v>-1</v>
      </c>
      <c r="N102" s="8">
        <v>-37478</v>
      </c>
      <c r="O102" s="6" t="s">
        <v>37</v>
      </c>
      <c r="P102" s="6" t="s">
        <v>29</v>
      </c>
      <c r="Q102" s="6" t="s">
        <v>57</v>
      </c>
      <c r="R102" s="6" t="s">
        <v>31</v>
      </c>
      <c r="S102" s="6" t="s">
        <v>37</v>
      </c>
    </row>
    <row r="103" spans="1:19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>
        <v>6061</v>
      </c>
      <c r="F103" s="6" t="s">
        <v>337</v>
      </c>
      <c r="G103" s="6" t="s">
        <v>338</v>
      </c>
      <c r="H103" s="7">
        <v>44204</v>
      </c>
      <c r="I103" s="6">
        <v>11</v>
      </c>
      <c r="J103" s="6" t="s">
        <v>25</v>
      </c>
      <c r="K103" s="6" t="s">
        <v>339</v>
      </c>
      <c r="L103" s="6" t="s">
        <v>340</v>
      </c>
      <c r="M103" s="6">
        <v>-1</v>
      </c>
      <c r="N103" s="8">
        <v>-17387</v>
      </c>
      <c r="O103" s="6" t="s">
        <v>37</v>
      </c>
      <c r="P103" s="6" t="s">
        <v>29</v>
      </c>
      <c r="Q103" s="6" t="s">
        <v>57</v>
      </c>
      <c r="R103" s="6" t="s">
        <v>38</v>
      </c>
      <c r="S103" s="6" t="s">
        <v>37</v>
      </c>
    </row>
    <row r="104" spans="1:19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 t="s">
        <v>341</v>
      </c>
      <c r="F104" s="6" t="s">
        <v>342</v>
      </c>
      <c r="G104" s="6" t="s">
        <v>343</v>
      </c>
      <c r="H104" s="7">
        <v>44226</v>
      </c>
      <c r="I104" s="6">
        <v>11</v>
      </c>
      <c r="J104" s="6" t="s">
        <v>25</v>
      </c>
      <c r="K104" s="6" t="s">
        <v>344</v>
      </c>
      <c r="L104" s="6" t="s">
        <v>345</v>
      </c>
      <c r="M104" s="6">
        <v>-1</v>
      </c>
      <c r="N104" s="8">
        <v>-8085</v>
      </c>
      <c r="O104" s="6" t="s">
        <v>37</v>
      </c>
      <c r="P104" s="6" t="s">
        <v>29</v>
      </c>
      <c r="Q104" s="6" t="s">
        <v>57</v>
      </c>
      <c r="R104" s="6" t="s">
        <v>31</v>
      </c>
      <c r="S104" s="6" t="s">
        <v>37</v>
      </c>
    </row>
    <row r="105" spans="1:19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>
        <v>40036</v>
      </c>
      <c r="F105" s="6" t="s">
        <v>346</v>
      </c>
      <c r="G105" s="6" t="s">
        <v>347</v>
      </c>
      <c r="H105" s="7">
        <v>44200</v>
      </c>
      <c r="I105" s="6">
        <v>11</v>
      </c>
      <c r="J105" s="6" t="s">
        <v>25</v>
      </c>
      <c r="K105" s="6" t="s">
        <v>155</v>
      </c>
      <c r="L105" s="6" t="s">
        <v>156</v>
      </c>
      <c r="M105" s="6">
        <v>4</v>
      </c>
      <c r="N105" s="8">
        <v>525684</v>
      </c>
      <c r="O105" s="6" t="s">
        <v>28</v>
      </c>
      <c r="P105" s="6" t="s">
        <v>29</v>
      </c>
      <c r="Q105" s="6" t="s">
        <v>30</v>
      </c>
      <c r="R105" s="6" t="s">
        <v>31</v>
      </c>
      <c r="S105" s="6" t="s">
        <v>28</v>
      </c>
    </row>
    <row r="106" spans="1:19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 t="s">
        <v>348</v>
      </c>
      <c r="F106" s="6" t="s">
        <v>349</v>
      </c>
      <c r="G106" s="6" t="s">
        <v>350</v>
      </c>
      <c r="H106" s="7">
        <v>44200</v>
      </c>
      <c r="I106" s="6">
        <v>11</v>
      </c>
      <c r="J106" s="6" t="s">
        <v>25</v>
      </c>
      <c r="K106" s="6" t="s">
        <v>351</v>
      </c>
      <c r="L106" s="6" t="s">
        <v>352</v>
      </c>
      <c r="M106" s="6">
        <v>1</v>
      </c>
      <c r="N106" s="8">
        <v>11826</v>
      </c>
      <c r="O106" s="6" t="s">
        <v>37</v>
      </c>
      <c r="P106" s="6" t="s">
        <v>29</v>
      </c>
      <c r="Q106" s="6" t="s">
        <v>30</v>
      </c>
      <c r="R106" s="6" t="s">
        <v>31</v>
      </c>
      <c r="S106" s="6" t="s">
        <v>37</v>
      </c>
    </row>
    <row r="107" spans="1:19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 t="s">
        <v>353</v>
      </c>
      <c r="F107" s="6" t="s">
        <v>354</v>
      </c>
      <c r="G107" s="6" t="s">
        <v>355</v>
      </c>
      <c r="H107" s="7">
        <v>44200</v>
      </c>
      <c r="I107" s="6">
        <v>11</v>
      </c>
      <c r="J107" s="6" t="s">
        <v>25</v>
      </c>
      <c r="K107" s="6" t="s">
        <v>351</v>
      </c>
      <c r="L107" s="6" t="s">
        <v>352</v>
      </c>
      <c r="M107" s="6">
        <v>1</v>
      </c>
      <c r="N107" s="8">
        <v>9405</v>
      </c>
      <c r="O107" s="6" t="s">
        <v>37</v>
      </c>
      <c r="P107" s="6" t="s">
        <v>29</v>
      </c>
      <c r="Q107" s="6" t="s">
        <v>30</v>
      </c>
      <c r="R107" s="6" t="s">
        <v>31</v>
      </c>
      <c r="S107" s="6" t="s">
        <v>37</v>
      </c>
    </row>
    <row r="108" spans="1:19" x14ac:dyDescent="0.3">
      <c r="A108" s="5" t="s">
        <v>19</v>
      </c>
      <c r="B108" s="6" t="s">
        <v>20</v>
      </c>
      <c r="C108" s="6" t="s">
        <v>21</v>
      </c>
      <c r="D108" s="6" t="s">
        <v>22</v>
      </c>
      <c r="E108" s="6" t="s">
        <v>356</v>
      </c>
      <c r="F108" s="6" t="s">
        <v>357</v>
      </c>
      <c r="G108" s="6" t="s">
        <v>358</v>
      </c>
      <c r="H108" s="7">
        <v>44200</v>
      </c>
      <c r="I108" s="6">
        <v>11</v>
      </c>
      <c r="J108" s="6" t="s">
        <v>25</v>
      </c>
      <c r="K108" s="6" t="s">
        <v>351</v>
      </c>
      <c r="L108" s="6" t="s">
        <v>352</v>
      </c>
      <c r="M108" s="6">
        <v>2</v>
      </c>
      <c r="N108" s="8">
        <v>212958</v>
      </c>
      <c r="O108" s="6" t="s">
        <v>37</v>
      </c>
      <c r="P108" s="6" t="s">
        <v>29</v>
      </c>
      <c r="Q108" s="6" t="s">
        <v>30</v>
      </c>
      <c r="R108" s="6" t="s">
        <v>31</v>
      </c>
      <c r="S108" s="6" t="s">
        <v>28</v>
      </c>
    </row>
    <row r="109" spans="1:19" x14ac:dyDescent="0.3">
      <c r="A109" s="5" t="s">
        <v>19</v>
      </c>
      <c r="B109" s="6" t="s">
        <v>20</v>
      </c>
      <c r="C109" s="6" t="s">
        <v>21</v>
      </c>
      <c r="D109" s="6" t="s">
        <v>22</v>
      </c>
      <c r="E109" s="6" t="s">
        <v>356</v>
      </c>
      <c r="F109" s="6" t="s">
        <v>357</v>
      </c>
      <c r="G109" s="6" t="s">
        <v>359</v>
      </c>
      <c r="H109" s="7">
        <v>44200</v>
      </c>
      <c r="I109" s="6">
        <v>11</v>
      </c>
      <c r="J109" s="6" t="s">
        <v>25</v>
      </c>
      <c r="K109" s="6" t="s">
        <v>351</v>
      </c>
      <c r="L109" s="6" t="s">
        <v>352</v>
      </c>
      <c r="M109" s="6">
        <v>2</v>
      </c>
      <c r="N109" s="8">
        <v>212958</v>
      </c>
      <c r="O109" s="6" t="s">
        <v>37</v>
      </c>
      <c r="P109" s="6" t="s">
        <v>29</v>
      </c>
      <c r="Q109" s="6" t="s">
        <v>30</v>
      </c>
      <c r="R109" s="6" t="s">
        <v>31</v>
      </c>
      <c r="S109" s="6" t="s">
        <v>28</v>
      </c>
    </row>
    <row r="110" spans="1:19" x14ac:dyDescent="0.3">
      <c r="A110" s="5" t="s">
        <v>19</v>
      </c>
      <c r="B110" s="6" t="s">
        <v>20</v>
      </c>
      <c r="C110" s="6" t="s">
        <v>21</v>
      </c>
      <c r="D110" s="6" t="s">
        <v>22</v>
      </c>
      <c r="E110" s="6" t="s">
        <v>360</v>
      </c>
      <c r="F110" s="6" t="s">
        <v>361</v>
      </c>
      <c r="G110" s="6" t="s">
        <v>362</v>
      </c>
      <c r="H110" s="7">
        <v>44201</v>
      </c>
      <c r="I110" s="6">
        <v>11</v>
      </c>
      <c r="J110" s="6" t="s">
        <v>25</v>
      </c>
      <c r="K110" s="6" t="s">
        <v>328</v>
      </c>
      <c r="L110" s="6" t="s">
        <v>329</v>
      </c>
      <c r="M110" s="6">
        <v>2</v>
      </c>
      <c r="N110" s="8">
        <v>136120</v>
      </c>
      <c r="O110" s="6" t="s">
        <v>37</v>
      </c>
      <c r="P110" s="6" t="s">
        <v>29</v>
      </c>
      <c r="Q110" s="6" t="s">
        <v>30</v>
      </c>
      <c r="R110" s="6" t="s">
        <v>38</v>
      </c>
      <c r="S110" s="6" t="s">
        <v>37</v>
      </c>
    </row>
    <row r="111" spans="1:19" x14ac:dyDescent="0.3">
      <c r="A111" s="5" t="s">
        <v>19</v>
      </c>
      <c r="B111" s="6" t="s">
        <v>20</v>
      </c>
      <c r="C111" s="6" t="s">
        <v>21</v>
      </c>
      <c r="D111" s="6" t="s">
        <v>22</v>
      </c>
      <c r="E111" s="6">
        <v>90206</v>
      </c>
      <c r="F111" s="6" t="s">
        <v>363</v>
      </c>
      <c r="G111" s="6" t="s">
        <v>364</v>
      </c>
      <c r="H111" s="7">
        <v>44201</v>
      </c>
      <c r="I111" s="6">
        <v>11</v>
      </c>
      <c r="J111" s="6" t="s">
        <v>25</v>
      </c>
      <c r="K111" s="6" t="s">
        <v>124</v>
      </c>
      <c r="L111" s="6" t="s">
        <v>125</v>
      </c>
      <c r="M111" s="6">
        <v>1</v>
      </c>
      <c r="N111" s="8">
        <v>30244</v>
      </c>
      <c r="O111" s="6" t="s">
        <v>37</v>
      </c>
      <c r="P111" s="6" t="s">
        <v>29</v>
      </c>
      <c r="Q111" s="6" t="s">
        <v>30</v>
      </c>
      <c r="R111" s="6" t="s">
        <v>38</v>
      </c>
      <c r="S111" s="6" t="s">
        <v>37</v>
      </c>
    </row>
    <row r="112" spans="1:19" x14ac:dyDescent="0.3">
      <c r="A112" s="5" t="s">
        <v>19</v>
      </c>
      <c r="B112" s="6" t="s">
        <v>20</v>
      </c>
      <c r="C112" s="6" t="s">
        <v>21</v>
      </c>
      <c r="D112" s="6" t="s">
        <v>22</v>
      </c>
      <c r="E112" s="6">
        <v>40850</v>
      </c>
      <c r="F112" s="6" t="s">
        <v>365</v>
      </c>
      <c r="G112" s="6" t="s">
        <v>366</v>
      </c>
      <c r="H112" s="7">
        <v>44201</v>
      </c>
      <c r="I112" s="6">
        <v>11</v>
      </c>
      <c r="J112" s="6" t="s">
        <v>25</v>
      </c>
      <c r="K112" s="6" t="s">
        <v>264</v>
      </c>
      <c r="L112" s="6" t="s">
        <v>265</v>
      </c>
      <c r="M112" s="6">
        <v>8</v>
      </c>
      <c r="N112" s="8">
        <v>180528</v>
      </c>
      <c r="O112" s="6" t="s">
        <v>28</v>
      </c>
      <c r="P112" s="6" t="s">
        <v>29</v>
      </c>
      <c r="Q112" s="6" t="s">
        <v>30</v>
      </c>
      <c r="R112" s="6" t="s">
        <v>38</v>
      </c>
      <c r="S112" s="6" t="s">
        <v>28</v>
      </c>
    </row>
    <row r="113" spans="1:19" x14ac:dyDescent="0.3">
      <c r="A113" s="5" t="s">
        <v>19</v>
      </c>
      <c r="B113" s="6" t="s">
        <v>20</v>
      </c>
      <c r="C113" s="6" t="s">
        <v>21</v>
      </c>
      <c r="D113" s="6" t="s">
        <v>22</v>
      </c>
      <c r="E113" s="6">
        <v>50869</v>
      </c>
      <c r="F113" s="6" t="s">
        <v>367</v>
      </c>
      <c r="G113" s="6" t="s">
        <v>366</v>
      </c>
      <c r="H113" s="7">
        <v>44201</v>
      </c>
      <c r="I113" s="6">
        <v>11</v>
      </c>
      <c r="J113" s="6" t="s">
        <v>25</v>
      </c>
      <c r="K113" s="6" t="s">
        <v>264</v>
      </c>
      <c r="L113" s="6" t="s">
        <v>265</v>
      </c>
      <c r="M113" s="6">
        <v>4</v>
      </c>
      <c r="N113" s="8">
        <v>101692</v>
      </c>
      <c r="O113" s="6" t="s">
        <v>28</v>
      </c>
      <c r="P113" s="6" t="s">
        <v>29</v>
      </c>
      <c r="Q113" s="6" t="s">
        <v>30</v>
      </c>
      <c r="R113" s="6" t="s">
        <v>38</v>
      </c>
      <c r="S113" s="6" t="s">
        <v>28</v>
      </c>
    </row>
    <row r="114" spans="1:19" x14ac:dyDescent="0.3">
      <c r="A114" s="5" t="s">
        <v>19</v>
      </c>
      <c r="B114" s="6" t="s">
        <v>20</v>
      </c>
      <c r="C114" s="6" t="s">
        <v>21</v>
      </c>
      <c r="D114" s="6" t="s">
        <v>22</v>
      </c>
      <c r="E114" s="6">
        <v>50868</v>
      </c>
      <c r="F114" s="6" t="s">
        <v>368</v>
      </c>
      <c r="G114" s="6" t="s">
        <v>369</v>
      </c>
      <c r="H114" s="7">
        <v>44201</v>
      </c>
      <c r="I114" s="6">
        <v>11</v>
      </c>
      <c r="J114" s="6" t="s">
        <v>25</v>
      </c>
      <c r="K114" s="6" t="s">
        <v>264</v>
      </c>
      <c r="L114" s="6" t="s">
        <v>265</v>
      </c>
      <c r="M114" s="6">
        <v>8</v>
      </c>
      <c r="N114" s="8">
        <v>150816</v>
      </c>
      <c r="O114" s="6" t="s">
        <v>28</v>
      </c>
      <c r="P114" s="6" t="s">
        <v>29</v>
      </c>
      <c r="Q114" s="6" t="s">
        <v>30</v>
      </c>
      <c r="R114" s="6" t="s">
        <v>38</v>
      </c>
      <c r="S114" s="6" t="s">
        <v>28</v>
      </c>
    </row>
    <row r="115" spans="1:19" x14ac:dyDescent="0.3">
      <c r="A115" s="5" t="s">
        <v>19</v>
      </c>
      <c r="B115" s="6" t="s">
        <v>20</v>
      </c>
      <c r="C115" s="6" t="s">
        <v>21</v>
      </c>
      <c r="D115" s="6" t="s">
        <v>22</v>
      </c>
      <c r="E115" s="6">
        <v>46774</v>
      </c>
      <c r="F115" s="6" t="s">
        <v>370</v>
      </c>
      <c r="G115" s="6" t="s">
        <v>369</v>
      </c>
      <c r="H115" s="7">
        <v>44201</v>
      </c>
      <c r="I115" s="6">
        <v>11</v>
      </c>
      <c r="J115" s="6" t="s">
        <v>25</v>
      </c>
      <c r="K115" s="6" t="s">
        <v>264</v>
      </c>
      <c r="L115" s="6" t="s">
        <v>265</v>
      </c>
      <c r="M115" s="6">
        <v>4</v>
      </c>
      <c r="N115" s="8">
        <v>94836</v>
      </c>
      <c r="O115" s="6" t="s">
        <v>28</v>
      </c>
      <c r="P115" s="6" t="s">
        <v>29</v>
      </c>
      <c r="Q115" s="6" t="s">
        <v>30</v>
      </c>
      <c r="R115" s="6" t="s">
        <v>38</v>
      </c>
      <c r="S115" s="6" t="s">
        <v>28</v>
      </c>
    </row>
    <row r="116" spans="1:19" x14ac:dyDescent="0.3">
      <c r="A116" s="5" t="s">
        <v>19</v>
      </c>
      <c r="B116" s="6" t="s">
        <v>20</v>
      </c>
      <c r="C116" s="6" t="s">
        <v>21</v>
      </c>
      <c r="D116" s="6" t="s">
        <v>22</v>
      </c>
      <c r="E116" s="6" t="s">
        <v>371</v>
      </c>
      <c r="F116" s="6" t="s">
        <v>372</v>
      </c>
      <c r="G116" s="6" t="s">
        <v>373</v>
      </c>
      <c r="H116" s="7">
        <v>44202</v>
      </c>
      <c r="I116" s="6">
        <v>11</v>
      </c>
      <c r="J116" s="6" t="s">
        <v>25</v>
      </c>
      <c r="K116" s="6" t="s">
        <v>374</v>
      </c>
      <c r="L116" s="6" t="s">
        <v>375</v>
      </c>
      <c r="M116" s="6">
        <v>1</v>
      </c>
      <c r="N116" s="8">
        <v>127829</v>
      </c>
      <c r="O116" s="6" t="s">
        <v>37</v>
      </c>
      <c r="P116" s="6" t="s">
        <v>29</v>
      </c>
      <c r="Q116" s="6" t="s">
        <v>30</v>
      </c>
      <c r="R116" s="6" t="s">
        <v>31</v>
      </c>
      <c r="S116" s="6" t="s">
        <v>37</v>
      </c>
    </row>
    <row r="117" spans="1:19" x14ac:dyDescent="0.3">
      <c r="A117" s="5" t="s">
        <v>19</v>
      </c>
      <c r="B117" s="6" t="s">
        <v>20</v>
      </c>
      <c r="C117" s="6" t="s">
        <v>21</v>
      </c>
      <c r="D117" s="6" t="s">
        <v>22</v>
      </c>
      <c r="E117" s="6" t="s">
        <v>376</v>
      </c>
      <c r="F117" s="6" t="s">
        <v>377</v>
      </c>
      <c r="G117" s="6" t="s">
        <v>378</v>
      </c>
      <c r="H117" s="7">
        <v>44203</v>
      </c>
      <c r="I117" s="6">
        <v>11</v>
      </c>
      <c r="J117" s="6" t="s">
        <v>25</v>
      </c>
      <c r="K117" s="6" t="s">
        <v>328</v>
      </c>
      <c r="L117" s="6" t="s">
        <v>329</v>
      </c>
      <c r="M117" s="6">
        <v>3</v>
      </c>
      <c r="N117" s="8">
        <v>50982</v>
      </c>
      <c r="O117" s="6" t="s">
        <v>37</v>
      </c>
      <c r="P117" s="6" t="s">
        <v>29</v>
      </c>
      <c r="Q117" s="6" t="s">
        <v>30</v>
      </c>
      <c r="R117" s="6" t="s">
        <v>38</v>
      </c>
      <c r="S117" s="6" t="s">
        <v>28</v>
      </c>
    </row>
    <row r="118" spans="1:19" x14ac:dyDescent="0.3">
      <c r="A118" s="5" t="s">
        <v>19</v>
      </c>
      <c r="B118" s="6" t="s">
        <v>20</v>
      </c>
      <c r="C118" s="6" t="s">
        <v>21</v>
      </c>
      <c r="D118" s="6" t="s">
        <v>22</v>
      </c>
      <c r="E118" s="6" t="s">
        <v>376</v>
      </c>
      <c r="F118" s="6" t="s">
        <v>377</v>
      </c>
      <c r="G118" s="6" t="s">
        <v>379</v>
      </c>
      <c r="H118" s="7">
        <v>44203</v>
      </c>
      <c r="I118" s="6">
        <v>11</v>
      </c>
      <c r="J118" s="6" t="s">
        <v>25</v>
      </c>
      <c r="K118" s="6" t="s">
        <v>380</v>
      </c>
      <c r="L118" s="6" t="s">
        <v>381</v>
      </c>
      <c r="M118" s="6">
        <v>2</v>
      </c>
      <c r="N118" s="8">
        <v>33988</v>
      </c>
      <c r="O118" s="6" t="s">
        <v>37</v>
      </c>
      <c r="P118" s="6" t="s">
        <v>29</v>
      </c>
      <c r="Q118" s="6" t="s">
        <v>30</v>
      </c>
      <c r="R118" s="6" t="s">
        <v>38</v>
      </c>
      <c r="S118" s="6" t="s">
        <v>28</v>
      </c>
    </row>
    <row r="119" spans="1:19" x14ac:dyDescent="0.3">
      <c r="A119" s="5" t="s">
        <v>19</v>
      </c>
      <c r="B119" s="6" t="s">
        <v>20</v>
      </c>
      <c r="C119" s="6" t="s">
        <v>21</v>
      </c>
      <c r="D119" s="6" t="s">
        <v>22</v>
      </c>
      <c r="E119" s="6">
        <v>47535</v>
      </c>
      <c r="F119" s="6" t="s">
        <v>382</v>
      </c>
      <c r="G119" s="6" t="s">
        <v>383</v>
      </c>
      <c r="H119" s="7">
        <v>44203</v>
      </c>
      <c r="I119" s="6">
        <v>11</v>
      </c>
      <c r="J119" s="6" t="s">
        <v>25</v>
      </c>
      <c r="K119" s="6" t="s">
        <v>183</v>
      </c>
      <c r="L119" s="6" t="s">
        <v>184</v>
      </c>
      <c r="M119" s="6">
        <v>4</v>
      </c>
      <c r="N119" s="8">
        <v>1087432</v>
      </c>
      <c r="O119" s="6" t="s">
        <v>28</v>
      </c>
      <c r="P119" s="6" t="s">
        <v>29</v>
      </c>
      <c r="Q119" s="6" t="s">
        <v>30</v>
      </c>
      <c r="R119" s="6" t="s">
        <v>38</v>
      </c>
      <c r="S119" s="6" t="s">
        <v>28</v>
      </c>
    </row>
    <row r="120" spans="1:19" x14ac:dyDescent="0.3">
      <c r="A120" s="5" t="s">
        <v>19</v>
      </c>
      <c r="B120" s="6" t="s">
        <v>20</v>
      </c>
      <c r="C120" s="6" t="s">
        <v>21</v>
      </c>
      <c r="D120" s="6" t="s">
        <v>22</v>
      </c>
      <c r="E120" s="6">
        <v>24043</v>
      </c>
      <c r="F120" s="6" t="s">
        <v>384</v>
      </c>
      <c r="G120" s="6" t="s">
        <v>385</v>
      </c>
      <c r="H120" s="7">
        <v>44203</v>
      </c>
      <c r="I120" s="6">
        <v>11</v>
      </c>
      <c r="J120" s="6" t="s">
        <v>25</v>
      </c>
      <c r="K120" s="6" t="s">
        <v>242</v>
      </c>
      <c r="L120" s="6" t="s">
        <v>243</v>
      </c>
      <c r="M120" s="6">
        <v>1</v>
      </c>
      <c r="N120" s="8">
        <v>16282</v>
      </c>
      <c r="O120" s="6" t="s">
        <v>37</v>
      </c>
      <c r="P120" s="6" t="s">
        <v>29</v>
      </c>
      <c r="Q120" s="6" t="s">
        <v>30</v>
      </c>
      <c r="R120" s="6" t="s">
        <v>38</v>
      </c>
      <c r="S120" s="6" t="s">
        <v>37</v>
      </c>
    </row>
    <row r="121" spans="1:19" x14ac:dyDescent="0.3">
      <c r="A121" s="5" t="s">
        <v>19</v>
      </c>
      <c r="B121" s="6" t="s">
        <v>20</v>
      </c>
      <c r="C121" s="6" t="s">
        <v>21</v>
      </c>
      <c r="D121" s="6" t="s">
        <v>22</v>
      </c>
      <c r="E121" s="6">
        <v>1111</v>
      </c>
      <c r="F121" s="6" t="s">
        <v>386</v>
      </c>
      <c r="G121" s="6" t="s">
        <v>387</v>
      </c>
      <c r="H121" s="7">
        <v>44203</v>
      </c>
      <c r="I121" s="6">
        <v>11</v>
      </c>
      <c r="J121" s="6" t="s">
        <v>25</v>
      </c>
      <c r="K121" s="6" t="s">
        <v>242</v>
      </c>
      <c r="L121" s="6" t="s">
        <v>243</v>
      </c>
      <c r="M121" s="6">
        <v>6</v>
      </c>
      <c r="N121" s="8">
        <v>84666</v>
      </c>
      <c r="O121" s="6" t="s">
        <v>37</v>
      </c>
      <c r="P121" s="6" t="s">
        <v>29</v>
      </c>
      <c r="Q121" s="6" t="s">
        <v>30</v>
      </c>
      <c r="R121" s="6" t="s">
        <v>38</v>
      </c>
      <c r="S121" s="6" t="s">
        <v>37</v>
      </c>
    </row>
    <row r="122" spans="1:19" x14ac:dyDescent="0.3">
      <c r="A122" s="5" t="s">
        <v>19</v>
      </c>
      <c r="B122" s="6" t="s">
        <v>20</v>
      </c>
      <c r="C122" s="6" t="s">
        <v>21</v>
      </c>
      <c r="D122" s="6" t="s">
        <v>22</v>
      </c>
      <c r="E122" s="6">
        <v>24048</v>
      </c>
      <c r="F122" s="6" t="s">
        <v>388</v>
      </c>
      <c r="G122" s="6" t="s">
        <v>387</v>
      </c>
      <c r="H122" s="7">
        <v>44203</v>
      </c>
      <c r="I122" s="6">
        <v>11</v>
      </c>
      <c r="J122" s="6" t="s">
        <v>25</v>
      </c>
      <c r="K122" s="6" t="s">
        <v>242</v>
      </c>
      <c r="L122" s="6" t="s">
        <v>243</v>
      </c>
      <c r="M122" s="6">
        <v>1</v>
      </c>
      <c r="N122" s="8">
        <v>50414</v>
      </c>
      <c r="O122" s="6" t="s">
        <v>37</v>
      </c>
      <c r="P122" s="6" t="s">
        <v>29</v>
      </c>
      <c r="Q122" s="6" t="s">
        <v>30</v>
      </c>
      <c r="R122" s="6" t="s">
        <v>38</v>
      </c>
      <c r="S122" s="6" t="s">
        <v>37</v>
      </c>
    </row>
    <row r="123" spans="1:19" x14ac:dyDescent="0.3">
      <c r="A123" s="5" t="s">
        <v>19</v>
      </c>
      <c r="B123" s="6" t="s">
        <v>20</v>
      </c>
      <c r="C123" s="6" t="s">
        <v>21</v>
      </c>
      <c r="D123" s="6" t="s">
        <v>22</v>
      </c>
      <c r="E123" s="6">
        <v>79031</v>
      </c>
      <c r="F123" s="6" t="s">
        <v>389</v>
      </c>
      <c r="G123" s="6" t="s">
        <v>387</v>
      </c>
      <c r="H123" s="7">
        <v>44203</v>
      </c>
      <c r="I123" s="6">
        <v>11</v>
      </c>
      <c r="J123" s="6" t="s">
        <v>25</v>
      </c>
      <c r="K123" s="6" t="s">
        <v>242</v>
      </c>
      <c r="L123" s="6" t="s">
        <v>243</v>
      </c>
      <c r="M123" s="6">
        <v>1</v>
      </c>
      <c r="N123" s="8">
        <v>5432</v>
      </c>
      <c r="O123" s="6" t="s">
        <v>37</v>
      </c>
      <c r="P123" s="6" t="s">
        <v>29</v>
      </c>
      <c r="Q123" s="6" t="s">
        <v>30</v>
      </c>
      <c r="R123" s="6" t="s">
        <v>38</v>
      </c>
      <c r="S123" s="6" t="s">
        <v>37</v>
      </c>
    </row>
    <row r="124" spans="1:19" x14ac:dyDescent="0.3">
      <c r="A124" s="5" t="s">
        <v>19</v>
      </c>
      <c r="B124" s="6" t="s">
        <v>20</v>
      </c>
      <c r="C124" s="6" t="s">
        <v>21</v>
      </c>
      <c r="D124" s="6" t="s">
        <v>22</v>
      </c>
      <c r="E124" s="6">
        <v>81075</v>
      </c>
      <c r="F124" s="6" t="s">
        <v>390</v>
      </c>
      <c r="G124" s="6" t="s">
        <v>387</v>
      </c>
      <c r="H124" s="7">
        <v>44203</v>
      </c>
      <c r="I124" s="6">
        <v>11</v>
      </c>
      <c r="J124" s="6" t="s">
        <v>25</v>
      </c>
      <c r="K124" s="6" t="s">
        <v>242</v>
      </c>
      <c r="L124" s="6" t="s">
        <v>243</v>
      </c>
      <c r="M124" s="6">
        <v>1</v>
      </c>
      <c r="N124" s="8">
        <v>2534</v>
      </c>
      <c r="O124" s="6" t="s">
        <v>37</v>
      </c>
      <c r="P124" s="6" t="s">
        <v>29</v>
      </c>
      <c r="Q124" s="6" t="s">
        <v>30</v>
      </c>
      <c r="R124" s="6" t="s">
        <v>38</v>
      </c>
      <c r="S124" s="6" t="s">
        <v>37</v>
      </c>
    </row>
    <row r="125" spans="1:19" x14ac:dyDescent="0.3">
      <c r="A125" s="5" t="s">
        <v>19</v>
      </c>
      <c r="B125" s="6" t="s">
        <v>20</v>
      </c>
      <c r="C125" s="6" t="s">
        <v>21</v>
      </c>
      <c r="D125" s="6" t="s">
        <v>22</v>
      </c>
      <c r="E125" s="6">
        <v>47535</v>
      </c>
      <c r="F125" s="6" t="s">
        <v>382</v>
      </c>
      <c r="G125" s="6" t="s">
        <v>391</v>
      </c>
      <c r="H125" s="7">
        <v>44203</v>
      </c>
      <c r="I125" s="6">
        <v>11</v>
      </c>
      <c r="J125" s="6" t="s">
        <v>25</v>
      </c>
      <c r="K125" s="6" t="s">
        <v>183</v>
      </c>
      <c r="L125" s="6" t="s">
        <v>184</v>
      </c>
      <c r="M125" s="6">
        <v>2</v>
      </c>
      <c r="N125" s="8">
        <v>543716</v>
      </c>
      <c r="O125" s="6" t="s">
        <v>28</v>
      </c>
      <c r="P125" s="6" t="s">
        <v>29</v>
      </c>
      <c r="Q125" s="6" t="s">
        <v>30</v>
      </c>
      <c r="R125" s="6" t="s">
        <v>38</v>
      </c>
      <c r="S125" s="6" t="s">
        <v>28</v>
      </c>
    </row>
    <row r="126" spans="1:19" x14ac:dyDescent="0.3">
      <c r="A126" s="5" t="s">
        <v>19</v>
      </c>
      <c r="B126" s="6" t="s">
        <v>20</v>
      </c>
      <c r="C126" s="6" t="s">
        <v>21</v>
      </c>
      <c r="D126" s="6" t="s">
        <v>22</v>
      </c>
      <c r="E126" s="6" t="s">
        <v>392</v>
      </c>
      <c r="F126" s="6" t="s">
        <v>393</v>
      </c>
      <c r="G126" s="6" t="s">
        <v>394</v>
      </c>
      <c r="H126" s="7">
        <v>44203</v>
      </c>
      <c r="I126" s="6">
        <v>11</v>
      </c>
      <c r="J126" s="6" t="s">
        <v>25</v>
      </c>
      <c r="K126" s="6" t="s">
        <v>242</v>
      </c>
      <c r="L126" s="6" t="s">
        <v>243</v>
      </c>
      <c r="M126" s="6">
        <v>1</v>
      </c>
      <c r="N126" s="8">
        <v>3079</v>
      </c>
      <c r="O126" s="6" t="s">
        <v>37</v>
      </c>
      <c r="P126" s="6" t="s">
        <v>29</v>
      </c>
      <c r="Q126" s="6" t="s">
        <v>30</v>
      </c>
      <c r="R126" s="6" t="s">
        <v>38</v>
      </c>
      <c r="S126" s="6" t="s">
        <v>37</v>
      </c>
    </row>
    <row r="127" spans="1:19" x14ac:dyDescent="0.3">
      <c r="A127" s="5" t="s">
        <v>19</v>
      </c>
      <c r="B127" s="6" t="s">
        <v>20</v>
      </c>
      <c r="C127" s="6" t="s">
        <v>21</v>
      </c>
      <c r="D127" s="6" t="s">
        <v>22</v>
      </c>
      <c r="E127" s="6" t="s">
        <v>186</v>
      </c>
      <c r="F127" s="6" t="s">
        <v>187</v>
      </c>
      <c r="G127" s="6" t="s">
        <v>395</v>
      </c>
      <c r="H127" s="7">
        <v>44204</v>
      </c>
      <c r="I127" s="6">
        <v>11</v>
      </c>
      <c r="J127" s="6" t="s">
        <v>25</v>
      </c>
      <c r="K127" s="6" t="s">
        <v>237</v>
      </c>
      <c r="L127" s="6" t="s">
        <v>238</v>
      </c>
      <c r="M127" s="6">
        <v>2</v>
      </c>
      <c r="N127" s="8">
        <v>141996</v>
      </c>
      <c r="O127" s="6" t="s">
        <v>37</v>
      </c>
      <c r="P127" s="6" t="s">
        <v>29</v>
      </c>
      <c r="Q127" s="6" t="s">
        <v>30</v>
      </c>
      <c r="R127" s="6" t="s">
        <v>31</v>
      </c>
      <c r="S127" s="6" t="s">
        <v>28</v>
      </c>
    </row>
    <row r="128" spans="1:19" x14ac:dyDescent="0.3">
      <c r="A128" s="5" t="s">
        <v>19</v>
      </c>
      <c r="B128" s="6" t="s">
        <v>20</v>
      </c>
      <c r="C128" s="6" t="s">
        <v>21</v>
      </c>
      <c r="D128" s="6" t="s">
        <v>22</v>
      </c>
      <c r="E128" s="6" t="s">
        <v>396</v>
      </c>
      <c r="F128" s="6" t="s">
        <v>397</v>
      </c>
      <c r="G128" s="6" t="s">
        <v>398</v>
      </c>
      <c r="H128" s="7">
        <v>44204</v>
      </c>
      <c r="I128" s="6">
        <v>11</v>
      </c>
      <c r="J128" s="6" t="s">
        <v>25</v>
      </c>
      <c r="K128" s="6" t="s">
        <v>108</v>
      </c>
      <c r="L128" s="6" t="s">
        <v>109</v>
      </c>
      <c r="M128" s="6">
        <v>5</v>
      </c>
      <c r="N128" s="8">
        <v>253535</v>
      </c>
      <c r="O128" s="6" t="s">
        <v>37</v>
      </c>
      <c r="P128" s="6" t="s">
        <v>29</v>
      </c>
      <c r="Q128" s="6" t="s">
        <v>30</v>
      </c>
      <c r="R128" s="6" t="s">
        <v>31</v>
      </c>
      <c r="S128" s="6" t="s">
        <v>37</v>
      </c>
    </row>
    <row r="129" spans="1:19" x14ac:dyDescent="0.3">
      <c r="A129" s="5" t="s">
        <v>19</v>
      </c>
      <c r="B129" s="6" t="s">
        <v>20</v>
      </c>
      <c r="C129" s="6" t="s">
        <v>21</v>
      </c>
      <c r="D129" s="6" t="s">
        <v>22</v>
      </c>
      <c r="E129" s="6" t="s">
        <v>186</v>
      </c>
      <c r="F129" s="6" t="s">
        <v>187</v>
      </c>
      <c r="G129" s="6" t="s">
        <v>399</v>
      </c>
      <c r="H129" s="7">
        <v>44204</v>
      </c>
      <c r="I129" s="6">
        <v>11</v>
      </c>
      <c r="J129" s="6" t="s">
        <v>25</v>
      </c>
      <c r="K129" s="6" t="s">
        <v>237</v>
      </c>
      <c r="L129" s="6" t="s">
        <v>238</v>
      </c>
      <c r="M129" s="6">
        <v>1</v>
      </c>
      <c r="N129" s="8">
        <v>70998</v>
      </c>
      <c r="O129" s="6" t="s">
        <v>37</v>
      </c>
      <c r="P129" s="6" t="s">
        <v>29</v>
      </c>
      <c r="Q129" s="6" t="s">
        <v>30</v>
      </c>
      <c r="R129" s="6" t="s">
        <v>31</v>
      </c>
      <c r="S129" s="6" t="s">
        <v>28</v>
      </c>
    </row>
    <row r="130" spans="1:19" x14ac:dyDescent="0.3">
      <c r="A130" s="5" t="s">
        <v>19</v>
      </c>
      <c r="B130" s="6" t="s">
        <v>20</v>
      </c>
      <c r="C130" s="6" t="s">
        <v>21</v>
      </c>
      <c r="D130" s="6" t="s">
        <v>22</v>
      </c>
      <c r="E130" s="6">
        <v>50662</v>
      </c>
      <c r="F130" s="6" t="s">
        <v>269</v>
      </c>
      <c r="G130" s="6" t="s">
        <v>400</v>
      </c>
      <c r="H130" s="7">
        <v>44204</v>
      </c>
      <c r="I130" s="6">
        <v>11</v>
      </c>
      <c r="J130" s="6" t="s">
        <v>25</v>
      </c>
      <c r="K130" s="6" t="s">
        <v>242</v>
      </c>
      <c r="L130" s="6" t="s">
        <v>243</v>
      </c>
      <c r="M130" s="6">
        <v>2</v>
      </c>
      <c r="N130" s="8">
        <v>275882</v>
      </c>
      <c r="O130" s="6" t="s">
        <v>28</v>
      </c>
      <c r="P130" s="6" t="s">
        <v>29</v>
      </c>
      <c r="Q130" s="6" t="s">
        <v>30</v>
      </c>
      <c r="R130" s="6" t="s">
        <v>38</v>
      </c>
      <c r="S130" s="6" t="s">
        <v>28</v>
      </c>
    </row>
    <row r="131" spans="1:19" x14ac:dyDescent="0.3">
      <c r="A131" s="5" t="s">
        <v>19</v>
      </c>
      <c r="B131" s="6" t="s">
        <v>20</v>
      </c>
      <c r="C131" s="6" t="s">
        <v>21</v>
      </c>
      <c r="D131" s="6" t="s">
        <v>22</v>
      </c>
      <c r="E131" s="6">
        <v>40884</v>
      </c>
      <c r="F131" s="6" t="s">
        <v>401</v>
      </c>
      <c r="G131" s="6" t="s">
        <v>402</v>
      </c>
      <c r="H131" s="7">
        <v>44205</v>
      </c>
      <c r="I131" s="6">
        <v>11</v>
      </c>
      <c r="J131" s="6" t="s">
        <v>25</v>
      </c>
      <c r="K131" s="6" t="s">
        <v>403</v>
      </c>
      <c r="L131" s="6" t="s">
        <v>404</v>
      </c>
      <c r="M131" s="6">
        <v>4</v>
      </c>
      <c r="N131" s="8">
        <v>559700</v>
      </c>
      <c r="O131" s="6" t="s">
        <v>28</v>
      </c>
      <c r="P131" s="6" t="s">
        <v>29</v>
      </c>
      <c r="Q131" s="6" t="s">
        <v>30</v>
      </c>
      <c r="R131" s="6" t="s">
        <v>31</v>
      </c>
      <c r="S131" s="6" t="s">
        <v>28</v>
      </c>
    </row>
    <row r="132" spans="1:19" x14ac:dyDescent="0.3">
      <c r="A132" s="5" t="s">
        <v>19</v>
      </c>
      <c r="B132" s="6" t="s">
        <v>20</v>
      </c>
      <c r="C132" s="6" t="s">
        <v>21</v>
      </c>
      <c r="D132" s="6" t="s">
        <v>22</v>
      </c>
      <c r="E132" s="6">
        <v>40884</v>
      </c>
      <c r="F132" s="6" t="s">
        <v>401</v>
      </c>
      <c r="G132" s="6" t="s">
        <v>405</v>
      </c>
      <c r="H132" s="7">
        <v>44205</v>
      </c>
      <c r="I132" s="6">
        <v>11</v>
      </c>
      <c r="J132" s="6" t="s">
        <v>25</v>
      </c>
      <c r="K132" s="6" t="s">
        <v>403</v>
      </c>
      <c r="L132" s="6" t="s">
        <v>404</v>
      </c>
      <c r="M132" s="6">
        <v>4</v>
      </c>
      <c r="N132" s="8">
        <v>559700</v>
      </c>
      <c r="O132" s="6" t="s">
        <v>28</v>
      </c>
      <c r="P132" s="6" t="s">
        <v>29</v>
      </c>
      <c r="Q132" s="6" t="s">
        <v>30</v>
      </c>
      <c r="R132" s="6" t="s">
        <v>31</v>
      </c>
      <c r="S132" s="6" t="s">
        <v>28</v>
      </c>
    </row>
    <row r="133" spans="1:19" x14ac:dyDescent="0.3">
      <c r="A133" s="5" t="s">
        <v>19</v>
      </c>
      <c r="B133" s="6" t="s">
        <v>20</v>
      </c>
      <c r="C133" s="6" t="s">
        <v>21</v>
      </c>
      <c r="D133" s="6" t="s">
        <v>22</v>
      </c>
      <c r="E133" s="6">
        <v>46774</v>
      </c>
      <c r="F133" s="6" t="s">
        <v>370</v>
      </c>
      <c r="G133" s="6" t="s">
        <v>406</v>
      </c>
      <c r="H133" s="7">
        <v>44207</v>
      </c>
      <c r="I133" s="6">
        <v>11</v>
      </c>
      <c r="J133" s="6" t="s">
        <v>25</v>
      </c>
      <c r="K133" s="6" t="s">
        <v>264</v>
      </c>
      <c r="L133" s="6" t="s">
        <v>265</v>
      </c>
      <c r="M133" s="6">
        <v>6</v>
      </c>
      <c r="N133" s="8">
        <v>142254</v>
      </c>
      <c r="O133" s="6" t="s">
        <v>28</v>
      </c>
      <c r="P133" s="6" t="s">
        <v>29</v>
      </c>
      <c r="Q133" s="6" t="s">
        <v>30</v>
      </c>
      <c r="R133" s="6" t="s">
        <v>31</v>
      </c>
      <c r="S133" s="6" t="s">
        <v>28</v>
      </c>
    </row>
    <row r="134" spans="1:19" x14ac:dyDescent="0.3">
      <c r="A134" s="5" t="s">
        <v>19</v>
      </c>
      <c r="B134" s="6" t="s">
        <v>20</v>
      </c>
      <c r="C134" s="6" t="s">
        <v>21</v>
      </c>
      <c r="D134" s="6" t="s">
        <v>22</v>
      </c>
      <c r="E134" s="6">
        <v>46987</v>
      </c>
      <c r="F134" s="6" t="s">
        <v>407</v>
      </c>
      <c r="G134" s="6" t="s">
        <v>406</v>
      </c>
      <c r="H134" s="7">
        <v>44207</v>
      </c>
      <c r="I134" s="6">
        <v>11</v>
      </c>
      <c r="J134" s="6" t="s">
        <v>25</v>
      </c>
      <c r="K134" s="6" t="s">
        <v>264</v>
      </c>
      <c r="L134" s="6" t="s">
        <v>265</v>
      </c>
      <c r="M134" s="6">
        <v>4</v>
      </c>
      <c r="N134" s="8">
        <v>172548</v>
      </c>
      <c r="O134" s="6" t="s">
        <v>28</v>
      </c>
      <c r="P134" s="6" t="s">
        <v>29</v>
      </c>
      <c r="Q134" s="6" t="s">
        <v>30</v>
      </c>
      <c r="R134" s="6" t="s">
        <v>31</v>
      </c>
      <c r="S134" s="6" t="s">
        <v>28</v>
      </c>
    </row>
    <row r="135" spans="1:19" x14ac:dyDescent="0.3">
      <c r="A135" s="5" t="s">
        <v>19</v>
      </c>
      <c r="B135" s="6" t="s">
        <v>20</v>
      </c>
      <c r="C135" s="6" t="s">
        <v>21</v>
      </c>
      <c r="D135" s="6" t="s">
        <v>22</v>
      </c>
      <c r="E135" s="6" t="s">
        <v>408</v>
      </c>
      <c r="F135" s="6" t="s">
        <v>409</v>
      </c>
      <c r="G135" s="6" t="s">
        <v>410</v>
      </c>
      <c r="H135" s="7">
        <v>44207</v>
      </c>
      <c r="I135" s="6">
        <v>11</v>
      </c>
      <c r="J135" s="6" t="s">
        <v>25</v>
      </c>
      <c r="K135" s="6" t="s">
        <v>183</v>
      </c>
      <c r="L135" s="6" t="s">
        <v>184</v>
      </c>
      <c r="M135" s="6">
        <v>4</v>
      </c>
      <c r="N135" s="8">
        <v>90092</v>
      </c>
      <c r="O135" s="6" t="s">
        <v>37</v>
      </c>
      <c r="P135" s="6" t="s">
        <v>29</v>
      </c>
      <c r="Q135" s="6" t="s">
        <v>30</v>
      </c>
      <c r="R135" s="6" t="s">
        <v>38</v>
      </c>
      <c r="S135" s="6" t="s">
        <v>28</v>
      </c>
    </row>
    <row r="136" spans="1:19" x14ac:dyDescent="0.3">
      <c r="A136" s="5" t="s">
        <v>19</v>
      </c>
      <c r="B136" s="6" t="s">
        <v>20</v>
      </c>
      <c r="C136" s="6" t="s">
        <v>21</v>
      </c>
      <c r="D136" s="6" t="s">
        <v>22</v>
      </c>
      <c r="E136" s="6" t="s">
        <v>411</v>
      </c>
      <c r="F136" s="6" t="s">
        <v>412</v>
      </c>
      <c r="G136" s="6" t="s">
        <v>413</v>
      </c>
      <c r="H136" s="7">
        <v>44207</v>
      </c>
      <c r="I136" s="6">
        <v>11</v>
      </c>
      <c r="J136" s="6" t="s">
        <v>25</v>
      </c>
      <c r="K136" s="6" t="s">
        <v>414</v>
      </c>
      <c r="L136" s="6" t="s">
        <v>415</v>
      </c>
      <c r="M136" s="6">
        <v>3</v>
      </c>
      <c r="N136" s="8">
        <v>32853</v>
      </c>
      <c r="O136" s="6" t="s">
        <v>37</v>
      </c>
      <c r="P136" s="6" t="s">
        <v>29</v>
      </c>
      <c r="Q136" s="6" t="s">
        <v>30</v>
      </c>
      <c r="R136" s="6" t="s">
        <v>31</v>
      </c>
      <c r="S136" s="6" t="s">
        <v>37</v>
      </c>
    </row>
    <row r="137" spans="1:19" x14ac:dyDescent="0.3">
      <c r="A137" s="5" t="s">
        <v>19</v>
      </c>
      <c r="B137" s="6" t="s">
        <v>20</v>
      </c>
      <c r="C137" s="6" t="s">
        <v>21</v>
      </c>
      <c r="D137" s="6" t="s">
        <v>22</v>
      </c>
      <c r="E137" s="6" t="s">
        <v>416</v>
      </c>
      <c r="F137" s="6" t="s">
        <v>417</v>
      </c>
      <c r="G137" s="6" t="s">
        <v>413</v>
      </c>
      <c r="H137" s="7">
        <v>44207</v>
      </c>
      <c r="I137" s="6">
        <v>11</v>
      </c>
      <c r="J137" s="6" t="s">
        <v>25</v>
      </c>
      <c r="K137" s="6" t="s">
        <v>414</v>
      </c>
      <c r="L137" s="6" t="s">
        <v>415</v>
      </c>
      <c r="M137" s="6">
        <v>2</v>
      </c>
      <c r="N137" s="8">
        <v>31542</v>
      </c>
      <c r="O137" s="6" t="s">
        <v>37</v>
      </c>
      <c r="P137" s="6" t="s">
        <v>29</v>
      </c>
      <c r="Q137" s="6" t="s">
        <v>30</v>
      </c>
      <c r="R137" s="6" t="s">
        <v>31</v>
      </c>
      <c r="S137" s="6" t="s">
        <v>28</v>
      </c>
    </row>
    <row r="138" spans="1:19" x14ac:dyDescent="0.3">
      <c r="A138" s="5" t="s">
        <v>19</v>
      </c>
      <c r="B138" s="6" t="s">
        <v>20</v>
      </c>
      <c r="C138" s="6" t="s">
        <v>21</v>
      </c>
      <c r="D138" s="6" t="s">
        <v>22</v>
      </c>
      <c r="E138" s="6" t="s">
        <v>411</v>
      </c>
      <c r="F138" s="6" t="s">
        <v>412</v>
      </c>
      <c r="G138" s="6" t="s">
        <v>418</v>
      </c>
      <c r="H138" s="7">
        <v>44207</v>
      </c>
      <c r="I138" s="6">
        <v>11</v>
      </c>
      <c r="J138" s="6" t="s">
        <v>25</v>
      </c>
      <c r="K138" s="6" t="s">
        <v>414</v>
      </c>
      <c r="L138" s="6" t="s">
        <v>415</v>
      </c>
      <c r="M138" s="6">
        <v>3</v>
      </c>
      <c r="N138" s="8">
        <v>32853</v>
      </c>
      <c r="O138" s="6" t="s">
        <v>37</v>
      </c>
      <c r="P138" s="6" t="s">
        <v>29</v>
      </c>
      <c r="Q138" s="6" t="s">
        <v>30</v>
      </c>
      <c r="R138" s="6" t="s">
        <v>31</v>
      </c>
      <c r="S138" s="6" t="s">
        <v>37</v>
      </c>
    </row>
    <row r="139" spans="1:19" x14ac:dyDescent="0.3">
      <c r="A139" s="5" t="s">
        <v>19</v>
      </c>
      <c r="B139" s="6" t="s">
        <v>20</v>
      </c>
      <c r="C139" s="6" t="s">
        <v>21</v>
      </c>
      <c r="D139" s="6" t="s">
        <v>22</v>
      </c>
      <c r="E139" s="6">
        <v>40884</v>
      </c>
      <c r="F139" s="6" t="s">
        <v>401</v>
      </c>
      <c r="G139" s="6" t="s">
        <v>419</v>
      </c>
      <c r="H139" s="7">
        <v>44207</v>
      </c>
      <c r="I139" s="6">
        <v>11</v>
      </c>
      <c r="J139" s="6" t="s">
        <v>25</v>
      </c>
      <c r="K139" s="6" t="s">
        <v>300</v>
      </c>
      <c r="L139" s="6" t="s">
        <v>301</v>
      </c>
      <c r="M139" s="6">
        <v>4</v>
      </c>
      <c r="N139" s="8">
        <v>559700</v>
      </c>
      <c r="O139" s="6" t="s">
        <v>28</v>
      </c>
      <c r="P139" s="6" t="s">
        <v>29</v>
      </c>
      <c r="Q139" s="6" t="s">
        <v>30</v>
      </c>
      <c r="R139" s="6" t="s">
        <v>38</v>
      </c>
      <c r="S139" s="6" t="s">
        <v>28</v>
      </c>
    </row>
    <row r="140" spans="1:19" x14ac:dyDescent="0.3">
      <c r="A140" s="5" t="s">
        <v>19</v>
      </c>
      <c r="B140" s="6" t="s">
        <v>20</v>
      </c>
      <c r="C140" s="6" t="s">
        <v>21</v>
      </c>
      <c r="D140" s="6" t="s">
        <v>22</v>
      </c>
      <c r="E140" s="6">
        <v>2203</v>
      </c>
      <c r="F140" s="6" t="s">
        <v>420</v>
      </c>
      <c r="G140" s="6" t="s">
        <v>421</v>
      </c>
      <c r="H140" s="7">
        <v>44207</v>
      </c>
      <c r="I140" s="6">
        <v>11</v>
      </c>
      <c r="J140" s="6" t="s">
        <v>25</v>
      </c>
      <c r="K140" s="6" t="s">
        <v>422</v>
      </c>
      <c r="L140" s="6" t="s">
        <v>423</v>
      </c>
      <c r="M140" s="6">
        <v>4</v>
      </c>
      <c r="N140" s="8">
        <v>394256</v>
      </c>
      <c r="O140" s="6" t="s">
        <v>37</v>
      </c>
      <c r="P140" s="6" t="s">
        <v>29</v>
      </c>
      <c r="Q140" s="6" t="s">
        <v>30</v>
      </c>
      <c r="R140" s="6" t="s">
        <v>31</v>
      </c>
      <c r="S140" s="6" t="s">
        <v>37</v>
      </c>
    </row>
    <row r="141" spans="1:19" x14ac:dyDescent="0.3">
      <c r="A141" s="5" t="s">
        <v>19</v>
      </c>
      <c r="B141" s="6" t="s">
        <v>20</v>
      </c>
      <c r="C141" s="6" t="s">
        <v>21</v>
      </c>
      <c r="D141" s="6" t="s">
        <v>22</v>
      </c>
      <c r="E141" s="6">
        <v>2219</v>
      </c>
      <c r="F141" s="6" t="s">
        <v>424</v>
      </c>
      <c r="G141" s="6" t="s">
        <v>421</v>
      </c>
      <c r="H141" s="7">
        <v>44207</v>
      </c>
      <c r="I141" s="6">
        <v>11</v>
      </c>
      <c r="J141" s="6" t="s">
        <v>25</v>
      </c>
      <c r="K141" s="6" t="s">
        <v>422</v>
      </c>
      <c r="L141" s="6" t="s">
        <v>423</v>
      </c>
      <c r="M141" s="6">
        <v>4</v>
      </c>
      <c r="N141" s="8">
        <v>308688</v>
      </c>
      <c r="O141" s="6" t="s">
        <v>37</v>
      </c>
      <c r="P141" s="6" t="s">
        <v>29</v>
      </c>
      <c r="Q141" s="6" t="s">
        <v>30</v>
      </c>
      <c r="R141" s="6" t="s">
        <v>31</v>
      </c>
      <c r="S141" s="6" t="s">
        <v>37</v>
      </c>
    </row>
    <row r="142" spans="1:19" x14ac:dyDescent="0.3">
      <c r="A142" s="5" t="s">
        <v>19</v>
      </c>
      <c r="B142" s="6" t="s">
        <v>20</v>
      </c>
      <c r="C142" s="6" t="s">
        <v>21</v>
      </c>
      <c r="D142" s="6" t="s">
        <v>22</v>
      </c>
      <c r="E142" s="6">
        <v>15122</v>
      </c>
      <c r="F142" s="6" t="s">
        <v>425</v>
      </c>
      <c r="G142" s="6" t="s">
        <v>421</v>
      </c>
      <c r="H142" s="7">
        <v>44207</v>
      </c>
      <c r="I142" s="6">
        <v>11</v>
      </c>
      <c r="J142" s="6" t="s">
        <v>25</v>
      </c>
      <c r="K142" s="6" t="s">
        <v>422</v>
      </c>
      <c r="L142" s="6" t="s">
        <v>423</v>
      </c>
      <c r="M142" s="6">
        <v>2</v>
      </c>
      <c r="N142" s="8">
        <v>114886</v>
      </c>
      <c r="O142" s="6" t="s">
        <v>37</v>
      </c>
      <c r="P142" s="6" t="s">
        <v>29</v>
      </c>
      <c r="Q142" s="6" t="s">
        <v>30</v>
      </c>
      <c r="R142" s="6" t="s">
        <v>31</v>
      </c>
      <c r="S142" s="6" t="s">
        <v>37</v>
      </c>
    </row>
    <row r="143" spans="1:19" x14ac:dyDescent="0.3">
      <c r="A143" s="5" t="s">
        <v>19</v>
      </c>
      <c r="B143" s="6" t="s">
        <v>20</v>
      </c>
      <c r="C143" s="6" t="s">
        <v>21</v>
      </c>
      <c r="D143" s="6" t="s">
        <v>22</v>
      </c>
      <c r="E143" s="6">
        <v>15124</v>
      </c>
      <c r="F143" s="6" t="s">
        <v>426</v>
      </c>
      <c r="G143" s="6" t="s">
        <v>421</v>
      </c>
      <c r="H143" s="7">
        <v>44207</v>
      </c>
      <c r="I143" s="6">
        <v>11</v>
      </c>
      <c r="J143" s="6" t="s">
        <v>25</v>
      </c>
      <c r="K143" s="6" t="s">
        <v>422</v>
      </c>
      <c r="L143" s="6" t="s">
        <v>423</v>
      </c>
      <c r="M143" s="6">
        <v>2</v>
      </c>
      <c r="N143" s="8">
        <v>152644</v>
      </c>
      <c r="O143" s="6" t="s">
        <v>37</v>
      </c>
      <c r="P143" s="6" t="s">
        <v>29</v>
      </c>
      <c r="Q143" s="6" t="s">
        <v>30</v>
      </c>
      <c r="R143" s="6" t="s">
        <v>31</v>
      </c>
      <c r="S143" s="6" t="s">
        <v>37</v>
      </c>
    </row>
    <row r="144" spans="1:19" x14ac:dyDescent="0.3">
      <c r="A144" s="5" t="s">
        <v>19</v>
      </c>
      <c r="B144" s="6" t="s">
        <v>20</v>
      </c>
      <c r="C144" s="6" t="s">
        <v>21</v>
      </c>
      <c r="D144" s="6" t="s">
        <v>22</v>
      </c>
      <c r="E144" s="6">
        <v>15125</v>
      </c>
      <c r="F144" s="6" t="s">
        <v>427</v>
      </c>
      <c r="G144" s="6" t="s">
        <v>421</v>
      </c>
      <c r="H144" s="7">
        <v>44207</v>
      </c>
      <c r="I144" s="6">
        <v>11</v>
      </c>
      <c r="J144" s="6" t="s">
        <v>25</v>
      </c>
      <c r="K144" s="6" t="s">
        <v>422</v>
      </c>
      <c r="L144" s="6" t="s">
        <v>423</v>
      </c>
      <c r="M144" s="6">
        <v>1</v>
      </c>
      <c r="N144" s="8">
        <v>71671</v>
      </c>
      <c r="O144" s="6" t="s">
        <v>37</v>
      </c>
      <c r="P144" s="6" t="s">
        <v>29</v>
      </c>
      <c r="Q144" s="6" t="s">
        <v>30</v>
      </c>
      <c r="R144" s="6" t="s">
        <v>31</v>
      </c>
      <c r="S144" s="6" t="s">
        <v>37</v>
      </c>
    </row>
    <row r="145" spans="1:19" x14ac:dyDescent="0.3">
      <c r="A145" s="5" t="s">
        <v>19</v>
      </c>
      <c r="B145" s="6" t="s">
        <v>20</v>
      </c>
      <c r="C145" s="6" t="s">
        <v>21</v>
      </c>
      <c r="D145" s="6" t="s">
        <v>22</v>
      </c>
      <c r="E145" s="6" t="s">
        <v>302</v>
      </c>
      <c r="F145" s="6" t="s">
        <v>303</v>
      </c>
      <c r="G145" s="6" t="s">
        <v>428</v>
      </c>
      <c r="H145" s="7">
        <v>44208</v>
      </c>
      <c r="I145" s="6">
        <v>11</v>
      </c>
      <c r="J145" s="6" t="s">
        <v>25</v>
      </c>
      <c r="K145" s="6" t="s">
        <v>136</v>
      </c>
      <c r="L145" s="6" t="s">
        <v>137</v>
      </c>
      <c r="M145" s="6">
        <v>2</v>
      </c>
      <c r="N145" s="8">
        <v>252084</v>
      </c>
      <c r="O145" s="6" t="s">
        <v>37</v>
      </c>
      <c r="P145" s="6" t="s">
        <v>29</v>
      </c>
      <c r="Q145" s="6" t="s">
        <v>30</v>
      </c>
      <c r="R145" s="6" t="s">
        <v>31</v>
      </c>
      <c r="S145" s="6" t="s">
        <v>28</v>
      </c>
    </row>
    <row r="146" spans="1:19" x14ac:dyDescent="0.3">
      <c r="A146" s="5" t="s">
        <v>19</v>
      </c>
      <c r="B146" s="6" t="s">
        <v>20</v>
      </c>
      <c r="C146" s="6" t="s">
        <v>21</v>
      </c>
      <c r="D146" s="6" t="s">
        <v>22</v>
      </c>
      <c r="E146" s="6" t="s">
        <v>429</v>
      </c>
      <c r="F146" s="6" t="s">
        <v>430</v>
      </c>
      <c r="G146" s="6" t="s">
        <v>431</v>
      </c>
      <c r="H146" s="7">
        <v>44209</v>
      </c>
      <c r="I146" s="6">
        <v>11</v>
      </c>
      <c r="J146" s="6" t="s">
        <v>25</v>
      </c>
      <c r="K146" s="6" t="s">
        <v>242</v>
      </c>
      <c r="L146" s="6" t="s">
        <v>243</v>
      </c>
      <c r="M146" s="6">
        <v>1</v>
      </c>
      <c r="N146" s="8">
        <v>182178</v>
      </c>
      <c r="O146" s="6" t="s">
        <v>37</v>
      </c>
      <c r="P146" s="6" t="s">
        <v>29</v>
      </c>
      <c r="Q146" s="6" t="s">
        <v>30</v>
      </c>
      <c r="R146" s="6" t="s">
        <v>38</v>
      </c>
      <c r="S146" s="6" t="s">
        <v>37</v>
      </c>
    </row>
    <row r="147" spans="1:19" x14ac:dyDescent="0.3">
      <c r="A147" s="5" t="s">
        <v>19</v>
      </c>
      <c r="B147" s="6" t="s">
        <v>20</v>
      </c>
      <c r="C147" s="6" t="s">
        <v>21</v>
      </c>
      <c r="D147" s="6" t="s">
        <v>22</v>
      </c>
      <c r="E147" s="6">
        <v>40049</v>
      </c>
      <c r="F147" s="6" t="s">
        <v>432</v>
      </c>
      <c r="G147" s="6" t="s">
        <v>433</v>
      </c>
      <c r="H147" s="7">
        <v>44209</v>
      </c>
      <c r="I147" s="6">
        <v>11</v>
      </c>
      <c r="J147" s="6" t="s">
        <v>25</v>
      </c>
      <c r="K147" s="6" t="s">
        <v>434</v>
      </c>
      <c r="L147" s="6" t="s">
        <v>435</v>
      </c>
      <c r="M147" s="6">
        <v>4</v>
      </c>
      <c r="N147" s="8">
        <v>667932</v>
      </c>
      <c r="O147" s="6" t="s">
        <v>28</v>
      </c>
      <c r="P147" s="6" t="s">
        <v>29</v>
      </c>
      <c r="Q147" s="6" t="s">
        <v>30</v>
      </c>
      <c r="R147" s="6" t="s">
        <v>38</v>
      </c>
      <c r="S147" s="6" t="s">
        <v>28</v>
      </c>
    </row>
    <row r="148" spans="1:19" x14ac:dyDescent="0.3">
      <c r="A148" s="5" t="s">
        <v>19</v>
      </c>
      <c r="B148" s="6" t="s">
        <v>20</v>
      </c>
      <c r="C148" s="6" t="s">
        <v>21</v>
      </c>
      <c r="D148" s="6" t="s">
        <v>22</v>
      </c>
      <c r="E148" s="6">
        <v>50657</v>
      </c>
      <c r="F148" s="6" t="s">
        <v>298</v>
      </c>
      <c r="G148" s="6" t="s">
        <v>436</v>
      </c>
      <c r="H148" s="7">
        <v>44209</v>
      </c>
      <c r="I148" s="6">
        <v>11</v>
      </c>
      <c r="J148" s="6" t="s">
        <v>25</v>
      </c>
      <c r="K148" s="6" t="s">
        <v>242</v>
      </c>
      <c r="L148" s="6" t="s">
        <v>243</v>
      </c>
      <c r="M148" s="6">
        <v>10</v>
      </c>
      <c r="N148" s="8">
        <v>1236890</v>
      </c>
      <c r="O148" s="6" t="s">
        <v>28</v>
      </c>
      <c r="P148" s="6" t="s">
        <v>29</v>
      </c>
      <c r="Q148" s="6" t="s">
        <v>30</v>
      </c>
      <c r="R148" s="6" t="s">
        <v>38</v>
      </c>
      <c r="S148" s="6" t="s">
        <v>28</v>
      </c>
    </row>
    <row r="149" spans="1:19" x14ac:dyDescent="0.3">
      <c r="A149" s="5" t="s">
        <v>19</v>
      </c>
      <c r="B149" s="6" t="s">
        <v>20</v>
      </c>
      <c r="C149" s="6" t="s">
        <v>21</v>
      </c>
      <c r="D149" s="6" t="s">
        <v>22</v>
      </c>
      <c r="E149" s="6" t="s">
        <v>371</v>
      </c>
      <c r="F149" s="6" t="s">
        <v>372</v>
      </c>
      <c r="G149" s="6" t="s">
        <v>437</v>
      </c>
      <c r="H149" s="7">
        <v>44209</v>
      </c>
      <c r="I149" s="6">
        <v>11</v>
      </c>
      <c r="J149" s="6" t="s">
        <v>25</v>
      </c>
      <c r="K149" s="6" t="s">
        <v>403</v>
      </c>
      <c r="L149" s="6" t="s">
        <v>404</v>
      </c>
      <c r="M149" s="6">
        <v>1</v>
      </c>
      <c r="N149" s="8">
        <v>127829</v>
      </c>
      <c r="O149" s="6" t="s">
        <v>37</v>
      </c>
      <c r="P149" s="6" t="s">
        <v>29</v>
      </c>
      <c r="Q149" s="6" t="s">
        <v>30</v>
      </c>
      <c r="R149" s="6" t="s">
        <v>31</v>
      </c>
      <c r="S149" s="6" t="s">
        <v>37</v>
      </c>
    </row>
    <row r="150" spans="1:19" x14ac:dyDescent="0.3">
      <c r="A150" s="5" t="s">
        <v>19</v>
      </c>
      <c r="B150" s="6" t="s">
        <v>20</v>
      </c>
      <c r="C150" s="6" t="s">
        <v>21</v>
      </c>
      <c r="D150" s="6" t="s">
        <v>22</v>
      </c>
      <c r="E150" s="6" t="s">
        <v>438</v>
      </c>
      <c r="F150" s="6" t="s">
        <v>439</v>
      </c>
      <c r="G150" s="6" t="s">
        <v>440</v>
      </c>
      <c r="H150" s="7">
        <v>44209</v>
      </c>
      <c r="I150" s="6">
        <v>11</v>
      </c>
      <c r="J150" s="6" t="s">
        <v>25</v>
      </c>
      <c r="K150" s="6" t="s">
        <v>380</v>
      </c>
      <c r="L150" s="6" t="s">
        <v>381</v>
      </c>
      <c r="M150" s="6">
        <v>1</v>
      </c>
      <c r="N150" s="8">
        <v>64529</v>
      </c>
      <c r="O150" s="6" t="s">
        <v>37</v>
      </c>
      <c r="P150" s="6" t="s">
        <v>29</v>
      </c>
      <c r="Q150" s="6" t="s">
        <v>30</v>
      </c>
      <c r="R150" s="6" t="s">
        <v>38</v>
      </c>
      <c r="S150" s="6" t="s">
        <v>28</v>
      </c>
    </row>
    <row r="151" spans="1:19" x14ac:dyDescent="0.3">
      <c r="A151" s="5" t="s">
        <v>19</v>
      </c>
      <c r="B151" s="6" t="s">
        <v>20</v>
      </c>
      <c r="C151" s="6" t="s">
        <v>21</v>
      </c>
      <c r="D151" s="6" t="s">
        <v>22</v>
      </c>
      <c r="E151" s="6">
        <v>85106</v>
      </c>
      <c r="F151" s="6" t="s">
        <v>441</v>
      </c>
      <c r="G151" s="6" t="s">
        <v>442</v>
      </c>
      <c r="H151" s="7">
        <v>44209</v>
      </c>
      <c r="I151" s="6">
        <v>11</v>
      </c>
      <c r="J151" s="6" t="s">
        <v>25</v>
      </c>
      <c r="K151" s="6" t="s">
        <v>119</v>
      </c>
      <c r="L151" s="6" t="s">
        <v>120</v>
      </c>
      <c r="M151" s="6">
        <v>1</v>
      </c>
      <c r="N151" s="8">
        <v>67610</v>
      </c>
      <c r="O151" s="6" t="s">
        <v>37</v>
      </c>
      <c r="P151" s="6" t="s">
        <v>29</v>
      </c>
      <c r="Q151" s="6" t="s">
        <v>30</v>
      </c>
      <c r="R151" s="6" t="s">
        <v>31</v>
      </c>
      <c r="S151" s="6" t="s">
        <v>37</v>
      </c>
    </row>
    <row r="152" spans="1:19" x14ac:dyDescent="0.3">
      <c r="A152" s="5" t="s">
        <v>19</v>
      </c>
      <c r="B152" s="6" t="s">
        <v>20</v>
      </c>
      <c r="C152" s="6" t="s">
        <v>21</v>
      </c>
      <c r="D152" s="6" t="s">
        <v>22</v>
      </c>
      <c r="E152" s="6">
        <v>50657</v>
      </c>
      <c r="F152" s="6" t="s">
        <v>298</v>
      </c>
      <c r="G152" s="6" t="s">
        <v>443</v>
      </c>
      <c r="H152" s="7">
        <v>44209</v>
      </c>
      <c r="I152" s="6">
        <v>11</v>
      </c>
      <c r="J152" s="6" t="s">
        <v>25</v>
      </c>
      <c r="K152" s="6" t="s">
        <v>403</v>
      </c>
      <c r="L152" s="6" t="s">
        <v>404</v>
      </c>
      <c r="M152" s="6">
        <v>2</v>
      </c>
      <c r="N152" s="8">
        <v>247378</v>
      </c>
      <c r="O152" s="6" t="s">
        <v>28</v>
      </c>
      <c r="P152" s="6" t="s">
        <v>29</v>
      </c>
      <c r="Q152" s="6" t="s">
        <v>30</v>
      </c>
      <c r="R152" s="6" t="s">
        <v>31</v>
      </c>
      <c r="S152" s="6" t="s">
        <v>28</v>
      </c>
    </row>
    <row r="153" spans="1:19" x14ac:dyDescent="0.3">
      <c r="A153" s="5" t="s">
        <v>19</v>
      </c>
      <c r="B153" s="6" t="s">
        <v>20</v>
      </c>
      <c r="C153" s="6" t="s">
        <v>21</v>
      </c>
      <c r="D153" s="6" t="s">
        <v>22</v>
      </c>
      <c r="E153" s="6" t="s">
        <v>444</v>
      </c>
      <c r="F153" s="6" t="s">
        <v>445</v>
      </c>
      <c r="G153" s="6" t="s">
        <v>446</v>
      </c>
      <c r="H153" s="7">
        <v>44210</v>
      </c>
      <c r="I153" s="6">
        <v>11</v>
      </c>
      <c r="J153" s="6" t="s">
        <v>25</v>
      </c>
      <c r="K153" s="6" t="s">
        <v>177</v>
      </c>
      <c r="L153" s="6" t="s">
        <v>178</v>
      </c>
      <c r="M153" s="6">
        <v>2</v>
      </c>
      <c r="N153" s="8">
        <v>40700</v>
      </c>
      <c r="O153" s="6" t="s">
        <v>37</v>
      </c>
      <c r="P153" s="6" t="s">
        <v>29</v>
      </c>
      <c r="Q153" s="6" t="s">
        <v>30</v>
      </c>
      <c r="R153" s="6" t="s">
        <v>31</v>
      </c>
      <c r="S153" s="6" t="s">
        <v>37</v>
      </c>
    </row>
    <row r="154" spans="1:19" x14ac:dyDescent="0.3">
      <c r="A154" s="5" t="s">
        <v>19</v>
      </c>
      <c r="B154" s="6" t="s">
        <v>20</v>
      </c>
      <c r="C154" s="6" t="s">
        <v>21</v>
      </c>
      <c r="D154" s="6" t="s">
        <v>22</v>
      </c>
      <c r="E154" s="6">
        <v>27015</v>
      </c>
      <c r="F154" s="6" t="s">
        <v>245</v>
      </c>
      <c r="G154" s="6" t="s">
        <v>447</v>
      </c>
      <c r="H154" s="7">
        <v>44210</v>
      </c>
      <c r="I154" s="6">
        <v>11</v>
      </c>
      <c r="J154" s="6" t="s">
        <v>25</v>
      </c>
      <c r="K154" s="6" t="s">
        <v>448</v>
      </c>
      <c r="L154" s="6" t="s">
        <v>449</v>
      </c>
      <c r="M154" s="6">
        <v>1</v>
      </c>
      <c r="N154" s="8">
        <v>26797</v>
      </c>
      <c r="O154" s="6" t="s">
        <v>37</v>
      </c>
      <c r="P154" s="6" t="s">
        <v>29</v>
      </c>
      <c r="Q154" s="6" t="s">
        <v>30</v>
      </c>
      <c r="R154" s="6" t="s">
        <v>31</v>
      </c>
      <c r="S154" s="6" t="s">
        <v>37</v>
      </c>
    </row>
    <row r="155" spans="1:19" x14ac:dyDescent="0.3">
      <c r="A155" s="5" t="s">
        <v>19</v>
      </c>
      <c r="B155" s="6" t="s">
        <v>20</v>
      </c>
      <c r="C155" s="6" t="s">
        <v>21</v>
      </c>
      <c r="D155" s="6" t="s">
        <v>22</v>
      </c>
      <c r="E155" s="6">
        <v>10049</v>
      </c>
      <c r="F155" s="6" t="s">
        <v>450</v>
      </c>
      <c r="G155" s="6" t="s">
        <v>451</v>
      </c>
      <c r="H155" s="7">
        <v>44210</v>
      </c>
      <c r="I155" s="6">
        <v>11</v>
      </c>
      <c r="J155" s="6" t="s">
        <v>25</v>
      </c>
      <c r="K155" s="6" t="s">
        <v>212</v>
      </c>
      <c r="L155" s="6" t="s">
        <v>213</v>
      </c>
      <c r="M155" s="6">
        <v>8</v>
      </c>
      <c r="N155" s="8">
        <v>96752</v>
      </c>
      <c r="O155" s="6" t="s">
        <v>37</v>
      </c>
      <c r="P155" s="6" t="s">
        <v>29</v>
      </c>
      <c r="Q155" s="6" t="s">
        <v>30</v>
      </c>
      <c r="R155" s="6" t="s">
        <v>31</v>
      </c>
      <c r="S155" s="6" t="s">
        <v>37</v>
      </c>
    </row>
    <row r="156" spans="1:19" x14ac:dyDescent="0.3">
      <c r="A156" s="5" t="s">
        <v>19</v>
      </c>
      <c r="B156" s="6" t="s">
        <v>20</v>
      </c>
      <c r="C156" s="6" t="s">
        <v>21</v>
      </c>
      <c r="D156" s="6" t="s">
        <v>22</v>
      </c>
      <c r="E156" s="6">
        <v>10644</v>
      </c>
      <c r="F156" s="6" t="s">
        <v>259</v>
      </c>
      <c r="G156" s="6" t="s">
        <v>451</v>
      </c>
      <c r="H156" s="7">
        <v>44210</v>
      </c>
      <c r="I156" s="6">
        <v>11</v>
      </c>
      <c r="J156" s="6" t="s">
        <v>25</v>
      </c>
      <c r="K156" s="6" t="s">
        <v>212</v>
      </c>
      <c r="L156" s="6" t="s">
        <v>213</v>
      </c>
      <c r="M156" s="6">
        <v>5</v>
      </c>
      <c r="N156" s="8">
        <v>40605</v>
      </c>
      <c r="O156" s="6" t="s">
        <v>37</v>
      </c>
      <c r="P156" s="6" t="s">
        <v>29</v>
      </c>
      <c r="Q156" s="6" t="s">
        <v>30</v>
      </c>
      <c r="R156" s="6" t="s">
        <v>31</v>
      </c>
      <c r="S156" s="6" t="s">
        <v>37</v>
      </c>
    </row>
    <row r="157" spans="1:19" x14ac:dyDescent="0.3">
      <c r="A157" s="5" t="s">
        <v>19</v>
      </c>
      <c r="B157" s="6" t="s">
        <v>20</v>
      </c>
      <c r="C157" s="6" t="s">
        <v>21</v>
      </c>
      <c r="D157" s="6" t="s">
        <v>22</v>
      </c>
      <c r="E157" s="6" t="s">
        <v>452</v>
      </c>
      <c r="F157" s="6" t="s">
        <v>250</v>
      </c>
      <c r="G157" s="6" t="s">
        <v>451</v>
      </c>
      <c r="H157" s="7">
        <v>44210</v>
      </c>
      <c r="I157" s="6">
        <v>11</v>
      </c>
      <c r="J157" s="6" t="s">
        <v>25</v>
      </c>
      <c r="K157" s="6" t="s">
        <v>212</v>
      </c>
      <c r="L157" s="6" t="s">
        <v>213</v>
      </c>
      <c r="M157" s="6">
        <v>3</v>
      </c>
      <c r="N157" s="8">
        <v>35070</v>
      </c>
      <c r="O157" s="6" t="s">
        <v>37</v>
      </c>
      <c r="P157" s="6" t="s">
        <v>29</v>
      </c>
      <c r="Q157" s="6" t="s">
        <v>30</v>
      </c>
      <c r="R157" s="6" t="s">
        <v>31</v>
      </c>
      <c r="S157" s="6" t="s">
        <v>37</v>
      </c>
    </row>
    <row r="158" spans="1:19" x14ac:dyDescent="0.3">
      <c r="A158" s="5" t="s">
        <v>19</v>
      </c>
      <c r="B158" s="6" t="s">
        <v>20</v>
      </c>
      <c r="C158" s="6" t="s">
        <v>21</v>
      </c>
      <c r="D158" s="6" t="s">
        <v>22</v>
      </c>
      <c r="E158" s="6" t="s">
        <v>453</v>
      </c>
      <c r="F158" s="6" t="s">
        <v>454</v>
      </c>
      <c r="G158" s="6" t="s">
        <v>451</v>
      </c>
      <c r="H158" s="7">
        <v>44210</v>
      </c>
      <c r="I158" s="6">
        <v>11</v>
      </c>
      <c r="J158" s="6" t="s">
        <v>25</v>
      </c>
      <c r="K158" s="6" t="s">
        <v>212</v>
      </c>
      <c r="L158" s="6" t="s">
        <v>213</v>
      </c>
      <c r="M158" s="6">
        <v>8</v>
      </c>
      <c r="N158" s="8">
        <v>75504</v>
      </c>
      <c r="O158" s="6" t="s">
        <v>37</v>
      </c>
      <c r="P158" s="6" t="s">
        <v>29</v>
      </c>
      <c r="Q158" s="6" t="s">
        <v>30</v>
      </c>
      <c r="R158" s="6" t="s">
        <v>31</v>
      </c>
      <c r="S158" s="6" t="s">
        <v>37</v>
      </c>
    </row>
    <row r="159" spans="1:19" x14ac:dyDescent="0.3">
      <c r="A159" s="5" t="s">
        <v>19</v>
      </c>
      <c r="B159" s="6" t="s">
        <v>20</v>
      </c>
      <c r="C159" s="6" t="s">
        <v>21</v>
      </c>
      <c r="D159" s="6" t="s">
        <v>22</v>
      </c>
      <c r="E159" s="6" t="s">
        <v>455</v>
      </c>
      <c r="F159" s="6" t="s">
        <v>456</v>
      </c>
      <c r="G159" s="6" t="s">
        <v>457</v>
      </c>
      <c r="H159" s="7">
        <v>44210</v>
      </c>
      <c r="I159" s="6">
        <v>11</v>
      </c>
      <c r="J159" s="6" t="s">
        <v>25</v>
      </c>
      <c r="K159" s="6" t="s">
        <v>458</v>
      </c>
      <c r="L159" s="6" t="s">
        <v>459</v>
      </c>
      <c r="M159" s="6">
        <v>1</v>
      </c>
      <c r="N159" s="8">
        <v>249993</v>
      </c>
      <c r="O159" s="6" t="s">
        <v>37</v>
      </c>
      <c r="P159" s="6" t="s">
        <v>29</v>
      </c>
      <c r="Q159" s="6" t="s">
        <v>30</v>
      </c>
      <c r="R159" s="6" t="s">
        <v>31</v>
      </c>
      <c r="S159" s="6" t="s">
        <v>37</v>
      </c>
    </row>
    <row r="160" spans="1:19" x14ac:dyDescent="0.3">
      <c r="A160" s="5" t="s">
        <v>19</v>
      </c>
      <c r="B160" s="6" t="s">
        <v>20</v>
      </c>
      <c r="C160" s="6" t="s">
        <v>21</v>
      </c>
      <c r="D160" s="6" t="s">
        <v>22</v>
      </c>
      <c r="E160" s="6">
        <v>47534</v>
      </c>
      <c r="F160" s="6" t="s">
        <v>460</v>
      </c>
      <c r="G160" s="6" t="s">
        <v>461</v>
      </c>
      <c r="H160" s="7">
        <v>44211</v>
      </c>
      <c r="I160" s="6">
        <v>11</v>
      </c>
      <c r="J160" s="6" t="s">
        <v>25</v>
      </c>
      <c r="K160" s="6" t="s">
        <v>462</v>
      </c>
      <c r="L160" s="6" t="s">
        <v>463</v>
      </c>
      <c r="M160" s="6">
        <v>2</v>
      </c>
      <c r="N160" s="8">
        <v>516286</v>
      </c>
      <c r="O160" s="6" t="s">
        <v>28</v>
      </c>
      <c r="P160" s="6" t="s">
        <v>29</v>
      </c>
      <c r="Q160" s="6" t="s">
        <v>30</v>
      </c>
      <c r="R160" s="6" t="s">
        <v>38</v>
      </c>
      <c r="S160" s="6" t="s">
        <v>28</v>
      </c>
    </row>
    <row r="161" spans="1:19" x14ac:dyDescent="0.3">
      <c r="A161" s="5" t="s">
        <v>19</v>
      </c>
      <c r="B161" s="6" t="s">
        <v>20</v>
      </c>
      <c r="C161" s="6" t="s">
        <v>21</v>
      </c>
      <c r="D161" s="6" t="s">
        <v>22</v>
      </c>
      <c r="E161" s="6" t="s">
        <v>464</v>
      </c>
      <c r="F161" s="6" t="s">
        <v>465</v>
      </c>
      <c r="G161" s="6" t="s">
        <v>466</v>
      </c>
      <c r="H161" s="7">
        <v>44211</v>
      </c>
      <c r="I161" s="6">
        <v>11</v>
      </c>
      <c r="J161" s="6" t="s">
        <v>25</v>
      </c>
      <c r="K161" s="6" t="s">
        <v>212</v>
      </c>
      <c r="L161" s="6" t="s">
        <v>213</v>
      </c>
      <c r="M161" s="6">
        <v>2</v>
      </c>
      <c r="N161" s="8">
        <v>191580</v>
      </c>
      <c r="O161" s="6" t="s">
        <v>37</v>
      </c>
      <c r="P161" s="6" t="s">
        <v>29</v>
      </c>
      <c r="Q161" s="6" t="s">
        <v>30</v>
      </c>
      <c r="R161" s="6" t="s">
        <v>31</v>
      </c>
      <c r="S161" s="6" t="s">
        <v>37</v>
      </c>
    </row>
    <row r="162" spans="1:19" x14ac:dyDescent="0.3">
      <c r="A162" s="5" t="s">
        <v>19</v>
      </c>
      <c r="B162" s="6" t="s">
        <v>20</v>
      </c>
      <c r="C162" s="6" t="s">
        <v>21</v>
      </c>
      <c r="D162" s="6" t="s">
        <v>22</v>
      </c>
      <c r="E162" s="6" t="s">
        <v>360</v>
      </c>
      <c r="F162" s="6" t="s">
        <v>361</v>
      </c>
      <c r="G162" s="6" t="s">
        <v>467</v>
      </c>
      <c r="H162" s="7">
        <v>44211</v>
      </c>
      <c r="I162" s="6">
        <v>11</v>
      </c>
      <c r="J162" s="6" t="s">
        <v>25</v>
      </c>
      <c r="K162" s="6" t="s">
        <v>351</v>
      </c>
      <c r="L162" s="6" t="s">
        <v>352</v>
      </c>
      <c r="M162" s="6">
        <v>1</v>
      </c>
      <c r="N162" s="8">
        <v>60498</v>
      </c>
      <c r="O162" s="6" t="s">
        <v>37</v>
      </c>
      <c r="P162" s="6" t="s">
        <v>29</v>
      </c>
      <c r="Q162" s="6" t="s">
        <v>30</v>
      </c>
      <c r="R162" s="6" t="s">
        <v>31</v>
      </c>
      <c r="S162" s="6" t="s">
        <v>37</v>
      </c>
    </row>
    <row r="163" spans="1:19" x14ac:dyDescent="0.3">
      <c r="A163" s="5" t="s">
        <v>19</v>
      </c>
      <c r="B163" s="6" t="s">
        <v>20</v>
      </c>
      <c r="C163" s="6" t="s">
        <v>21</v>
      </c>
      <c r="D163" s="6" t="s">
        <v>22</v>
      </c>
      <c r="E163" s="6" t="s">
        <v>468</v>
      </c>
      <c r="F163" s="6" t="s">
        <v>469</v>
      </c>
      <c r="G163" s="6" t="s">
        <v>470</v>
      </c>
      <c r="H163" s="7">
        <v>44215</v>
      </c>
      <c r="I163" s="6">
        <v>11</v>
      </c>
      <c r="J163" s="6" t="s">
        <v>25</v>
      </c>
      <c r="K163" s="6" t="s">
        <v>458</v>
      </c>
      <c r="L163" s="6" t="s">
        <v>459</v>
      </c>
      <c r="M163" s="6">
        <v>1</v>
      </c>
      <c r="N163" s="8">
        <v>17007</v>
      </c>
      <c r="O163" s="6" t="s">
        <v>37</v>
      </c>
      <c r="P163" s="6" t="s">
        <v>29</v>
      </c>
      <c r="Q163" s="6" t="s">
        <v>30</v>
      </c>
      <c r="R163" s="6" t="s">
        <v>31</v>
      </c>
      <c r="S163" s="6" t="s">
        <v>37</v>
      </c>
    </row>
    <row r="164" spans="1:19" x14ac:dyDescent="0.3">
      <c r="A164" s="5" t="s">
        <v>19</v>
      </c>
      <c r="B164" s="6" t="s">
        <v>20</v>
      </c>
      <c r="C164" s="6" t="s">
        <v>21</v>
      </c>
      <c r="D164" s="6" t="s">
        <v>22</v>
      </c>
      <c r="E164" s="6">
        <v>10588</v>
      </c>
      <c r="F164" s="6" t="s">
        <v>312</v>
      </c>
      <c r="G164" s="6" t="s">
        <v>471</v>
      </c>
      <c r="H164" s="7">
        <v>44215</v>
      </c>
      <c r="I164" s="6">
        <v>11</v>
      </c>
      <c r="J164" s="6" t="s">
        <v>25</v>
      </c>
      <c r="K164" s="6" t="s">
        <v>472</v>
      </c>
      <c r="L164" s="6" t="s">
        <v>473</v>
      </c>
      <c r="M164" s="6">
        <v>1</v>
      </c>
      <c r="N164" s="8">
        <v>22010</v>
      </c>
      <c r="O164" s="6" t="s">
        <v>37</v>
      </c>
      <c r="P164" s="6" t="s">
        <v>29</v>
      </c>
      <c r="Q164" s="6" t="s">
        <v>30</v>
      </c>
      <c r="R164" s="6" t="s">
        <v>38</v>
      </c>
      <c r="S164" s="6" t="s">
        <v>37</v>
      </c>
    </row>
    <row r="165" spans="1:19" x14ac:dyDescent="0.3">
      <c r="A165" s="5" t="s">
        <v>19</v>
      </c>
      <c r="B165" s="6" t="s">
        <v>20</v>
      </c>
      <c r="C165" s="6" t="s">
        <v>21</v>
      </c>
      <c r="D165" s="6" t="s">
        <v>22</v>
      </c>
      <c r="E165" s="6">
        <v>10588</v>
      </c>
      <c r="F165" s="6" t="s">
        <v>312</v>
      </c>
      <c r="G165" s="6" t="s">
        <v>474</v>
      </c>
      <c r="H165" s="7">
        <v>44215</v>
      </c>
      <c r="I165" s="6">
        <v>11</v>
      </c>
      <c r="J165" s="6" t="s">
        <v>25</v>
      </c>
      <c r="K165" s="6" t="s">
        <v>472</v>
      </c>
      <c r="L165" s="6" t="s">
        <v>473</v>
      </c>
      <c r="M165" s="6">
        <v>4</v>
      </c>
      <c r="N165" s="8">
        <v>88040</v>
      </c>
      <c r="O165" s="6" t="s">
        <v>37</v>
      </c>
      <c r="P165" s="6" t="s">
        <v>29</v>
      </c>
      <c r="Q165" s="6" t="s">
        <v>30</v>
      </c>
      <c r="R165" s="6" t="s">
        <v>38</v>
      </c>
      <c r="S165" s="6" t="s">
        <v>37</v>
      </c>
    </row>
    <row r="166" spans="1:19" x14ac:dyDescent="0.3">
      <c r="A166" s="5" t="s">
        <v>19</v>
      </c>
      <c r="B166" s="6" t="s">
        <v>20</v>
      </c>
      <c r="C166" s="6" t="s">
        <v>21</v>
      </c>
      <c r="D166" s="6" t="s">
        <v>22</v>
      </c>
      <c r="E166" s="6">
        <v>10412</v>
      </c>
      <c r="F166" s="6" t="s">
        <v>69</v>
      </c>
      <c r="G166" s="6" t="s">
        <v>475</v>
      </c>
      <c r="H166" s="7">
        <v>44215</v>
      </c>
      <c r="I166" s="6">
        <v>11</v>
      </c>
      <c r="J166" s="6" t="s">
        <v>25</v>
      </c>
      <c r="K166" s="6" t="s">
        <v>476</v>
      </c>
      <c r="L166" s="6" t="s">
        <v>477</v>
      </c>
      <c r="M166" s="6">
        <v>5</v>
      </c>
      <c r="N166" s="8">
        <v>97185</v>
      </c>
      <c r="O166" s="6" t="s">
        <v>37</v>
      </c>
      <c r="P166" s="6" t="s">
        <v>29</v>
      </c>
      <c r="Q166" s="6" t="s">
        <v>30</v>
      </c>
      <c r="R166" s="6" t="s">
        <v>38</v>
      </c>
      <c r="S166" s="6" t="s">
        <v>37</v>
      </c>
    </row>
    <row r="167" spans="1:19" x14ac:dyDescent="0.3">
      <c r="A167" s="5" t="s">
        <v>19</v>
      </c>
      <c r="B167" s="6" t="s">
        <v>20</v>
      </c>
      <c r="C167" s="6" t="s">
        <v>21</v>
      </c>
      <c r="D167" s="6" t="s">
        <v>22</v>
      </c>
      <c r="E167" s="6">
        <v>10531</v>
      </c>
      <c r="F167" s="6" t="s">
        <v>260</v>
      </c>
      <c r="G167" s="6" t="s">
        <v>475</v>
      </c>
      <c r="H167" s="7">
        <v>44215</v>
      </c>
      <c r="I167" s="6">
        <v>11</v>
      </c>
      <c r="J167" s="6" t="s">
        <v>25</v>
      </c>
      <c r="K167" s="6" t="s">
        <v>476</v>
      </c>
      <c r="L167" s="6" t="s">
        <v>477</v>
      </c>
      <c r="M167" s="6">
        <v>5</v>
      </c>
      <c r="N167" s="8">
        <v>32975</v>
      </c>
      <c r="O167" s="6" t="s">
        <v>37</v>
      </c>
      <c r="P167" s="6" t="s">
        <v>29</v>
      </c>
      <c r="Q167" s="6" t="s">
        <v>30</v>
      </c>
      <c r="R167" s="6" t="s">
        <v>38</v>
      </c>
      <c r="S167" s="6" t="s">
        <v>37</v>
      </c>
    </row>
    <row r="168" spans="1:19" x14ac:dyDescent="0.3">
      <c r="A168" s="5" t="s">
        <v>19</v>
      </c>
      <c r="B168" s="6" t="s">
        <v>20</v>
      </c>
      <c r="C168" s="6" t="s">
        <v>21</v>
      </c>
      <c r="D168" s="6" t="s">
        <v>22</v>
      </c>
      <c r="E168" s="6">
        <v>10588</v>
      </c>
      <c r="F168" s="6" t="s">
        <v>312</v>
      </c>
      <c r="G168" s="6" t="s">
        <v>475</v>
      </c>
      <c r="H168" s="7">
        <v>44215</v>
      </c>
      <c r="I168" s="6">
        <v>11</v>
      </c>
      <c r="J168" s="6" t="s">
        <v>25</v>
      </c>
      <c r="K168" s="6" t="s">
        <v>476</v>
      </c>
      <c r="L168" s="6" t="s">
        <v>477</v>
      </c>
      <c r="M168" s="6">
        <v>5</v>
      </c>
      <c r="N168" s="8">
        <v>110050</v>
      </c>
      <c r="O168" s="6" t="s">
        <v>37</v>
      </c>
      <c r="P168" s="6" t="s">
        <v>29</v>
      </c>
      <c r="Q168" s="6" t="s">
        <v>30</v>
      </c>
      <c r="R168" s="6" t="s">
        <v>38</v>
      </c>
      <c r="S168" s="6" t="s">
        <v>37</v>
      </c>
    </row>
    <row r="169" spans="1:19" x14ac:dyDescent="0.3">
      <c r="A169" s="5" t="s">
        <v>19</v>
      </c>
      <c r="B169" s="6" t="s">
        <v>20</v>
      </c>
      <c r="C169" s="6" t="s">
        <v>21</v>
      </c>
      <c r="D169" s="6" t="s">
        <v>22</v>
      </c>
      <c r="E169" s="6">
        <v>27346</v>
      </c>
      <c r="F169" s="6" t="s">
        <v>478</v>
      </c>
      <c r="G169" s="6" t="s">
        <v>475</v>
      </c>
      <c r="H169" s="7">
        <v>44215</v>
      </c>
      <c r="I169" s="6">
        <v>11</v>
      </c>
      <c r="J169" s="6" t="s">
        <v>25</v>
      </c>
      <c r="K169" s="6" t="s">
        <v>476</v>
      </c>
      <c r="L169" s="6" t="s">
        <v>477</v>
      </c>
      <c r="M169" s="6">
        <v>10</v>
      </c>
      <c r="N169" s="8">
        <v>63030</v>
      </c>
      <c r="O169" s="6" t="s">
        <v>37</v>
      </c>
      <c r="P169" s="6" t="s">
        <v>29</v>
      </c>
      <c r="Q169" s="6" t="s">
        <v>30</v>
      </c>
      <c r="R169" s="6" t="s">
        <v>38</v>
      </c>
      <c r="S169" s="6" t="s">
        <v>37</v>
      </c>
    </row>
    <row r="170" spans="1:19" x14ac:dyDescent="0.3">
      <c r="A170" s="5" t="s">
        <v>19</v>
      </c>
      <c r="B170" s="6" t="s">
        <v>20</v>
      </c>
      <c r="C170" s="6" t="s">
        <v>21</v>
      </c>
      <c r="D170" s="6" t="s">
        <v>22</v>
      </c>
      <c r="E170" s="6">
        <v>10412</v>
      </c>
      <c r="F170" s="6" t="s">
        <v>69</v>
      </c>
      <c r="G170" s="6" t="s">
        <v>479</v>
      </c>
      <c r="H170" s="7">
        <v>44215</v>
      </c>
      <c r="I170" s="6">
        <v>11</v>
      </c>
      <c r="J170" s="6" t="s">
        <v>25</v>
      </c>
      <c r="K170" s="6" t="s">
        <v>472</v>
      </c>
      <c r="L170" s="6" t="s">
        <v>473</v>
      </c>
      <c r="M170" s="6">
        <v>5</v>
      </c>
      <c r="N170" s="8">
        <v>97185</v>
      </c>
      <c r="O170" s="6" t="s">
        <v>37</v>
      </c>
      <c r="P170" s="6" t="s">
        <v>29</v>
      </c>
      <c r="Q170" s="6" t="s">
        <v>30</v>
      </c>
      <c r="R170" s="6" t="s">
        <v>38</v>
      </c>
      <c r="S170" s="6" t="s">
        <v>37</v>
      </c>
    </row>
    <row r="171" spans="1:19" x14ac:dyDescent="0.3">
      <c r="A171" s="5" t="s">
        <v>19</v>
      </c>
      <c r="B171" s="6" t="s">
        <v>20</v>
      </c>
      <c r="C171" s="6" t="s">
        <v>21</v>
      </c>
      <c r="D171" s="6" t="s">
        <v>22</v>
      </c>
      <c r="E171" s="6">
        <v>10531</v>
      </c>
      <c r="F171" s="6" t="s">
        <v>260</v>
      </c>
      <c r="G171" s="6" t="s">
        <v>479</v>
      </c>
      <c r="H171" s="7">
        <v>44215</v>
      </c>
      <c r="I171" s="6">
        <v>11</v>
      </c>
      <c r="J171" s="6" t="s">
        <v>25</v>
      </c>
      <c r="K171" s="6" t="s">
        <v>472</v>
      </c>
      <c r="L171" s="6" t="s">
        <v>473</v>
      </c>
      <c r="M171" s="6">
        <v>4</v>
      </c>
      <c r="N171" s="8">
        <v>26380</v>
      </c>
      <c r="O171" s="6" t="s">
        <v>37</v>
      </c>
      <c r="P171" s="6" t="s">
        <v>29</v>
      </c>
      <c r="Q171" s="6" t="s">
        <v>30</v>
      </c>
      <c r="R171" s="6" t="s">
        <v>38</v>
      </c>
      <c r="S171" s="6" t="s">
        <v>37</v>
      </c>
    </row>
    <row r="172" spans="1:19" x14ac:dyDescent="0.3">
      <c r="A172" s="5" t="s">
        <v>19</v>
      </c>
      <c r="B172" s="6" t="s">
        <v>20</v>
      </c>
      <c r="C172" s="6" t="s">
        <v>21</v>
      </c>
      <c r="D172" s="6" t="s">
        <v>22</v>
      </c>
      <c r="E172" s="6">
        <v>27346</v>
      </c>
      <c r="F172" s="6" t="s">
        <v>478</v>
      </c>
      <c r="G172" s="6" t="s">
        <v>479</v>
      </c>
      <c r="H172" s="7">
        <v>44215</v>
      </c>
      <c r="I172" s="6">
        <v>11</v>
      </c>
      <c r="J172" s="6" t="s">
        <v>25</v>
      </c>
      <c r="K172" s="6" t="s">
        <v>472</v>
      </c>
      <c r="L172" s="6" t="s">
        <v>473</v>
      </c>
      <c r="M172" s="6">
        <v>10</v>
      </c>
      <c r="N172" s="8">
        <v>63030</v>
      </c>
      <c r="O172" s="6" t="s">
        <v>37</v>
      </c>
      <c r="P172" s="6" t="s">
        <v>29</v>
      </c>
      <c r="Q172" s="6" t="s">
        <v>30</v>
      </c>
      <c r="R172" s="6" t="s">
        <v>38</v>
      </c>
      <c r="S172" s="6" t="s">
        <v>37</v>
      </c>
    </row>
    <row r="173" spans="1:19" x14ac:dyDescent="0.3">
      <c r="A173" s="5" t="s">
        <v>19</v>
      </c>
      <c r="B173" s="6" t="s">
        <v>20</v>
      </c>
      <c r="C173" s="6" t="s">
        <v>21</v>
      </c>
      <c r="D173" s="6" t="s">
        <v>22</v>
      </c>
      <c r="E173" s="6" t="s">
        <v>480</v>
      </c>
      <c r="F173" s="6" t="s">
        <v>481</v>
      </c>
      <c r="G173" s="6" t="s">
        <v>482</v>
      </c>
      <c r="H173" s="7">
        <v>44215</v>
      </c>
      <c r="I173" s="6">
        <v>11</v>
      </c>
      <c r="J173" s="6" t="s">
        <v>25</v>
      </c>
      <c r="K173" s="6" t="s">
        <v>458</v>
      </c>
      <c r="L173" s="6" t="s">
        <v>459</v>
      </c>
      <c r="M173" s="6">
        <v>3</v>
      </c>
      <c r="N173" s="8">
        <v>16263</v>
      </c>
      <c r="O173" s="6" t="s">
        <v>37</v>
      </c>
      <c r="P173" s="6" t="s">
        <v>29</v>
      </c>
      <c r="Q173" s="6" t="s">
        <v>30</v>
      </c>
      <c r="R173" s="6" t="s">
        <v>31</v>
      </c>
      <c r="S173" s="6" t="s">
        <v>37</v>
      </c>
    </row>
    <row r="174" spans="1:19" x14ac:dyDescent="0.3">
      <c r="A174" s="5" t="s">
        <v>19</v>
      </c>
      <c r="B174" s="6" t="s">
        <v>20</v>
      </c>
      <c r="C174" s="6" t="s">
        <v>21</v>
      </c>
      <c r="D174" s="6" t="s">
        <v>22</v>
      </c>
      <c r="E174" s="6" t="s">
        <v>483</v>
      </c>
      <c r="F174" s="6" t="s">
        <v>484</v>
      </c>
      <c r="G174" s="6" t="s">
        <v>482</v>
      </c>
      <c r="H174" s="7">
        <v>44215</v>
      </c>
      <c r="I174" s="6">
        <v>11</v>
      </c>
      <c r="J174" s="6" t="s">
        <v>25</v>
      </c>
      <c r="K174" s="6" t="s">
        <v>458</v>
      </c>
      <c r="L174" s="6" t="s">
        <v>459</v>
      </c>
      <c r="M174" s="6">
        <v>3</v>
      </c>
      <c r="N174" s="8">
        <v>14700</v>
      </c>
      <c r="O174" s="6" t="s">
        <v>37</v>
      </c>
      <c r="P174" s="6" t="s">
        <v>29</v>
      </c>
      <c r="Q174" s="6" t="s">
        <v>30</v>
      </c>
      <c r="R174" s="6" t="s">
        <v>31</v>
      </c>
      <c r="S174" s="6" t="s">
        <v>37</v>
      </c>
    </row>
    <row r="175" spans="1:19" x14ac:dyDescent="0.3">
      <c r="A175" s="5" t="s">
        <v>19</v>
      </c>
      <c r="B175" s="6" t="s">
        <v>20</v>
      </c>
      <c r="C175" s="6" t="s">
        <v>21</v>
      </c>
      <c r="D175" s="6" t="s">
        <v>22</v>
      </c>
      <c r="E175" s="6" t="s">
        <v>468</v>
      </c>
      <c r="F175" s="6" t="s">
        <v>469</v>
      </c>
      <c r="G175" s="6" t="s">
        <v>482</v>
      </c>
      <c r="H175" s="7">
        <v>44215</v>
      </c>
      <c r="I175" s="6">
        <v>11</v>
      </c>
      <c r="J175" s="6" t="s">
        <v>25</v>
      </c>
      <c r="K175" s="6" t="s">
        <v>458</v>
      </c>
      <c r="L175" s="6" t="s">
        <v>459</v>
      </c>
      <c r="M175" s="6">
        <v>3</v>
      </c>
      <c r="N175" s="8">
        <v>51021</v>
      </c>
      <c r="O175" s="6" t="s">
        <v>37</v>
      </c>
      <c r="P175" s="6" t="s">
        <v>29</v>
      </c>
      <c r="Q175" s="6" t="s">
        <v>30</v>
      </c>
      <c r="R175" s="6" t="s">
        <v>31</v>
      </c>
      <c r="S175" s="6" t="s">
        <v>37</v>
      </c>
    </row>
    <row r="176" spans="1:19" x14ac:dyDescent="0.3">
      <c r="A176" s="5" t="s">
        <v>19</v>
      </c>
      <c r="B176" s="6" t="s">
        <v>20</v>
      </c>
      <c r="C176" s="6" t="s">
        <v>21</v>
      </c>
      <c r="D176" s="6" t="s">
        <v>22</v>
      </c>
      <c r="E176" s="6" t="s">
        <v>150</v>
      </c>
      <c r="F176" s="6" t="s">
        <v>151</v>
      </c>
      <c r="G176" s="6" t="s">
        <v>485</v>
      </c>
      <c r="H176" s="7">
        <v>44216</v>
      </c>
      <c r="I176" s="6">
        <v>11</v>
      </c>
      <c r="J176" s="6" t="s">
        <v>25</v>
      </c>
      <c r="K176" s="6" t="s">
        <v>448</v>
      </c>
      <c r="L176" s="6" t="s">
        <v>449</v>
      </c>
      <c r="M176" s="6">
        <v>2</v>
      </c>
      <c r="N176" s="8">
        <v>131748</v>
      </c>
      <c r="O176" s="6" t="s">
        <v>37</v>
      </c>
      <c r="P176" s="6" t="s">
        <v>29</v>
      </c>
      <c r="Q176" s="6" t="s">
        <v>30</v>
      </c>
      <c r="R176" s="6" t="s">
        <v>31</v>
      </c>
      <c r="S176" s="6" t="s">
        <v>28</v>
      </c>
    </row>
    <row r="177" spans="1:19" x14ac:dyDescent="0.3">
      <c r="A177" s="5" t="s">
        <v>19</v>
      </c>
      <c r="B177" s="6" t="s">
        <v>20</v>
      </c>
      <c r="C177" s="6" t="s">
        <v>21</v>
      </c>
      <c r="D177" s="6" t="s">
        <v>22</v>
      </c>
      <c r="E177" s="6">
        <v>10741</v>
      </c>
      <c r="F177" s="6" t="s">
        <v>486</v>
      </c>
      <c r="G177" s="6" t="s">
        <v>487</v>
      </c>
      <c r="H177" s="7">
        <v>44216</v>
      </c>
      <c r="I177" s="6">
        <v>11</v>
      </c>
      <c r="J177" s="6" t="s">
        <v>25</v>
      </c>
      <c r="K177" s="6" t="s">
        <v>488</v>
      </c>
      <c r="L177" s="6" t="s">
        <v>489</v>
      </c>
      <c r="M177" s="6">
        <v>2</v>
      </c>
      <c r="N177" s="8">
        <v>67710</v>
      </c>
      <c r="O177" s="6" t="s">
        <v>37</v>
      </c>
      <c r="P177" s="6" t="s">
        <v>29</v>
      </c>
      <c r="Q177" s="6" t="s">
        <v>30</v>
      </c>
      <c r="R177" s="6" t="s">
        <v>38</v>
      </c>
      <c r="S177" s="6" t="s">
        <v>37</v>
      </c>
    </row>
    <row r="178" spans="1:19" x14ac:dyDescent="0.3">
      <c r="A178" s="5" t="s">
        <v>19</v>
      </c>
      <c r="B178" s="6" t="s">
        <v>20</v>
      </c>
      <c r="C178" s="6" t="s">
        <v>21</v>
      </c>
      <c r="D178" s="6" t="s">
        <v>22</v>
      </c>
      <c r="E178" s="6" t="s">
        <v>490</v>
      </c>
      <c r="F178" s="6" t="s">
        <v>491</v>
      </c>
      <c r="G178" s="6" t="s">
        <v>487</v>
      </c>
      <c r="H178" s="7">
        <v>44216</v>
      </c>
      <c r="I178" s="6">
        <v>11</v>
      </c>
      <c r="J178" s="6" t="s">
        <v>25</v>
      </c>
      <c r="K178" s="6" t="s">
        <v>488</v>
      </c>
      <c r="L178" s="6" t="s">
        <v>489</v>
      </c>
      <c r="M178" s="6">
        <v>4</v>
      </c>
      <c r="N178" s="8">
        <v>168032</v>
      </c>
      <c r="O178" s="6" t="s">
        <v>28</v>
      </c>
      <c r="P178" s="6" t="s">
        <v>29</v>
      </c>
      <c r="Q178" s="6" t="s">
        <v>30</v>
      </c>
      <c r="R178" s="6" t="s">
        <v>38</v>
      </c>
      <c r="S178" s="6" t="s">
        <v>28</v>
      </c>
    </row>
    <row r="179" spans="1:19" x14ac:dyDescent="0.3">
      <c r="A179" s="5" t="s">
        <v>19</v>
      </c>
      <c r="B179" s="6" t="s">
        <v>20</v>
      </c>
      <c r="C179" s="6" t="s">
        <v>21</v>
      </c>
      <c r="D179" s="6" t="s">
        <v>22</v>
      </c>
      <c r="E179" s="6">
        <v>47531</v>
      </c>
      <c r="F179" s="6" t="s">
        <v>492</v>
      </c>
      <c r="G179" s="6" t="s">
        <v>493</v>
      </c>
      <c r="H179" s="7">
        <v>44216</v>
      </c>
      <c r="I179" s="6">
        <v>11</v>
      </c>
      <c r="J179" s="6" t="s">
        <v>25</v>
      </c>
      <c r="K179" s="6" t="s">
        <v>155</v>
      </c>
      <c r="L179" s="6" t="s">
        <v>156</v>
      </c>
      <c r="M179" s="6">
        <v>2</v>
      </c>
      <c r="N179" s="8">
        <v>285698</v>
      </c>
      <c r="O179" s="6" t="s">
        <v>28</v>
      </c>
      <c r="P179" s="6" t="s">
        <v>29</v>
      </c>
      <c r="Q179" s="6" t="s">
        <v>30</v>
      </c>
      <c r="R179" s="6" t="s">
        <v>31</v>
      </c>
      <c r="S179" s="6" t="s">
        <v>28</v>
      </c>
    </row>
    <row r="180" spans="1:19" x14ac:dyDescent="0.3">
      <c r="A180" s="5" t="s">
        <v>19</v>
      </c>
      <c r="B180" s="6" t="s">
        <v>20</v>
      </c>
      <c r="C180" s="6" t="s">
        <v>21</v>
      </c>
      <c r="D180" s="6" t="s">
        <v>22</v>
      </c>
      <c r="E180" s="6">
        <v>40884</v>
      </c>
      <c r="F180" s="6" t="s">
        <v>401</v>
      </c>
      <c r="G180" s="6" t="s">
        <v>493</v>
      </c>
      <c r="H180" s="7">
        <v>44216</v>
      </c>
      <c r="I180" s="6">
        <v>11</v>
      </c>
      <c r="J180" s="6" t="s">
        <v>25</v>
      </c>
      <c r="K180" s="6" t="s">
        <v>155</v>
      </c>
      <c r="L180" s="6" t="s">
        <v>156</v>
      </c>
      <c r="M180" s="6">
        <v>4</v>
      </c>
      <c r="N180" s="8">
        <v>584032</v>
      </c>
      <c r="O180" s="6" t="s">
        <v>28</v>
      </c>
      <c r="P180" s="6" t="s">
        <v>29</v>
      </c>
      <c r="Q180" s="6" t="s">
        <v>30</v>
      </c>
      <c r="R180" s="6" t="s">
        <v>31</v>
      </c>
      <c r="S180" s="6" t="s">
        <v>28</v>
      </c>
    </row>
    <row r="181" spans="1:19" x14ac:dyDescent="0.3">
      <c r="A181" s="5" t="s">
        <v>19</v>
      </c>
      <c r="B181" s="6" t="s">
        <v>20</v>
      </c>
      <c r="C181" s="6" t="s">
        <v>21</v>
      </c>
      <c r="D181" s="6" t="s">
        <v>22</v>
      </c>
      <c r="E181" s="6" t="s">
        <v>494</v>
      </c>
      <c r="F181" s="6" t="s">
        <v>495</v>
      </c>
      <c r="G181" s="6" t="s">
        <v>496</v>
      </c>
      <c r="H181" s="7">
        <v>44216</v>
      </c>
      <c r="I181" s="6">
        <v>11</v>
      </c>
      <c r="J181" s="6" t="s">
        <v>25</v>
      </c>
      <c r="K181" s="6" t="s">
        <v>217</v>
      </c>
      <c r="L181" s="6" t="s">
        <v>218</v>
      </c>
      <c r="M181" s="6">
        <v>1</v>
      </c>
      <c r="N181" s="8">
        <v>12950</v>
      </c>
      <c r="O181" s="6" t="s">
        <v>37</v>
      </c>
      <c r="P181" s="6" t="s">
        <v>29</v>
      </c>
      <c r="Q181" s="6" t="s">
        <v>30</v>
      </c>
      <c r="R181" s="6" t="s">
        <v>38</v>
      </c>
      <c r="S181" s="6" t="s">
        <v>37</v>
      </c>
    </row>
    <row r="182" spans="1:19" x14ac:dyDescent="0.3">
      <c r="A182" s="5" t="s">
        <v>19</v>
      </c>
      <c r="B182" s="6" t="s">
        <v>20</v>
      </c>
      <c r="C182" s="6" t="s">
        <v>21</v>
      </c>
      <c r="D182" s="6" t="s">
        <v>22</v>
      </c>
      <c r="E182" s="6">
        <v>10543</v>
      </c>
      <c r="F182" s="6" t="s">
        <v>497</v>
      </c>
      <c r="G182" s="6" t="s">
        <v>498</v>
      </c>
      <c r="H182" s="7">
        <v>44217</v>
      </c>
      <c r="I182" s="6">
        <v>11</v>
      </c>
      <c r="J182" s="6" t="s">
        <v>25</v>
      </c>
      <c r="K182" s="6" t="s">
        <v>448</v>
      </c>
      <c r="L182" s="6" t="s">
        <v>449</v>
      </c>
      <c r="M182" s="6">
        <v>2</v>
      </c>
      <c r="N182" s="8">
        <v>13136</v>
      </c>
      <c r="O182" s="6" t="s">
        <v>37</v>
      </c>
      <c r="P182" s="6" t="s">
        <v>29</v>
      </c>
      <c r="Q182" s="6" t="s">
        <v>30</v>
      </c>
      <c r="R182" s="6" t="s">
        <v>31</v>
      </c>
      <c r="S182" s="6" t="s">
        <v>37</v>
      </c>
    </row>
    <row r="183" spans="1:19" x14ac:dyDescent="0.3">
      <c r="A183" s="5" t="s">
        <v>19</v>
      </c>
      <c r="B183" s="6" t="s">
        <v>20</v>
      </c>
      <c r="C183" s="6" t="s">
        <v>21</v>
      </c>
      <c r="D183" s="6" t="s">
        <v>22</v>
      </c>
      <c r="E183" s="6">
        <v>27015</v>
      </c>
      <c r="F183" s="6" t="s">
        <v>245</v>
      </c>
      <c r="G183" s="6" t="s">
        <v>498</v>
      </c>
      <c r="H183" s="7">
        <v>44217</v>
      </c>
      <c r="I183" s="6">
        <v>11</v>
      </c>
      <c r="J183" s="6" t="s">
        <v>25</v>
      </c>
      <c r="K183" s="6" t="s">
        <v>448</v>
      </c>
      <c r="L183" s="6" t="s">
        <v>449</v>
      </c>
      <c r="M183" s="6">
        <v>2</v>
      </c>
      <c r="N183" s="8">
        <v>53594</v>
      </c>
      <c r="O183" s="6" t="s">
        <v>37</v>
      </c>
      <c r="P183" s="6" t="s">
        <v>29</v>
      </c>
      <c r="Q183" s="6" t="s">
        <v>30</v>
      </c>
      <c r="R183" s="6" t="s">
        <v>31</v>
      </c>
      <c r="S183" s="6" t="s">
        <v>37</v>
      </c>
    </row>
    <row r="184" spans="1:19" x14ac:dyDescent="0.3">
      <c r="A184" s="5" t="s">
        <v>19</v>
      </c>
      <c r="B184" s="6" t="s">
        <v>20</v>
      </c>
      <c r="C184" s="6" t="s">
        <v>21</v>
      </c>
      <c r="D184" s="6" t="s">
        <v>22</v>
      </c>
      <c r="E184" s="6">
        <v>27369</v>
      </c>
      <c r="F184" s="6" t="s">
        <v>250</v>
      </c>
      <c r="G184" s="6" t="s">
        <v>498</v>
      </c>
      <c r="H184" s="7">
        <v>44217</v>
      </c>
      <c r="I184" s="6">
        <v>11</v>
      </c>
      <c r="J184" s="6" t="s">
        <v>25</v>
      </c>
      <c r="K184" s="6" t="s">
        <v>448</v>
      </c>
      <c r="L184" s="6" t="s">
        <v>449</v>
      </c>
      <c r="M184" s="6">
        <v>2</v>
      </c>
      <c r="N184" s="8">
        <v>10138</v>
      </c>
      <c r="O184" s="6" t="s">
        <v>37</v>
      </c>
      <c r="P184" s="6" t="s">
        <v>29</v>
      </c>
      <c r="Q184" s="6" t="s">
        <v>30</v>
      </c>
      <c r="R184" s="6" t="s">
        <v>31</v>
      </c>
      <c r="S184" s="6" t="s">
        <v>37</v>
      </c>
    </row>
    <row r="185" spans="1:19" x14ac:dyDescent="0.3">
      <c r="A185" s="5" t="s">
        <v>19</v>
      </c>
      <c r="B185" s="6" t="s">
        <v>20</v>
      </c>
      <c r="C185" s="6" t="s">
        <v>21</v>
      </c>
      <c r="D185" s="6" t="s">
        <v>22</v>
      </c>
      <c r="E185" s="6">
        <v>27526</v>
      </c>
      <c r="F185" s="6" t="s">
        <v>499</v>
      </c>
      <c r="G185" s="6" t="s">
        <v>498</v>
      </c>
      <c r="H185" s="7">
        <v>44217</v>
      </c>
      <c r="I185" s="6">
        <v>11</v>
      </c>
      <c r="J185" s="6" t="s">
        <v>25</v>
      </c>
      <c r="K185" s="6" t="s">
        <v>448</v>
      </c>
      <c r="L185" s="6" t="s">
        <v>449</v>
      </c>
      <c r="M185" s="6">
        <v>2</v>
      </c>
      <c r="N185" s="8">
        <v>27618</v>
      </c>
      <c r="O185" s="6" t="s">
        <v>37</v>
      </c>
      <c r="P185" s="6" t="s">
        <v>29</v>
      </c>
      <c r="Q185" s="6" t="s">
        <v>30</v>
      </c>
      <c r="R185" s="6" t="s">
        <v>31</v>
      </c>
      <c r="S185" s="6" t="s">
        <v>37</v>
      </c>
    </row>
    <row r="186" spans="1:19" x14ac:dyDescent="0.3">
      <c r="A186" s="5" t="s">
        <v>19</v>
      </c>
      <c r="B186" s="6" t="s">
        <v>20</v>
      </c>
      <c r="C186" s="6" t="s">
        <v>21</v>
      </c>
      <c r="D186" s="6" t="s">
        <v>22</v>
      </c>
      <c r="E186" s="6">
        <v>85365</v>
      </c>
      <c r="F186" s="6" t="s">
        <v>309</v>
      </c>
      <c r="G186" s="6" t="s">
        <v>498</v>
      </c>
      <c r="H186" s="7">
        <v>44217</v>
      </c>
      <c r="I186" s="6">
        <v>11</v>
      </c>
      <c r="J186" s="6" t="s">
        <v>25</v>
      </c>
      <c r="K186" s="6" t="s">
        <v>448</v>
      </c>
      <c r="L186" s="6" t="s">
        <v>449</v>
      </c>
      <c r="M186" s="6">
        <v>2</v>
      </c>
      <c r="N186" s="8">
        <v>42858</v>
      </c>
      <c r="O186" s="6" t="s">
        <v>37</v>
      </c>
      <c r="P186" s="6" t="s">
        <v>29</v>
      </c>
      <c r="Q186" s="6" t="s">
        <v>30</v>
      </c>
      <c r="R186" s="6" t="s">
        <v>31</v>
      </c>
      <c r="S186" s="6" t="s">
        <v>37</v>
      </c>
    </row>
    <row r="187" spans="1:19" x14ac:dyDescent="0.3">
      <c r="A187" s="5" t="s">
        <v>19</v>
      </c>
      <c r="B187" s="6" t="s">
        <v>20</v>
      </c>
      <c r="C187" s="6" t="s">
        <v>21</v>
      </c>
      <c r="D187" s="6" t="s">
        <v>22</v>
      </c>
      <c r="E187" s="6" t="s">
        <v>500</v>
      </c>
      <c r="F187" s="6" t="s">
        <v>501</v>
      </c>
      <c r="G187" s="6" t="s">
        <v>502</v>
      </c>
      <c r="H187" s="7">
        <v>44217</v>
      </c>
      <c r="I187" s="6">
        <v>11</v>
      </c>
      <c r="J187" s="6" t="s">
        <v>25</v>
      </c>
      <c r="K187" s="6" t="s">
        <v>503</v>
      </c>
      <c r="L187" s="6" t="s">
        <v>504</v>
      </c>
      <c r="M187" s="6">
        <v>4</v>
      </c>
      <c r="N187" s="8">
        <v>336100</v>
      </c>
      <c r="O187" s="6" t="s">
        <v>37</v>
      </c>
      <c r="P187" s="6" t="s">
        <v>29</v>
      </c>
      <c r="Q187" s="6" t="s">
        <v>30</v>
      </c>
      <c r="R187" s="6" t="s">
        <v>38</v>
      </c>
      <c r="S187" s="6" t="s">
        <v>28</v>
      </c>
    </row>
    <row r="188" spans="1:19" x14ac:dyDescent="0.3">
      <c r="A188" s="5" t="s">
        <v>19</v>
      </c>
      <c r="B188" s="6" t="s">
        <v>20</v>
      </c>
      <c r="C188" s="6" t="s">
        <v>21</v>
      </c>
      <c r="D188" s="6" t="s">
        <v>22</v>
      </c>
      <c r="E188" s="6" t="s">
        <v>505</v>
      </c>
      <c r="F188" s="6" t="s">
        <v>250</v>
      </c>
      <c r="G188" s="6" t="s">
        <v>506</v>
      </c>
      <c r="H188" s="7">
        <v>44217</v>
      </c>
      <c r="I188" s="6">
        <v>11</v>
      </c>
      <c r="J188" s="6" t="s">
        <v>25</v>
      </c>
      <c r="K188" s="6" t="s">
        <v>507</v>
      </c>
      <c r="L188" s="6" t="s">
        <v>508</v>
      </c>
      <c r="M188" s="6">
        <v>1</v>
      </c>
      <c r="N188" s="8">
        <v>2628</v>
      </c>
      <c r="O188" s="6" t="s">
        <v>37</v>
      </c>
      <c r="P188" s="6" t="s">
        <v>29</v>
      </c>
      <c r="Q188" s="6" t="s">
        <v>30</v>
      </c>
      <c r="R188" s="6" t="s">
        <v>38</v>
      </c>
      <c r="S188" s="6" t="s">
        <v>37</v>
      </c>
    </row>
    <row r="189" spans="1:19" x14ac:dyDescent="0.3">
      <c r="A189" s="5" t="s">
        <v>19</v>
      </c>
      <c r="B189" s="6" t="s">
        <v>20</v>
      </c>
      <c r="C189" s="6" t="s">
        <v>21</v>
      </c>
      <c r="D189" s="6" t="s">
        <v>22</v>
      </c>
      <c r="E189" s="6" t="s">
        <v>509</v>
      </c>
      <c r="F189" s="6" t="s">
        <v>245</v>
      </c>
      <c r="G189" s="6" t="s">
        <v>506</v>
      </c>
      <c r="H189" s="7">
        <v>44217</v>
      </c>
      <c r="I189" s="6">
        <v>11</v>
      </c>
      <c r="J189" s="6" t="s">
        <v>25</v>
      </c>
      <c r="K189" s="6" t="s">
        <v>507</v>
      </c>
      <c r="L189" s="6" t="s">
        <v>508</v>
      </c>
      <c r="M189" s="6">
        <v>1</v>
      </c>
      <c r="N189" s="8">
        <v>33607</v>
      </c>
      <c r="O189" s="6" t="s">
        <v>37</v>
      </c>
      <c r="P189" s="6" t="s">
        <v>29</v>
      </c>
      <c r="Q189" s="6" t="s">
        <v>30</v>
      </c>
      <c r="R189" s="6" t="s">
        <v>38</v>
      </c>
      <c r="S189" s="6" t="s">
        <v>37</v>
      </c>
    </row>
    <row r="190" spans="1:19" x14ac:dyDescent="0.3">
      <c r="A190" s="5" t="s">
        <v>19</v>
      </c>
      <c r="B190" s="6" t="s">
        <v>20</v>
      </c>
      <c r="C190" s="6" t="s">
        <v>21</v>
      </c>
      <c r="D190" s="6" t="s">
        <v>22</v>
      </c>
      <c r="E190" s="6" t="s">
        <v>510</v>
      </c>
      <c r="F190" s="6" t="s">
        <v>245</v>
      </c>
      <c r="G190" s="6" t="s">
        <v>506</v>
      </c>
      <c r="H190" s="7">
        <v>44217</v>
      </c>
      <c r="I190" s="6">
        <v>11</v>
      </c>
      <c r="J190" s="6" t="s">
        <v>25</v>
      </c>
      <c r="K190" s="6" t="s">
        <v>507</v>
      </c>
      <c r="L190" s="6" t="s">
        <v>508</v>
      </c>
      <c r="M190" s="6">
        <v>2</v>
      </c>
      <c r="N190" s="8">
        <v>78614</v>
      </c>
      <c r="O190" s="6" t="s">
        <v>37</v>
      </c>
      <c r="P190" s="6" t="s">
        <v>29</v>
      </c>
      <c r="Q190" s="6" t="s">
        <v>30</v>
      </c>
      <c r="R190" s="6" t="s">
        <v>38</v>
      </c>
      <c r="S190" s="6" t="s">
        <v>37</v>
      </c>
    </row>
    <row r="191" spans="1:19" x14ac:dyDescent="0.3">
      <c r="A191" s="5" t="s">
        <v>19</v>
      </c>
      <c r="B191" s="6" t="s">
        <v>20</v>
      </c>
      <c r="C191" s="6" t="s">
        <v>21</v>
      </c>
      <c r="D191" s="6" t="s">
        <v>22</v>
      </c>
      <c r="E191" s="6" t="s">
        <v>511</v>
      </c>
      <c r="F191" s="6" t="s">
        <v>512</v>
      </c>
      <c r="G191" s="6" t="s">
        <v>506</v>
      </c>
      <c r="H191" s="7">
        <v>44217</v>
      </c>
      <c r="I191" s="6">
        <v>11</v>
      </c>
      <c r="J191" s="6" t="s">
        <v>25</v>
      </c>
      <c r="K191" s="6" t="s">
        <v>507</v>
      </c>
      <c r="L191" s="6" t="s">
        <v>508</v>
      </c>
      <c r="M191" s="6">
        <v>1</v>
      </c>
      <c r="N191" s="8">
        <v>13193</v>
      </c>
      <c r="O191" s="6" t="s">
        <v>37</v>
      </c>
      <c r="P191" s="6" t="s">
        <v>29</v>
      </c>
      <c r="Q191" s="6" t="s">
        <v>30</v>
      </c>
      <c r="R191" s="6" t="s">
        <v>38</v>
      </c>
      <c r="S191" s="6" t="s">
        <v>37</v>
      </c>
    </row>
    <row r="192" spans="1:19" x14ac:dyDescent="0.3">
      <c r="A192" s="5" t="s">
        <v>19</v>
      </c>
      <c r="B192" s="6" t="s">
        <v>20</v>
      </c>
      <c r="C192" s="6" t="s">
        <v>21</v>
      </c>
      <c r="D192" s="6" t="s">
        <v>22</v>
      </c>
      <c r="E192" s="6" t="s">
        <v>513</v>
      </c>
      <c r="F192" s="6" t="s">
        <v>454</v>
      </c>
      <c r="G192" s="6" t="s">
        <v>506</v>
      </c>
      <c r="H192" s="7">
        <v>44217</v>
      </c>
      <c r="I192" s="6">
        <v>11</v>
      </c>
      <c r="J192" s="6" t="s">
        <v>25</v>
      </c>
      <c r="K192" s="6" t="s">
        <v>507</v>
      </c>
      <c r="L192" s="6" t="s">
        <v>508</v>
      </c>
      <c r="M192" s="6">
        <v>2</v>
      </c>
      <c r="N192" s="8">
        <v>5272</v>
      </c>
      <c r="O192" s="6" t="s">
        <v>37</v>
      </c>
      <c r="P192" s="6" t="s">
        <v>29</v>
      </c>
      <c r="Q192" s="6" t="s">
        <v>30</v>
      </c>
      <c r="R192" s="6" t="s">
        <v>38</v>
      </c>
      <c r="S192" s="6" t="s">
        <v>37</v>
      </c>
    </row>
    <row r="193" spans="1:19" x14ac:dyDescent="0.3">
      <c r="A193" s="5" t="s">
        <v>19</v>
      </c>
      <c r="B193" s="6" t="s">
        <v>20</v>
      </c>
      <c r="C193" s="6" t="s">
        <v>21</v>
      </c>
      <c r="D193" s="6" t="s">
        <v>22</v>
      </c>
      <c r="E193" s="6">
        <v>36021</v>
      </c>
      <c r="F193" s="6" t="s">
        <v>222</v>
      </c>
      <c r="G193" s="6" t="s">
        <v>514</v>
      </c>
      <c r="H193" s="7">
        <v>44218</v>
      </c>
      <c r="I193" s="6">
        <v>11</v>
      </c>
      <c r="J193" s="6" t="s">
        <v>25</v>
      </c>
      <c r="K193" s="6" t="s">
        <v>488</v>
      </c>
      <c r="L193" s="6" t="s">
        <v>489</v>
      </c>
      <c r="M193" s="6">
        <v>4</v>
      </c>
      <c r="N193" s="8">
        <v>168032</v>
      </c>
      <c r="O193" s="6" t="s">
        <v>28</v>
      </c>
      <c r="P193" s="6" t="s">
        <v>29</v>
      </c>
      <c r="Q193" s="6" t="s">
        <v>30</v>
      </c>
      <c r="R193" s="6" t="s">
        <v>38</v>
      </c>
      <c r="S193" s="6" t="s">
        <v>28</v>
      </c>
    </row>
    <row r="194" spans="1:19" x14ac:dyDescent="0.3">
      <c r="A194" s="5" t="s">
        <v>19</v>
      </c>
      <c r="B194" s="6" t="s">
        <v>20</v>
      </c>
      <c r="C194" s="6" t="s">
        <v>21</v>
      </c>
      <c r="D194" s="6" t="s">
        <v>22</v>
      </c>
      <c r="E194" s="6">
        <v>10741</v>
      </c>
      <c r="F194" s="6" t="s">
        <v>486</v>
      </c>
      <c r="G194" s="6" t="s">
        <v>515</v>
      </c>
      <c r="H194" s="7">
        <v>44218</v>
      </c>
      <c r="I194" s="6">
        <v>11</v>
      </c>
      <c r="J194" s="6" t="s">
        <v>25</v>
      </c>
      <c r="K194" s="6" t="s">
        <v>488</v>
      </c>
      <c r="L194" s="6" t="s">
        <v>489</v>
      </c>
      <c r="M194" s="6">
        <v>3</v>
      </c>
      <c r="N194" s="8">
        <v>101565</v>
      </c>
      <c r="O194" s="6" t="s">
        <v>37</v>
      </c>
      <c r="P194" s="6" t="s">
        <v>29</v>
      </c>
      <c r="Q194" s="6" t="s">
        <v>30</v>
      </c>
      <c r="R194" s="6" t="s">
        <v>38</v>
      </c>
      <c r="S194" s="6" t="s">
        <v>37</v>
      </c>
    </row>
    <row r="195" spans="1:19" x14ac:dyDescent="0.3">
      <c r="A195" s="5" t="s">
        <v>19</v>
      </c>
      <c r="B195" s="6" t="s">
        <v>20</v>
      </c>
      <c r="C195" s="6" t="s">
        <v>21</v>
      </c>
      <c r="D195" s="6" t="s">
        <v>22</v>
      </c>
      <c r="E195" s="6" t="s">
        <v>516</v>
      </c>
      <c r="F195" s="6" t="s">
        <v>517</v>
      </c>
      <c r="G195" s="6" t="s">
        <v>515</v>
      </c>
      <c r="H195" s="7">
        <v>44218</v>
      </c>
      <c r="I195" s="6">
        <v>11</v>
      </c>
      <c r="J195" s="6" t="s">
        <v>25</v>
      </c>
      <c r="K195" s="6" t="s">
        <v>488</v>
      </c>
      <c r="L195" s="6" t="s">
        <v>489</v>
      </c>
      <c r="M195" s="6">
        <v>2</v>
      </c>
      <c r="N195" s="8">
        <v>24054</v>
      </c>
      <c r="O195" s="6" t="s">
        <v>37</v>
      </c>
      <c r="P195" s="6" t="s">
        <v>29</v>
      </c>
      <c r="Q195" s="6" t="s">
        <v>30</v>
      </c>
      <c r="R195" s="6" t="s">
        <v>38</v>
      </c>
      <c r="S195" s="6" t="s">
        <v>37</v>
      </c>
    </row>
    <row r="196" spans="1:19" x14ac:dyDescent="0.3">
      <c r="A196" s="5" t="s">
        <v>19</v>
      </c>
      <c r="B196" s="6" t="s">
        <v>20</v>
      </c>
      <c r="C196" s="6" t="s">
        <v>21</v>
      </c>
      <c r="D196" s="6" t="s">
        <v>22</v>
      </c>
      <c r="E196" s="6" t="s">
        <v>518</v>
      </c>
      <c r="F196" s="6" t="s">
        <v>454</v>
      </c>
      <c r="G196" s="6" t="s">
        <v>515</v>
      </c>
      <c r="H196" s="7">
        <v>44218</v>
      </c>
      <c r="I196" s="6">
        <v>11</v>
      </c>
      <c r="J196" s="6" t="s">
        <v>25</v>
      </c>
      <c r="K196" s="6" t="s">
        <v>488</v>
      </c>
      <c r="L196" s="6" t="s">
        <v>489</v>
      </c>
      <c r="M196" s="6">
        <v>4</v>
      </c>
      <c r="N196" s="8">
        <v>17612</v>
      </c>
      <c r="O196" s="6" t="s">
        <v>37</v>
      </c>
      <c r="P196" s="6" t="s">
        <v>29</v>
      </c>
      <c r="Q196" s="6" t="s">
        <v>30</v>
      </c>
      <c r="R196" s="6" t="s">
        <v>38</v>
      </c>
      <c r="S196" s="6" t="s">
        <v>37</v>
      </c>
    </row>
    <row r="197" spans="1:19" x14ac:dyDescent="0.3">
      <c r="A197" s="5" t="s">
        <v>19</v>
      </c>
      <c r="B197" s="6" t="s">
        <v>20</v>
      </c>
      <c r="C197" s="6" t="s">
        <v>21</v>
      </c>
      <c r="D197" s="6" t="s">
        <v>22</v>
      </c>
      <c r="E197" s="6">
        <v>45616</v>
      </c>
      <c r="F197" s="6" t="s">
        <v>519</v>
      </c>
      <c r="G197" s="6" t="s">
        <v>520</v>
      </c>
      <c r="H197" s="7">
        <v>44218</v>
      </c>
      <c r="I197" s="6">
        <v>11</v>
      </c>
      <c r="J197" s="6" t="s">
        <v>25</v>
      </c>
      <c r="K197" s="6" t="s">
        <v>521</v>
      </c>
      <c r="L197" s="6" t="s">
        <v>522</v>
      </c>
      <c r="M197" s="6">
        <v>1</v>
      </c>
      <c r="N197" s="8">
        <v>69739</v>
      </c>
      <c r="O197" s="6" t="s">
        <v>28</v>
      </c>
      <c r="P197" s="6" t="s">
        <v>29</v>
      </c>
      <c r="Q197" s="6" t="s">
        <v>30</v>
      </c>
      <c r="R197" s="6" t="s">
        <v>38</v>
      </c>
      <c r="S197" s="6" t="s">
        <v>28</v>
      </c>
    </row>
    <row r="198" spans="1:19" x14ac:dyDescent="0.3">
      <c r="A198" s="5" t="s">
        <v>19</v>
      </c>
      <c r="B198" s="6" t="s">
        <v>20</v>
      </c>
      <c r="C198" s="6" t="s">
        <v>21</v>
      </c>
      <c r="D198" s="6" t="s">
        <v>22</v>
      </c>
      <c r="E198" s="6" t="s">
        <v>523</v>
      </c>
      <c r="F198" s="6" t="s">
        <v>524</v>
      </c>
      <c r="G198" s="6" t="s">
        <v>525</v>
      </c>
      <c r="H198" s="7">
        <v>44219</v>
      </c>
      <c r="I198" s="6">
        <v>11</v>
      </c>
      <c r="J198" s="6" t="s">
        <v>25</v>
      </c>
      <c r="K198" s="6" t="s">
        <v>462</v>
      </c>
      <c r="L198" s="6" t="s">
        <v>463</v>
      </c>
      <c r="M198" s="6">
        <v>32</v>
      </c>
      <c r="N198" s="8">
        <v>101280</v>
      </c>
      <c r="O198" s="6" t="s">
        <v>37</v>
      </c>
      <c r="P198" s="6" t="s">
        <v>29</v>
      </c>
      <c r="Q198" s="6" t="s">
        <v>30</v>
      </c>
      <c r="R198" s="6" t="s">
        <v>31</v>
      </c>
      <c r="S198" s="6" t="s">
        <v>28</v>
      </c>
    </row>
    <row r="199" spans="1:19" x14ac:dyDescent="0.3">
      <c r="A199" s="5" t="s">
        <v>19</v>
      </c>
      <c r="B199" s="6" t="s">
        <v>20</v>
      </c>
      <c r="C199" s="6" t="s">
        <v>21</v>
      </c>
      <c r="D199" s="6" t="s">
        <v>22</v>
      </c>
      <c r="E199" s="6" t="s">
        <v>526</v>
      </c>
      <c r="F199" s="6" t="s">
        <v>527</v>
      </c>
      <c r="G199" s="6" t="s">
        <v>528</v>
      </c>
      <c r="H199" s="7">
        <v>44219</v>
      </c>
      <c r="I199" s="6">
        <v>11</v>
      </c>
      <c r="J199" s="6" t="s">
        <v>25</v>
      </c>
      <c r="K199" s="6" t="s">
        <v>242</v>
      </c>
      <c r="L199" s="6" t="s">
        <v>243</v>
      </c>
      <c r="M199" s="6">
        <v>1</v>
      </c>
      <c r="N199" s="8">
        <v>56390</v>
      </c>
      <c r="O199" s="6" t="s">
        <v>37</v>
      </c>
      <c r="P199" s="6" t="s">
        <v>29</v>
      </c>
      <c r="Q199" s="6" t="s">
        <v>30</v>
      </c>
      <c r="R199" s="6" t="s">
        <v>38</v>
      </c>
      <c r="S199" s="6" t="s">
        <v>37</v>
      </c>
    </row>
    <row r="200" spans="1:19" x14ac:dyDescent="0.3">
      <c r="A200" s="5" t="s">
        <v>19</v>
      </c>
      <c r="B200" s="6" t="s">
        <v>20</v>
      </c>
      <c r="C200" s="6" t="s">
        <v>21</v>
      </c>
      <c r="D200" s="6" t="s">
        <v>22</v>
      </c>
      <c r="E200" s="6">
        <v>50662</v>
      </c>
      <c r="F200" s="6" t="s">
        <v>269</v>
      </c>
      <c r="G200" s="6" t="s">
        <v>529</v>
      </c>
      <c r="H200" s="7">
        <v>44219</v>
      </c>
      <c r="I200" s="6">
        <v>11</v>
      </c>
      <c r="J200" s="6" t="s">
        <v>25</v>
      </c>
      <c r="K200" s="6" t="s">
        <v>530</v>
      </c>
      <c r="L200" s="6" t="s">
        <v>531</v>
      </c>
      <c r="M200" s="6">
        <v>2</v>
      </c>
      <c r="N200" s="8">
        <v>270136</v>
      </c>
      <c r="O200" s="6" t="s">
        <v>28</v>
      </c>
      <c r="P200" s="6" t="s">
        <v>29</v>
      </c>
      <c r="Q200" s="6" t="s">
        <v>30</v>
      </c>
      <c r="R200" s="6" t="s">
        <v>38</v>
      </c>
      <c r="S200" s="6" t="s">
        <v>28</v>
      </c>
    </row>
    <row r="201" spans="1:19" x14ac:dyDescent="0.3">
      <c r="A201" s="5" t="s">
        <v>19</v>
      </c>
      <c r="B201" s="6" t="s">
        <v>20</v>
      </c>
      <c r="C201" s="6" t="s">
        <v>21</v>
      </c>
      <c r="D201" s="6" t="s">
        <v>22</v>
      </c>
      <c r="E201" s="6" t="s">
        <v>532</v>
      </c>
      <c r="F201" s="6" t="s">
        <v>533</v>
      </c>
      <c r="G201" s="6" t="s">
        <v>534</v>
      </c>
      <c r="H201" s="7">
        <v>44219</v>
      </c>
      <c r="I201" s="6">
        <v>11</v>
      </c>
      <c r="J201" s="6" t="s">
        <v>25</v>
      </c>
      <c r="K201" s="6" t="s">
        <v>535</v>
      </c>
      <c r="L201" s="6" t="s">
        <v>536</v>
      </c>
      <c r="M201" s="6">
        <v>4</v>
      </c>
      <c r="N201" s="8">
        <v>25848</v>
      </c>
      <c r="O201" s="6" t="s">
        <v>37</v>
      </c>
      <c r="P201" s="6" t="s">
        <v>29</v>
      </c>
      <c r="Q201" s="6" t="s">
        <v>30</v>
      </c>
      <c r="R201" s="6" t="s">
        <v>38</v>
      </c>
      <c r="S201" s="6" t="s">
        <v>37</v>
      </c>
    </row>
    <row r="202" spans="1:19" x14ac:dyDescent="0.3">
      <c r="A202" s="5" t="s">
        <v>19</v>
      </c>
      <c r="B202" s="6" t="s">
        <v>20</v>
      </c>
      <c r="C202" s="6" t="s">
        <v>21</v>
      </c>
      <c r="D202" s="6" t="s">
        <v>22</v>
      </c>
      <c r="E202" s="6">
        <v>50657</v>
      </c>
      <c r="F202" s="6" t="s">
        <v>298</v>
      </c>
      <c r="G202" s="6" t="s">
        <v>537</v>
      </c>
      <c r="H202" s="7">
        <v>44219</v>
      </c>
      <c r="I202" s="6">
        <v>11</v>
      </c>
      <c r="J202" s="6" t="s">
        <v>25</v>
      </c>
      <c r="K202" s="6" t="s">
        <v>538</v>
      </c>
      <c r="L202" s="6" t="s">
        <v>539</v>
      </c>
      <c r="M202" s="6">
        <v>2</v>
      </c>
      <c r="N202" s="8">
        <v>252756</v>
      </c>
      <c r="O202" s="6" t="s">
        <v>28</v>
      </c>
      <c r="P202" s="6" t="s">
        <v>29</v>
      </c>
      <c r="Q202" s="6" t="s">
        <v>30</v>
      </c>
      <c r="R202" s="6" t="s">
        <v>38</v>
      </c>
      <c r="S202" s="6" t="s">
        <v>28</v>
      </c>
    </row>
    <row r="203" spans="1:19" x14ac:dyDescent="0.3">
      <c r="A203" s="5" t="s">
        <v>19</v>
      </c>
      <c r="B203" s="6" t="s">
        <v>20</v>
      </c>
      <c r="C203" s="6" t="s">
        <v>21</v>
      </c>
      <c r="D203" s="6" t="s">
        <v>22</v>
      </c>
      <c r="E203" s="6">
        <v>10582</v>
      </c>
      <c r="F203" s="6" t="s">
        <v>312</v>
      </c>
      <c r="G203" s="6" t="s">
        <v>540</v>
      </c>
      <c r="H203" s="7">
        <v>44219</v>
      </c>
      <c r="I203" s="6">
        <v>11</v>
      </c>
      <c r="J203" s="6" t="s">
        <v>25</v>
      </c>
      <c r="K203" s="6" t="s">
        <v>535</v>
      </c>
      <c r="L203" s="6" t="s">
        <v>536</v>
      </c>
      <c r="M203" s="6">
        <v>6</v>
      </c>
      <c r="N203" s="8">
        <v>45024</v>
      </c>
      <c r="O203" s="6" t="s">
        <v>37</v>
      </c>
      <c r="P203" s="6" t="s">
        <v>29</v>
      </c>
      <c r="Q203" s="6" t="s">
        <v>30</v>
      </c>
      <c r="R203" s="6" t="s">
        <v>38</v>
      </c>
      <c r="S203" s="6" t="s">
        <v>37</v>
      </c>
    </row>
    <row r="204" spans="1:19" x14ac:dyDescent="0.3">
      <c r="A204" s="5" t="s">
        <v>19</v>
      </c>
      <c r="B204" s="6" t="s">
        <v>20</v>
      </c>
      <c r="C204" s="6" t="s">
        <v>21</v>
      </c>
      <c r="D204" s="6" t="s">
        <v>22</v>
      </c>
      <c r="E204" s="6">
        <v>10633</v>
      </c>
      <c r="F204" s="6" t="s">
        <v>541</v>
      </c>
      <c r="G204" s="6" t="s">
        <v>540</v>
      </c>
      <c r="H204" s="7">
        <v>44219</v>
      </c>
      <c r="I204" s="6">
        <v>11</v>
      </c>
      <c r="J204" s="6" t="s">
        <v>25</v>
      </c>
      <c r="K204" s="6" t="s">
        <v>535</v>
      </c>
      <c r="L204" s="6" t="s">
        <v>536</v>
      </c>
      <c r="M204" s="6">
        <v>4</v>
      </c>
      <c r="N204" s="8">
        <v>56808</v>
      </c>
      <c r="O204" s="6" t="s">
        <v>37</v>
      </c>
      <c r="P204" s="6" t="s">
        <v>29</v>
      </c>
      <c r="Q204" s="6" t="s">
        <v>30</v>
      </c>
      <c r="R204" s="6" t="s">
        <v>38</v>
      </c>
      <c r="S204" s="6" t="s">
        <v>37</v>
      </c>
    </row>
    <row r="205" spans="1:19" x14ac:dyDescent="0.3">
      <c r="A205" s="5" t="s">
        <v>19</v>
      </c>
      <c r="B205" s="6" t="s">
        <v>20</v>
      </c>
      <c r="C205" s="6" t="s">
        <v>21</v>
      </c>
      <c r="D205" s="6" t="s">
        <v>22</v>
      </c>
      <c r="E205" s="6">
        <v>27144</v>
      </c>
      <c r="F205" s="6" t="s">
        <v>542</v>
      </c>
      <c r="G205" s="6" t="s">
        <v>540</v>
      </c>
      <c r="H205" s="7">
        <v>44219</v>
      </c>
      <c r="I205" s="6">
        <v>11</v>
      </c>
      <c r="J205" s="6" t="s">
        <v>25</v>
      </c>
      <c r="K205" s="6" t="s">
        <v>535</v>
      </c>
      <c r="L205" s="6" t="s">
        <v>536</v>
      </c>
      <c r="M205" s="6">
        <v>10</v>
      </c>
      <c r="N205" s="8">
        <v>10090</v>
      </c>
      <c r="O205" s="6" t="s">
        <v>37</v>
      </c>
      <c r="P205" s="6" t="s">
        <v>29</v>
      </c>
      <c r="Q205" s="6" t="s">
        <v>30</v>
      </c>
      <c r="R205" s="6" t="s">
        <v>38</v>
      </c>
      <c r="S205" s="6" t="s">
        <v>37</v>
      </c>
    </row>
    <row r="206" spans="1:19" x14ac:dyDescent="0.3">
      <c r="A206" s="5" t="s">
        <v>19</v>
      </c>
      <c r="B206" s="6" t="s">
        <v>20</v>
      </c>
      <c r="C206" s="6" t="s">
        <v>21</v>
      </c>
      <c r="D206" s="6" t="s">
        <v>22</v>
      </c>
      <c r="E206" s="6" t="s">
        <v>543</v>
      </c>
      <c r="F206" s="6" t="s">
        <v>544</v>
      </c>
      <c r="G206" s="6" t="s">
        <v>540</v>
      </c>
      <c r="H206" s="7">
        <v>44219</v>
      </c>
      <c r="I206" s="6">
        <v>11</v>
      </c>
      <c r="J206" s="6" t="s">
        <v>25</v>
      </c>
      <c r="K206" s="6" t="s">
        <v>535</v>
      </c>
      <c r="L206" s="6" t="s">
        <v>536</v>
      </c>
      <c r="M206" s="6">
        <v>6</v>
      </c>
      <c r="N206" s="8">
        <v>37188</v>
      </c>
      <c r="O206" s="6" t="s">
        <v>37</v>
      </c>
      <c r="P206" s="6" t="s">
        <v>29</v>
      </c>
      <c r="Q206" s="6" t="s">
        <v>30</v>
      </c>
      <c r="R206" s="6" t="s">
        <v>38</v>
      </c>
      <c r="S206" s="6" t="s">
        <v>37</v>
      </c>
    </row>
    <row r="207" spans="1:19" x14ac:dyDescent="0.3">
      <c r="A207" s="5" t="s">
        <v>19</v>
      </c>
      <c r="B207" s="6" t="s">
        <v>20</v>
      </c>
      <c r="C207" s="6" t="s">
        <v>21</v>
      </c>
      <c r="D207" s="6" t="s">
        <v>22</v>
      </c>
      <c r="E207" s="6" t="s">
        <v>545</v>
      </c>
      <c r="F207" s="6" t="s">
        <v>53</v>
      </c>
      <c r="G207" s="6" t="s">
        <v>540</v>
      </c>
      <c r="H207" s="7">
        <v>44219</v>
      </c>
      <c r="I207" s="6">
        <v>11</v>
      </c>
      <c r="J207" s="6" t="s">
        <v>25</v>
      </c>
      <c r="K207" s="6" t="s">
        <v>535</v>
      </c>
      <c r="L207" s="6" t="s">
        <v>536</v>
      </c>
      <c r="M207" s="6">
        <v>5</v>
      </c>
      <c r="N207" s="8">
        <v>34455</v>
      </c>
      <c r="O207" s="6" t="s">
        <v>37</v>
      </c>
      <c r="P207" s="6" t="s">
        <v>29</v>
      </c>
      <c r="Q207" s="6" t="s">
        <v>30</v>
      </c>
      <c r="R207" s="6" t="s">
        <v>38</v>
      </c>
      <c r="S207" s="6" t="s">
        <v>37</v>
      </c>
    </row>
    <row r="208" spans="1:19" x14ac:dyDescent="0.3">
      <c r="A208" s="5" t="s">
        <v>19</v>
      </c>
      <c r="B208" s="6" t="s">
        <v>20</v>
      </c>
      <c r="C208" s="6" t="s">
        <v>21</v>
      </c>
      <c r="D208" s="6" t="s">
        <v>22</v>
      </c>
      <c r="E208" s="6" t="s">
        <v>546</v>
      </c>
      <c r="F208" s="6" t="s">
        <v>547</v>
      </c>
      <c r="G208" s="6" t="s">
        <v>548</v>
      </c>
      <c r="H208" s="7">
        <v>44221</v>
      </c>
      <c r="I208" s="6">
        <v>11</v>
      </c>
      <c r="J208" s="6" t="s">
        <v>25</v>
      </c>
      <c r="K208" s="6" t="s">
        <v>155</v>
      </c>
      <c r="L208" s="6" t="s">
        <v>156</v>
      </c>
      <c r="M208" s="6">
        <v>2</v>
      </c>
      <c r="N208" s="8">
        <v>235548</v>
      </c>
      <c r="O208" s="6" t="s">
        <v>37</v>
      </c>
      <c r="P208" s="6" t="s">
        <v>29</v>
      </c>
      <c r="Q208" s="6" t="s">
        <v>30</v>
      </c>
      <c r="R208" s="6" t="s">
        <v>31</v>
      </c>
      <c r="S208" s="6" t="s">
        <v>28</v>
      </c>
    </row>
    <row r="209" spans="1:19" x14ac:dyDescent="0.3">
      <c r="A209" s="5" t="s">
        <v>19</v>
      </c>
      <c r="B209" s="6" t="s">
        <v>20</v>
      </c>
      <c r="C209" s="6" t="s">
        <v>21</v>
      </c>
      <c r="D209" s="6" t="s">
        <v>22</v>
      </c>
      <c r="E209" s="6">
        <v>15123</v>
      </c>
      <c r="F209" s="6" t="s">
        <v>549</v>
      </c>
      <c r="G209" s="6" t="s">
        <v>550</v>
      </c>
      <c r="H209" s="7">
        <v>44221</v>
      </c>
      <c r="I209" s="6">
        <v>11</v>
      </c>
      <c r="J209" s="6" t="s">
        <v>25</v>
      </c>
      <c r="K209" s="6" t="s">
        <v>422</v>
      </c>
      <c r="L209" s="6" t="s">
        <v>423</v>
      </c>
      <c r="M209" s="6">
        <v>1</v>
      </c>
      <c r="N209" s="8">
        <v>54178</v>
      </c>
      <c r="O209" s="6" t="s">
        <v>37</v>
      </c>
      <c r="P209" s="6" t="s">
        <v>29</v>
      </c>
      <c r="Q209" s="6" t="s">
        <v>30</v>
      </c>
      <c r="R209" s="6" t="s">
        <v>31</v>
      </c>
      <c r="S209" s="6" t="s">
        <v>37</v>
      </c>
    </row>
    <row r="210" spans="1:19" x14ac:dyDescent="0.3">
      <c r="A210" s="5" t="s">
        <v>19</v>
      </c>
      <c r="B210" s="6" t="s">
        <v>20</v>
      </c>
      <c r="C210" s="6" t="s">
        <v>21</v>
      </c>
      <c r="D210" s="6" t="s">
        <v>22</v>
      </c>
      <c r="E210" s="6">
        <v>15123</v>
      </c>
      <c r="F210" s="6" t="s">
        <v>549</v>
      </c>
      <c r="G210" s="6" t="s">
        <v>551</v>
      </c>
      <c r="H210" s="7">
        <v>44221</v>
      </c>
      <c r="I210" s="6">
        <v>11</v>
      </c>
      <c r="J210" s="6" t="s">
        <v>25</v>
      </c>
      <c r="K210" s="6" t="s">
        <v>422</v>
      </c>
      <c r="L210" s="6" t="s">
        <v>423</v>
      </c>
      <c r="M210" s="6">
        <v>1</v>
      </c>
      <c r="N210" s="8">
        <v>54178</v>
      </c>
      <c r="O210" s="6" t="s">
        <v>37</v>
      </c>
      <c r="P210" s="6" t="s">
        <v>29</v>
      </c>
      <c r="Q210" s="6" t="s">
        <v>30</v>
      </c>
      <c r="R210" s="6" t="s">
        <v>31</v>
      </c>
      <c r="S210" s="6" t="s">
        <v>37</v>
      </c>
    </row>
    <row r="211" spans="1:19" x14ac:dyDescent="0.3">
      <c r="A211" s="5" t="s">
        <v>19</v>
      </c>
      <c r="B211" s="6" t="s">
        <v>20</v>
      </c>
      <c r="C211" s="6" t="s">
        <v>21</v>
      </c>
      <c r="D211" s="6" t="s">
        <v>22</v>
      </c>
      <c r="E211" s="6">
        <v>15125</v>
      </c>
      <c r="F211" s="6" t="s">
        <v>427</v>
      </c>
      <c r="G211" s="6" t="s">
        <v>551</v>
      </c>
      <c r="H211" s="7">
        <v>44221</v>
      </c>
      <c r="I211" s="6">
        <v>11</v>
      </c>
      <c r="J211" s="6" t="s">
        <v>25</v>
      </c>
      <c r="K211" s="6" t="s">
        <v>422</v>
      </c>
      <c r="L211" s="6" t="s">
        <v>423</v>
      </c>
      <c r="M211" s="6">
        <v>1</v>
      </c>
      <c r="N211" s="8">
        <v>71671</v>
      </c>
      <c r="O211" s="6" t="s">
        <v>37</v>
      </c>
      <c r="P211" s="6" t="s">
        <v>29</v>
      </c>
      <c r="Q211" s="6" t="s">
        <v>30</v>
      </c>
      <c r="R211" s="6" t="s">
        <v>31</v>
      </c>
      <c r="S211" s="6" t="s">
        <v>37</v>
      </c>
    </row>
    <row r="212" spans="1:19" x14ac:dyDescent="0.3">
      <c r="A212" s="5" t="s">
        <v>19</v>
      </c>
      <c r="B212" s="6" t="s">
        <v>20</v>
      </c>
      <c r="C212" s="6" t="s">
        <v>21</v>
      </c>
      <c r="D212" s="6" t="s">
        <v>22</v>
      </c>
      <c r="E212" s="6">
        <v>85365</v>
      </c>
      <c r="F212" s="6" t="s">
        <v>309</v>
      </c>
      <c r="G212" s="6" t="s">
        <v>552</v>
      </c>
      <c r="H212" s="7">
        <v>44221</v>
      </c>
      <c r="I212" s="6">
        <v>11</v>
      </c>
      <c r="J212" s="6" t="s">
        <v>25</v>
      </c>
      <c r="K212" s="6" t="s">
        <v>503</v>
      </c>
      <c r="L212" s="6" t="s">
        <v>504</v>
      </c>
      <c r="M212" s="6">
        <v>6</v>
      </c>
      <c r="N212" s="8">
        <v>128574</v>
      </c>
      <c r="O212" s="6" t="s">
        <v>37</v>
      </c>
      <c r="P212" s="6" t="s">
        <v>29</v>
      </c>
      <c r="Q212" s="6" t="s">
        <v>30</v>
      </c>
      <c r="R212" s="6" t="s">
        <v>38</v>
      </c>
      <c r="S212" s="6" t="s">
        <v>37</v>
      </c>
    </row>
    <row r="213" spans="1:19" x14ac:dyDescent="0.3">
      <c r="A213" s="5" t="s">
        <v>19</v>
      </c>
      <c r="B213" s="6" t="s">
        <v>20</v>
      </c>
      <c r="C213" s="6" t="s">
        <v>21</v>
      </c>
      <c r="D213" s="6" t="s">
        <v>22</v>
      </c>
      <c r="E213" s="6">
        <v>57082</v>
      </c>
      <c r="F213" s="6" t="s">
        <v>553</v>
      </c>
      <c r="G213" s="6" t="s">
        <v>554</v>
      </c>
      <c r="H213" s="7">
        <v>44221</v>
      </c>
      <c r="I213" s="6">
        <v>11</v>
      </c>
      <c r="J213" s="6" t="s">
        <v>25</v>
      </c>
      <c r="K213" s="6" t="s">
        <v>503</v>
      </c>
      <c r="L213" s="6" t="s">
        <v>504</v>
      </c>
      <c r="M213" s="6">
        <v>20</v>
      </c>
      <c r="N213" s="8">
        <v>60660</v>
      </c>
      <c r="O213" s="6" t="s">
        <v>37</v>
      </c>
      <c r="P213" s="6" t="s">
        <v>29</v>
      </c>
      <c r="Q213" s="6" t="s">
        <v>30</v>
      </c>
      <c r="R213" s="6" t="s">
        <v>38</v>
      </c>
      <c r="S213" s="6" t="s">
        <v>37</v>
      </c>
    </row>
    <row r="214" spans="1:19" x14ac:dyDescent="0.3">
      <c r="A214" s="5" t="s">
        <v>19</v>
      </c>
      <c r="B214" s="6" t="s">
        <v>20</v>
      </c>
      <c r="C214" s="6" t="s">
        <v>21</v>
      </c>
      <c r="D214" s="6" t="s">
        <v>22</v>
      </c>
      <c r="E214" s="6">
        <v>57084</v>
      </c>
      <c r="F214" s="6" t="s">
        <v>555</v>
      </c>
      <c r="G214" s="6" t="s">
        <v>556</v>
      </c>
      <c r="H214" s="7">
        <v>44221</v>
      </c>
      <c r="I214" s="6">
        <v>11</v>
      </c>
      <c r="J214" s="6" t="s">
        <v>25</v>
      </c>
      <c r="K214" s="6" t="s">
        <v>503</v>
      </c>
      <c r="L214" s="6" t="s">
        <v>504</v>
      </c>
      <c r="M214" s="6">
        <v>20</v>
      </c>
      <c r="N214" s="8">
        <v>60360</v>
      </c>
      <c r="O214" s="6" t="s">
        <v>37</v>
      </c>
      <c r="P214" s="6" t="s">
        <v>29</v>
      </c>
      <c r="Q214" s="6" t="s">
        <v>30</v>
      </c>
      <c r="R214" s="6" t="s">
        <v>31</v>
      </c>
      <c r="S214" s="6" t="s">
        <v>37</v>
      </c>
    </row>
    <row r="215" spans="1:19" x14ac:dyDescent="0.3">
      <c r="A215" s="5" t="s">
        <v>19</v>
      </c>
      <c r="B215" s="6" t="s">
        <v>20</v>
      </c>
      <c r="C215" s="6" t="s">
        <v>21</v>
      </c>
      <c r="D215" s="6" t="s">
        <v>22</v>
      </c>
      <c r="E215" s="6">
        <v>47575</v>
      </c>
      <c r="F215" s="6" t="s">
        <v>557</v>
      </c>
      <c r="G215" s="6" t="s">
        <v>558</v>
      </c>
      <c r="H215" s="7">
        <v>44221</v>
      </c>
      <c r="I215" s="6">
        <v>11</v>
      </c>
      <c r="J215" s="6" t="s">
        <v>25</v>
      </c>
      <c r="K215" s="6" t="s">
        <v>284</v>
      </c>
      <c r="L215" s="6" t="s">
        <v>285</v>
      </c>
      <c r="M215" s="6">
        <v>2</v>
      </c>
      <c r="N215" s="8">
        <v>467882</v>
      </c>
      <c r="O215" s="6" t="s">
        <v>28</v>
      </c>
      <c r="P215" s="6" t="s">
        <v>29</v>
      </c>
      <c r="Q215" s="6" t="s">
        <v>30</v>
      </c>
      <c r="R215" s="6" t="s">
        <v>31</v>
      </c>
      <c r="S215" s="6" t="s">
        <v>28</v>
      </c>
    </row>
    <row r="216" spans="1:19" x14ac:dyDescent="0.3">
      <c r="A216" s="5" t="s">
        <v>19</v>
      </c>
      <c r="B216" s="6" t="s">
        <v>20</v>
      </c>
      <c r="C216" s="6" t="s">
        <v>21</v>
      </c>
      <c r="D216" s="6" t="s">
        <v>22</v>
      </c>
      <c r="E216" s="6">
        <v>47412</v>
      </c>
      <c r="F216" s="6" t="s">
        <v>559</v>
      </c>
      <c r="G216" s="6" t="s">
        <v>560</v>
      </c>
      <c r="H216" s="7">
        <v>44221</v>
      </c>
      <c r="I216" s="6">
        <v>11</v>
      </c>
      <c r="J216" s="6" t="s">
        <v>25</v>
      </c>
      <c r="K216" s="6" t="s">
        <v>414</v>
      </c>
      <c r="L216" s="6" t="s">
        <v>415</v>
      </c>
      <c r="M216" s="6">
        <v>2</v>
      </c>
      <c r="N216" s="8">
        <v>474336</v>
      </c>
      <c r="O216" s="6" t="s">
        <v>28</v>
      </c>
      <c r="P216" s="6" t="s">
        <v>29</v>
      </c>
      <c r="Q216" s="6" t="s">
        <v>30</v>
      </c>
      <c r="R216" s="6" t="s">
        <v>31</v>
      </c>
      <c r="S216" s="6" t="s">
        <v>28</v>
      </c>
    </row>
    <row r="217" spans="1:19" x14ac:dyDescent="0.3">
      <c r="A217" s="5" t="s">
        <v>19</v>
      </c>
      <c r="B217" s="6" t="s">
        <v>20</v>
      </c>
      <c r="C217" s="6" t="s">
        <v>21</v>
      </c>
      <c r="D217" s="6" t="s">
        <v>22</v>
      </c>
      <c r="E217" s="6">
        <v>27369</v>
      </c>
      <c r="F217" s="6" t="s">
        <v>250</v>
      </c>
      <c r="G217" s="6" t="s">
        <v>561</v>
      </c>
      <c r="H217" s="7">
        <v>44222</v>
      </c>
      <c r="I217" s="6">
        <v>11</v>
      </c>
      <c r="J217" s="6" t="s">
        <v>25</v>
      </c>
      <c r="K217" s="6" t="s">
        <v>488</v>
      </c>
      <c r="L217" s="6" t="s">
        <v>489</v>
      </c>
      <c r="M217" s="6">
        <v>5</v>
      </c>
      <c r="N217" s="8">
        <v>19025</v>
      </c>
      <c r="O217" s="6" t="s">
        <v>37</v>
      </c>
      <c r="P217" s="6" t="s">
        <v>29</v>
      </c>
      <c r="Q217" s="6" t="s">
        <v>30</v>
      </c>
      <c r="R217" s="6" t="s">
        <v>31</v>
      </c>
      <c r="S217" s="6" t="s">
        <v>37</v>
      </c>
    </row>
    <row r="218" spans="1:19" x14ac:dyDescent="0.3">
      <c r="A218" s="5" t="s">
        <v>19</v>
      </c>
      <c r="B218" s="6" t="s">
        <v>20</v>
      </c>
      <c r="C218" s="6" t="s">
        <v>21</v>
      </c>
      <c r="D218" s="6" t="s">
        <v>22</v>
      </c>
      <c r="E218" s="6">
        <v>27217</v>
      </c>
      <c r="F218" s="6" t="s">
        <v>454</v>
      </c>
      <c r="G218" s="6" t="s">
        <v>561</v>
      </c>
      <c r="H218" s="7">
        <v>44222</v>
      </c>
      <c r="I218" s="6">
        <v>11</v>
      </c>
      <c r="J218" s="6" t="s">
        <v>25</v>
      </c>
      <c r="K218" s="6" t="s">
        <v>488</v>
      </c>
      <c r="L218" s="6" t="s">
        <v>489</v>
      </c>
      <c r="M218" s="6">
        <v>5</v>
      </c>
      <c r="N218" s="8">
        <v>20965</v>
      </c>
      <c r="O218" s="6" t="s">
        <v>37</v>
      </c>
      <c r="P218" s="6" t="s">
        <v>29</v>
      </c>
      <c r="Q218" s="6" t="s">
        <v>30</v>
      </c>
      <c r="R218" s="6" t="s">
        <v>31</v>
      </c>
      <c r="S218" s="6" t="s">
        <v>37</v>
      </c>
    </row>
    <row r="219" spans="1:19" x14ac:dyDescent="0.3">
      <c r="A219" s="5" t="s">
        <v>19</v>
      </c>
      <c r="B219" s="6" t="s">
        <v>20</v>
      </c>
      <c r="C219" s="6" t="s">
        <v>21</v>
      </c>
      <c r="D219" s="6" t="s">
        <v>22</v>
      </c>
      <c r="E219" s="6" t="s">
        <v>562</v>
      </c>
      <c r="F219" s="6" t="s">
        <v>563</v>
      </c>
      <c r="G219" s="6" t="s">
        <v>564</v>
      </c>
      <c r="H219" s="7">
        <v>44222</v>
      </c>
      <c r="I219" s="6">
        <v>11</v>
      </c>
      <c r="J219" s="6" t="s">
        <v>25</v>
      </c>
      <c r="K219" s="6" t="s">
        <v>565</v>
      </c>
      <c r="L219" s="6" t="s">
        <v>566</v>
      </c>
      <c r="M219" s="6">
        <v>1</v>
      </c>
      <c r="N219" s="8">
        <v>12894</v>
      </c>
      <c r="O219" s="6" t="s">
        <v>37</v>
      </c>
      <c r="P219" s="6" t="s">
        <v>29</v>
      </c>
      <c r="Q219" s="6" t="s">
        <v>30</v>
      </c>
      <c r="R219" s="6" t="s">
        <v>38</v>
      </c>
      <c r="S219" s="6" t="s">
        <v>37</v>
      </c>
    </row>
    <row r="220" spans="1:19" x14ac:dyDescent="0.3">
      <c r="A220" s="5" t="s">
        <v>19</v>
      </c>
      <c r="B220" s="6" t="s">
        <v>20</v>
      </c>
      <c r="C220" s="6" t="s">
        <v>21</v>
      </c>
      <c r="D220" s="6" t="s">
        <v>22</v>
      </c>
      <c r="E220" s="6" t="s">
        <v>567</v>
      </c>
      <c r="F220" s="6" t="s">
        <v>165</v>
      </c>
      <c r="G220" s="6" t="s">
        <v>568</v>
      </c>
      <c r="H220" s="7">
        <v>44223</v>
      </c>
      <c r="I220" s="6">
        <v>11</v>
      </c>
      <c r="J220" s="6" t="s">
        <v>25</v>
      </c>
      <c r="K220" s="6" t="s">
        <v>167</v>
      </c>
      <c r="L220" s="6" t="s">
        <v>168</v>
      </c>
      <c r="M220" s="6">
        <v>3</v>
      </c>
      <c r="N220" s="8">
        <v>474939</v>
      </c>
      <c r="O220" s="6" t="s">
        <v>37</v>
      </c>
      <c r="P220" s="6" t="s">
        <v>29</v>
      </c>
      <c r="Q220" s="6" t="s">
        <v>30</v>
      </c>
      <c r="R220" s="6" t="s">
        <v>31</v>
      </c>
      <c r="S220" s="6" t="s">
        <v>28</v>
      </c>
    </row>
    <row r="221" spans="1:19" x14ac:dyDescent="0.3">
      <c r="A221" s="5" t="s">
        <v>19</v>
      </c>
      <c r="B221" s="6" t="s">
        <v>20</v>
      </c>
      <c r="C221" s="6" t="s">
        <v>21</v>
      </c>
      <c r="D221" s="6" t="s">
        <v>22</v>
      </c>
      <c r="E221" s="6" t="s">
        <v>569</v>
      </c>
      <c r="F221" s="6" t="s">
        <v>570</v>
      </c>
      <c r="G221" s="6" t="s">
        <v>571</v>
      </c>
      <c r="H221" s="7">
        <v>44223</v>
      </c>
      <c r="I221" s="6">
        <v>11</v>
      </c>
      <c r="J221" s="6" t="s">
        <v>25</v>
      </c>
      <c r="K221" s="6" t="s">
        <v>217</v>
      </c>
      <c r="L221" s="6" t="s">
        <v>218</v>
      </c>
      <c r="M221" s="6">
        <v>1</v>
      </c>
      <c r="N221" s="8">
        <v>17387</v>
      </c>
      <c r="O221" s="6" t="s">
        <v>37</v>
      </c>
      <c r="P221" s="6" t="s">
        <v>29</v>
      </c>
      <c r="Q221" s="6" t="s">
        <v>30</v>
      </c>
      <c r="R221" s="6" t="s">
        <v>31</v>
      </c>
      <c r="S221" s="6" t="s">
        <v>37</v>
      </c>
    </row>
    <row r="222" spans="1:19" x14ac:dyDescent="0.3">
      <c r="A222" s="5" t="s">
        <v>19</v>
      </c>
      <c r="B222" s="6" t="s">
        <v>20</v>
      </c>
      <c r="C222" s="6" t="s">
        <v>21</v>
      </c>
      <c r="D222" s="6" t="s">
        <v>22</v>
      </c>
      <c r="E222" s="6">
        <v>27137</v>
      </c>
      <c r="F222" s="6" t="s">
        <v>454</v>
      </c>
      <c r="G222" s="6" t="s">
        <v>572</v>
      </c>
      <c r="H222" s="7">
        <v>44223</v>
      </c>
      <c r="I222" s="6">
        <v>11</v>
      </c>
      <c r="J222" s="6" t="s">
        <v>25</v>
      </c>
      <c r="K222" s="6" t="s">
        <v>144</v>
      </c>
      <c r="L222" s="6" t="s">
        <v>145</v>
      </c>
      <c r="M222" s="6">
        <v>2</v>
      </c>
      <c r="N222" s="8">
        <v>2236</v>
      </c>
      <c r="O222" s="6" t="s">
        <v>37</v>
      </c>
      <c r="P222" s="6" t="s">
        <v>29</v>
      </c>
      <c r="Q222" s="6" t="s">
        <v>30</v>
      </c>
      <c r="R222" s="6" t="s">
        <v>38</v>
      </c>
      <c r="S222" s="6" t="s">
        <v>37</v>
      </c>
    </row>
    <row r="223" spans="1:19" x14ac:dyDescent="0.3">
      <c r="A223" s="5" t="s">
        <v>19</v>
      </c>
      <c r="B223" s="6" t="s">
        <v>20</v>
      </c>
      <c r="C223" s="6" t="s">
        <v>21</v>
      </c>
      <c r="D223" s="6" t="s">
        <v>22</v>
      </c>
      <c r="E223" s="6">
        <v>27138</v>
      </c>
      <c r="F223" s="6" t="s">
        <v>454</v>
      </c>
      <c r="G223" s="6" t="s">
        <v>572</v>
      </c>
      <c r="H223" s="7">
        <v>44223</v>
      </c>
      <c r="I223" s="6">
        <v>11</v>
      </c>
      <c r="J223" s="6" t="s">
        <v>25</v>
      </c>
      <c r="K223" s="6" t="s">
        <v>144</v>
      </c>
      <c r="L223" s="6" t="s">
        <v>145</v>
      </c>
      <c r="M223" s="6">
        <v>1</v>
      </c>
      <c r="N223" s="8">
        <v>1714</v>
      </c>
      <c r="O223" s="6" t="s">
        <v>37</v>
      </c>
      <c r="P223" s="6" t="s">
        <v>29</v>
      </c>
      <c r="Q223" s="6" t="s">
        <v>30</v>
      </c>
      <c r="R223" s="6" t="s">
        <v>38</v>
      </c>
      <c r="S223" s="6" t="s">
        <v>37</v>
      </c>
    </row>
    <row r="224" spans="1:19" x14ac:dyDescent="0.3">
      <c r="A224" s="5" t="s">
        <v>19</v>
      </c>
      <c r="B224" s="6" t="s">
        <v>20</v>
      </c>
      <c r="C224" s="6" t="s">
        <v>21</v>
      </c>
      <c r="D224" s="6" t="s">
        <v>22</v>
      </c>
      <c r="E224" s="6" t="s">
        <v>573</v>
      </c>
      <c r="F224" s="6" t="s">
        <v>250</v>
      </c>
      <c r="G224" s="6" t="s">
        <v>572</v>
      </c>
      <c r="H224" s="7">
        <v>44223</v>
      </c>
      <c r="I224" s="6">
        <v>11</v>
      </c>
      <c r="J224" s="6" t="s">
        <v>25</v>
      </c>
      <c r="K224" s="6" t="s">
        <v>144</v>
      </c>
      <c r="L224" s="6" t="s">
        <v>145</v>
      </c>
      <c r="M224" s="6">
        <v>1</v>
      </c>
      <c r="N224" s="8">
        <v>7936</v>
      </c>
      <c r="O224" s="6" t="s">
        <v>37</v>
      </c>
      <c r="P224" s="6" t="s">
        <v>29</v>
      </c>
      <c r="Q224" s="6" t="s">
        <v>30</v>
      </c>
      <c r="R224" s="6" t="s">
        <v>38</v>
      </c>
      <c r="S224" s="6" t="s">
        <v>37</v>
      </c>
    </row>
    <row r="225" spans="1:19" x14ac:dyDescent="0.3">
      <c r="A225" s="5" t="s">
        <v>19</v>
      </c>
      <c r="B225" s="6" t="s">
        <v>20</v>
      </c>
      <c r="C225" s="6" t="s">
        <v>21</v>
      </c>
      <c r="D225" s="6" t="s">
        <v>22</v>
      </c>
      <c r="E225" s="6">
        <v>27132</v>
      </c>
      <c r="F225" s="6" t="s">
        <v>245</v>
      </c>
      <c r="G225" s="6" t="s">
        <v>572</v>
      </c>
      <c r="H225" s="7">
        <v>44223</v>
      </c>
      <c r="I225" s="6">
        <v>11</v>
      </c>
      <c r="J225" s="6" t="s">
        <v>25</v>
      </c>
      <c r="K225" s="6" t="s">
        <v>144</v>
      </c>
      <c r="L225" s="6" t="s">
        <v>145</v>
      </c>
      <c r="M225" s="6">
        <v>1</v>
      </c>
      <c r="N225" s="8">
        <v>9412</v>
      </c>
      <c r="O225" s="6" t="s">
        <v>37</v>
      </c>
      <c r="P225" s="6" t="s">
        <v>29</v>
      </c>
      <c r="Q225" s="6" t="s">
        <v>30</v>
      </c>
      <c r="R225" s="6" t="s">
        <v>38</v>
      </c>
      <c r="S225" s="6" t="s">
        <v>37</v>
      </c>
    </row>
    <row r="226" spans="1:19" x14ac:dyDescent="0.3">
      <c r="A226" s="5" t="s">
        <v>19</v>
      </c>
      <c r="B226" s="6" t="s">
        <v>20</v>
      </c>
      <c r="C226" s="6" t="s">
        <v>21</v>
      </c>
      <c r="D226" s="6" t="s">
        <v>22</v>
      </c>
      <c r="E226" s="6">
        <v>40884</v>
      </c>
      <c r="F226" s="6" t="s">
        <v>401</v>
      </c>
      <c r="G226" s="6" t="s">
        <v>574</v>
      </c>
      <c r="H226" s="7">
        <v>44223</v>
      </c>
      <c r="I226" s="6">
        <v>11</v>
      </c>
      <c r="J226" s="6" t="s">
        <v>25</v>
      </c>
      <c r="K226" s="6" t="s">
        <v>144</v>
      </c>
      <c r="L226" s="6" t="s">
        <v>145</v>
      </c>
      <c r="M226" s="6">
        <v>4</v>
      </c>
      <c r="N226" s="8">
        <v>571864</v>
      </c>
      <c r="O226" s="6" t="s">
        <v>28</v>
      </c>
      <c r="P226" s="6" t="s">
        <v>29</v>
      </c>
      <c r="Q226" s="6" t="s">
        <v>30</v>
      </c>
      <c r="R226" s="6" t="s">
        <v>38</v>
      </c>
      <c r="S226" s="6" t="s">
        <v>28</v>
      </c>
    </row>
    <row r="227" spans="1:19" x14ac:dyDescent="0.3">
      <c r="A227" s="5" t="s">
        <v>19</v>
      </c>
      <c r="B227" s="6" t="s">
        <v>20</v>
      </c>
      <c r="C227" s="6" t="s">
        <v>21</v>
      </c>
      <c r="D227" s="6" t="s">
        <v>22</v>
      </c>
      <c r="E227" s="6">
        <v>45427</v>
      </c>
      <c r="F227" s="6" t="s">
        <v>575</v>
      </c>
      <c r="G227" s="6" t="s">
        <v>576</v>
      </c>
      <c r="H227" s="7">
        <v>44223</v>
      </c>
      <c r="I227" s="6">
        <v>11</v>
      </c>
      <c r="J227" s="6" t="s">
        <v>25</v>
      </c>
      <c r="K227" s="6" t="s">
        <v>577</v>
      </c>
      <c r="L227" s="6" t="s">
        <v>578</v>
      </c>
      <c r="M227" s="6">
        <v>1</v>
      </c>
      <c r="N227" s="8">
        <v>88564</v>
      </c>
      <c r="O227" s="6" t="s">
        <v>37</v>
      </c>
      <c r="P227" s="6" t="s">
        <v>29</v>
      </c>
      <c r="Q227" s="6" t="s">
        <v>30</v>
      </c>
      <c r="R227" s="6" t="s">
        <v>38</v>
      </c>
      <c r="S227" s="6" t="s">
        <v>37</v>
      </c>
    </row>
    <row r="228" spans="1:19" x14ac:dyDescent="0.3">
      <c r="A228" s="5" t="s">
        <v>19</v>
      </c>
      <c r="B228" s="6" t="s">
        <v>20</v>
      </c>
      <c r="C228" s="6" t="s">
        <v>21</v>
      </c>
      <c r="D228" s="6" t="s">
        <v>22</v>
      </c>
      <c r="E228" s="6" t="s">
        <v>186</v>
      </c>
      <c r="F228" s="6" t="s">
        <v>187</v>
      </c>
      <c r="G228" s="6" t="s">
        <v>579</v>
      </c>
      <c r="H228" s="7">
        <v>44223</v>
      </c>
      <c r="I228" s="6">
        <v>11</v>
      </c>
      <c r="J228" s="6" t="s">
        <v>25</v>
      </c>
      <c r="K228" s="6" t="s">
        <v>580</v>
      </c>
      <c r="L228" s="6" t="s">
        <v>581</v>
      </c>
      <c r="M228" s="6">
        <v>2</v>
      </c>
      <c r="N228" s="8">
        <v>150872</v>
      </c>
      <c r="O228" s="6" t="s">
        <v>37</v>
      </c>
      <c r="P228" s="6" t="s">
        <v>29</v>
      </c>
      <c r="Q228" s="6" t="s">
        <v>30</v>
      </c>
      <c r="R228" s="6" t="s">
        <v>38</v>
      </c>
      <c r="S228" s="6" t="s">
        <v>28</v>
      </c>
    </row>
    <row r="229" spans="1:19" x14ac:dyDescent="0.3">
      <c r="A229" s="5" t="s">
        <v>19</v>
      </c>
      <c r="B229" s="6" t="s">
        <v>20</v>
      </c>
      <c r="C229" s="6" t="s">
        <v>21</v>
      </c>
      <c r="D229" s="6" t="s">
        <v>22</v>
      </c>
      <c r="E229" s="6" t="s">
        <v>582</v>
      </c>
      <c r="F229" s="6" t="s">
        <v>583</v>
      </c>
      <c r="G229" s="6" t="s">
        <v>584</v>
      </c>
      <c r="H229" s="7">
        <v>44223</v>
      </c>
      <c r="I229" s="6">
        <v>11</v>
      </c>
      <c r="J229" s="6" t="s">
        <v>25</v>
      </c>
      <c r="K229" s="6" t="s">
        <v>585</v>
      </c>
      <c r="L229" s="6" t="s">
        <v>586</v>
      </c>
      <c r="M229" s="6">
        <v>1</v>
      </c>
      <c r="N229" s="8">
        <v>69314</v>
      </c>
      <c r="O229" s="6" t="s">
        <v>37</v>
      </c>
      <c r="P229" s="6" t="s">
        <v>29</v>
      </c>
      <c r="Q229" s="6" t="s">
        <v>30</v>
      </c>
      <c r="R229" s="6" t="s">
        <v>38</v>
      </c>
      <c r="S229" s="6" t="s">
        <v>37</v>
      </c>
    </row>
    <row r="230" spans="1:19" x14ac:dyDescent="0.3">
      <c r="A230" s="5" t="s">
        <v>19</v>
      </c>
      <c r="B230" s="6" t="s">
        <v>20</v>
      </c>
      <c r="C230" s="6" t="s">
        <v>21</v>
      </c>
      <c r="D230" s="6" t="s">
        <v>22</v>
      </c>
      <c r="E230" s="6">
        <v>45452</v>
      </c>
      <c r="F230" s="6" t="s">
        <v>587</v>
      </c>
      <c r="G230" s="6" t="s">
        <v>588</v>
      </c>
      <c r="H230" s="7">
        <v>44224</v>
      </c>
      <c r="I230" s="6">
        <v>11</v>
      </c>
      <c r="J230" s="6" t="s">
        <v>25</v>
      </c>
      <c r="K230" s="6" t="s">
        <v>577</v>
      </c>
      <c r="L230" s="6" t="s">
        <v>578</v>
      </c>
      <c r="M230" s="6">
        <v>1</v>
      </c>
      <c r="N230" s="8">
        <v>55958</v>
      </c>
      <c r="O230" s="6" t="s">
        <v>37</v>
      </c>
      <c r="P230" s="6" t="s">
        <v>29</v>
      </c>
      <c r="Q230" s="6" t="s">
        <v>30</v>
      </c>
      <c r="R230" s="6" t="s">
        <v>38</v>
      </c>
      <c r="S230" s="6" t="s">
        <v>37</v>
      </c>
    </row>
    <row r="231" spans="1:19" x14ac:dyDescent="0.3">
      <c r="A231" s="5" t="s">
        <v>19</v>
      </c>
      <c r="B231" s="6" t="s">
        <v>20</v>
      </c>
      <c r="C231" s="6" t="s">
        <v>21</v>
      </c>
      <c r="D231" s="6" t="s">
        <v>22</v>
      </c>
      <c r="E231" s="6" t="s">
        <v>589</v>
      </c>
      <c r="F231" s="6" t="s">
        <v>590</v>
      </c>
      <c r="G231" s="6" t="s">
        <v>591</v>
      </c>
      <c r="H231" s="7">
        <v>44224</v>
      </c>
      <c r="I231" s="6">
        <v>11</v>
      </c>
      <c r="J231" s="6" t="s">
        <v>25</v>
      </c>
      <c r="K231" s="6" t="s">
        <v>85</v>
      </c>
      <c r="L231" s="6" t="s">
        <v>86</v>
      </c>
      <c r="M231" s="6">
        <v>1</v>
      </c>
      <c r="N231" s="8">
        <v>30707</v>
      </c>
      <c r="O231" s="6" t="s">
        <v>37</v>
      </c>
      <c r="P231" s="6" t="s">
        <v>29</v>
      </c>
      <c r="Q231" s="6" t="s">
        <v>30</v>
      </c>
      <c r="R231" s="6" t="s">
        <v>38</v>
      </c>
      <c r="S231" s="6" t="s">
        <v>37</v>
      </c>
    </row>
    <row r="232" spans="1:19" x14ac:dyDescent="0.3">
      <c r="A232" s="5" t="s">
        <v>19</v>
      </c>
      <c r="B232" s="6" t="s">
        <v>20</v>
      </c>
      <c r="C232" s="6" t="s">
        <v>21</v>
      </c>
      <c r="D232" s="6" t="s">
        <v>22</v>
      </c>
      <c r="E232" s="6" t="s">
        <v>59</v>
      </c>
      <c r="F232" s="6" t="s">
        <v>60</v>
      </c>
      <c r="G232" s="6" t="s">
        <v>592</v>
      </c>
      <c r="H232" s="7">
        <v>44224</v>
      </c>
      <c r="I232" s="6">
        <v>11</v>
      </c>
      <c r="J232" s="6" t="s">
        <v>25</v>
      </c>
      <c r="K232" s="6" t="s">
        <v>212</v>
      </c>
      <c r="L232" s="6" t="s">
        <v>213</v>
      </c>
      <c r="M232" s="6">
        <v>1</v>
      </c>
      <c r="N232" s="8">
        <v>624036</v>
      </c>
      <c r="O232" s="6" t="s">
        <v>37</v>
      </c>
      <c r="P232" s="6" t="s">
        <v>29</v>
      </c>
      <c r="Q232" s="6" t="s">
        <v>30</v>
      </c>
      <c r="R232" s="6" t="s">
        <v>31</v>
      </c>
      <c r="S232" s="6" t="s">
        <v>37</v>
      </c>
    </row>
    <row r="233" spans="1:19" x14ac:dyDescent="0.3">
      <c r="A233" s="5" t="s">
        <v>19</v>
      </c>
      <c r="B233" s="6" t="s">
        <v>20</v>
      </c>
      <c r="C233" s="6" t="s">
        <v>21</v>
      </c>
      <c r="D233" s="6" t="s">
        <v>22</v>
      </c>
      <c r="E233" s="6" t="s">
        <v>593</v>
      </c>
      <c r="F233" s="6" t="s">
        <v>594</v>
      </c>
      <c r="G233" s="6" t="s">
        <v>595</v>
      </c>
      <c r="H233" s="7">
        <v>44224</v>
      </c>
      <c r="I233" s="6">
        <v>11</v>
      </c>
      <c r="J233" s="6" t="s">
        <v>25</v>
      </c>
      <c r="K233" s="6" t="s">
        <v>212</v>
      </c>
      <c r="L233" s="6" t="s">
        <v>213</v>
      </c>
      <c r="M233" s="6">
        <v>1</v>
      </c>
      <c r="N233" s="8">
        <v>1823</v>
      </c>
      <c r="O233" s="6" t="s">
        <v>37</v>
      </c>
      <c r="P233" s="6" t="s">
        <v>29</v>
      </c>
      <c r="Q233" s="6" t="s">
        <v>30</v>
      </c>
      <c r="R233" s="6" t="s">
        <v>31</v>
      </c>
      <c r="S233" s="6" t="s">
        <v>37</v>
      </c>
    </row>
    <row r="234" spans="1:19" x14ac:dyDescent="0.3">
      <c r="A234" s="5" t="s">
        <v>19</v>
      </c>
      <c r="B234" s="6" t="s">
        <v>20</v>
      </c>
      <c r="C234" s="6" t="s">
        <v>21</v>
      </c>
      <c r="D234" s="6" t="s">
        <v>22</v>
      </c>
      <c r="E234" s="6">
        <v>45622</v>
      </c>
      <c r="F234" s="6" t="s">
        <v>596</v>
      </c>
      <c r="G234" s="6" t="s">
        <v>597</v>
      </c>
      <c r="H234" s="7">
        <v>44224</v>
      </c>
      <c r="I234" s="6">
        <v>11</v>
      </c>
      <c r="J234" s="6" t="s">
        <v>25</v>
      </c>
      <c r="K234" s="6" t="s">
        <v>414</v>
      </c>
      <c r="L234" s="6" t="s">
        <v>415</v>
      </c>
      <c r="M234" s="6">
        <v>2</v>
      </c>
      <c r="N234" s="8">
        <v>391178</v>
      </c>
      <c r="O234" s="6" t="s">
        <v>28</v>
      </c>
      <c r="P234" s="6" t="s">
        <v>29</v>
      </c>
      <c r="Q234" s="6" t="s">
        <v>30</v>
      </c>
      <c r="R234" s="6" t="s">
        <v>31</v>
      </c>
      <c r="S234" s="6" t="s">
        <v>28</v>
      </c>
    </row>
    <row r="235" spans="1:19" x14ac:dyDescent="0.3">
      <c r="A235" s="5" t="s">
        <v>19</v>
      </c>
      <c r="B235" s="6" t="s">
        <v>20</v>
      </c>
      <c r="C235" s="6" t="s">
        <v>21</v>
      </c>
      <c r="D235" s="6" t="s">
        <v>22</v>
      </c>
      <c r="E235" s="6">
        <v>50657</v>
      </c>
      <c r="F235" s="6" t="s">
        <v>298</v>
      </c>
      <c r="G235" s="6" t="s">
        <v>597</v>
      </c>
      <c r="H235" s="7">
        <v>44224</v>
      </c>
      <c r="I235" s="6">
        <v>11</v>
      </c>
      <c r="J235" s="6" t="s">
        <v>25</v>
      </c>
      <c r="K235" s="6" t="s">
        <v>414</v>
      </c>
      <c r="L235" s="6" t="s">
        <v>415</v>
      </c>
      <c r="M235" s="6">
        <v>22</v>
      </c>
      <c r="N235" s="8">
        <v>2721158</v>
      </c>
      <c r="O235" s="6" t="s">
        <v>28</v>
      </c>
      <c r="P235" s="6" t="s">
        <v>29</v>
      </c>
      <c r="Q235" s="6" t="s">
        <v>30</v>
      </c>
      <c r="R235" s="6" t="s">
        <v>31</v>
      </c>
      <c r="S235" s="6" t="s">
        <v>28</v>
      </c>
    </row>
    <row r="236" spans="1:19" x14ac:dyDescent="0.3">
      <c r="A236" s="5" t="s">
        <v>19</v>
      </c>
      <c r="B236" s="6" t="s">
        <v>20</v>
      </c>
      <c r="C236" s="6" t="s">
        <v>21</v>
      </c>
      <c r="D236" s="6" t="s">
        <v>22</v>
      </c>
      <c r="E236" s="6">
        <v>50657</v>
      </c>
      <c r="F236" s="6" t="s">
        <v>298</v>
      </c>
      <c r="G236" s="6" t="s">
        <v>598</v>
      </c>
      <c r="H236" s="7">
        <v>44225</v>
      </c>
      <c r="I236" s="6">
        <v>11</v>
      </c>
      <c r="J236" s="6" t="s">
        <v>25</v>
      </c>
      <c r="K236" s="6" t="s">
        <v>414</v>
      </c>
      <c r="L236" s="6" t="s">
        <v>415</v>
      </c>
      <c r="M236" s="6">
        <v>22</v>
      </c>
      <c r="N236" s="8">
        <v>2721158</v>
      </c>
      <c r="O236" s="6" t="s">
        <v>28</v>
      </c>
      <c r="P236" s="6" t="s">
        <v>29</v>
      </c>
      <c r="Q236" s="6" t="s">
        <v>30</v>
      </c>
      <c r="R236" s="6" t="s">
        <v>31</v>
      </c>
      <c r="S236" s="6" t="s">
        <v>28</v>
      </c>
    </row>
    <row r="237" spans="1:19" x14ac:dyDescent="0.3">
      <c r="A237" s="5" t="s">
        <v>19</v>
      </c>
      <c r="B237" s="6" t="s">
        <v>20</v>
      </c>
      <c r="C237" s="6" t="s">
        <v>21</v>
      </c>
      <c r="D237" s="6" t="s">
        <v>22</v>
      </c>
      <c r="E237" s="6">
        <v>27015</v>
      </c>
      <c r="F237" s="6" t="s">
        <v>245</v>
      </c>
      <c r="G237" s="6" t="s">
        <v>599</v>
      </c>
      <c r="H237" s="7">
        <v>44225</v>
      </c>
      <c r="I237" s="6">
        <v>11</v>
      </c>
      <c r="J237" s="6" t="s">
        <v>25</v>
      </c>
      <c r="K237" s="6" t="s">
        <v>488</v>
      </c>
      <c r="L237" s="6" t="s">
        <v>489</v>
      </c>
      <c r="M237" s="6">
        <v>2</v>
      </c>
      <c r="N237" s="8">
        <v>41116</v>
      </c>
      <c r="O237" s="6" t="s">
        <v>37</v>
      </c>
      <c r="P237" s="6" t="s">
        <v>29</v>
      </c>
      <c r="Q237" s="6" t="s">
        <v>30</v>
      </c>
      <c r="R237" s="6" t="s">
        <v>31</v>
      </c>
      <c r="S237" s="6" t="s">
        <v>37</v>
      </c>
    </row>
    <row r="238" spans="1:19" x14ac:dyDescent="0.3">
      <c r="A238" s="5" t="s">
        <v>19</v>
      </c>
      <c r="B238" s="6" t="s">
        <v>20</v>
      </c>
      <c r="C238" s="6" t="s">
        <v>21</v>
      </c>
      <c r="D238" s="6" t="s">
        <v>22</v>
      </c>
      <c r="E238" s="6" t="s">
        <v>600</v>
      </c>
      <c r="F238" s="6" t="s">
        <v>69</v>
      </c>
      <c r="G238" s="6" t="s">
        <v>599</v>
      </c>
      <c r="H238" s="7">
        <v>44225</v>
      </c>
      <c r="I238" s="6">
        <v>11</v>
      </c>
      <c r="J238" s="6" t="s">
        <v>25</v>
      </c>
      <c r="K238" s="6" t="s">
        <v>488</v>
      </c>
      <c r="L238" s="6" t="s">
        <v>489</v>
      </c>
      <c r="M238" s="6">
        <v>2</v>
      </c>
      <c r="N238" s="8">
        <v>84016</v>
      </c>
      <c r="O238" s="6" t="s">
        <v>37</v>
      </c>
      <c r="P238" s="6" t="s">
        <v>29</v>
      </c>
      <c r="Q238" s="6" t="s">
        <v>30</v>
      </c>
      <c r="R238" s="6" t="s">
        <v>31</v>
      </c>
      <c r="S238" s="6" t="s">
        <v>37</v>
      </c>
    </row>
    <row r="239" spans="1:19" x14ac:dyDescent="0.3">
      <c r="A239" s="5" t="s">
        <v>19</v>
      </c>
      <c r="B239" s="6" t="s">
        <v>20</v>
      </c>
      <c r="C239" s="6" t="s">
        <v>21</v>
      </c>
      <c r="D239" s="6" t="s">
        <v>22</v>
      </c>
      <c r="E239" s="6" t="s">
        <v>600</v>
      </c>
      <c r="F239" s="6" t="s">
        <v>69</v>
      </c>
      <c r="G239" s="6" t="s">
        <v>601</v>
      </c>
      <c r="H239" s="7">
        <v>44225</v>
      </c>
      <c r="I239" s="6">
        <v>11</v>
      </c>
      <c r="J239" s="6" t="s">
        <v>25</v>
      </c>
      <c r="K239" s="6" t="s">
        <v>488</v>
      </c>
      <c r="L239" s="6" t="s">
        <v>489</v>
      </c>
      <c r="M239" s="6">
        <v>2</v>
      </c>
      <c r="N239" s="8">
        <v>84016</v>
      </c>
      <c r="O239" s="6" t="s">
        <v>37</v>
      </c>
      <c r="P239" s="6" t="s">
        <v>29</v>
      </c>
      <c r="Q239" s="6" t="s">
        <v>30</v>
      </c>
      <c r="R239" s="6" t="s">
        <v>31</v>
      </c>
      <c r="S239" s="6" t="s">
        <v>37</v>
      </c>
    </row>
    <row r="240" spans="1:19" x14ac:dyDescent="0.3">
      <c r="A240" s="5" t="s">
        <v>19</v>
      </c>
      <c r="B240" s="6" t="s">
        <v>20</v>
      </c>
      <c r="C240" s="6" t="s">
        <v>21</v>
      </c>
      <c r="D240" s="6" t="s">
        <v>22</v>
      </c>
      <c r="E240" s="6">
        <v>27015</v>
      </c>
      <c r="F240" s="6" t="s">
        <v>245</v>
      </c>
      <c r="G240" s="6" t="s">
        <v>601</v>
      </c>
      <c r="H240" s="7">
        <v>44225</v>
      </c>
      <c r="I240" s="6">
        <v>11</v>
      </c>
      <c r="J240" s="6" t="s">
        <v>25</v>
      </c>
      <c r="K240" s="6" t="s">
        <v>488</v>
      </c>
      <c r="L240" s="6" t="s">
        <v>489</v>
      </c>
      <c r="M240" s="6">
        <v>2</v>
      </c>
      <c r="N240" s="8">
        <v>41116</v>
      </c>
      <c r="O240" s="6" t="s">
        <v>37</v>
      </c>
      <c r="P240" s="6" t="s">
        <v>29</v>
      </c>
      <c r="Q240" s="6" t="s">
        <v>30</v>
      </c>
      <c r="R240" s="6" t="s">
        <v>31</v>
      </c>
      <c r="S240" s="6" t="s">
        <v>37</v>
      </c>
    </row>
    <row r="241" spans="1:19" x14ac:dyDescent="0.3">
      <c r="A241" s="5" t="s">
        <v>19</v>
      </c>
      <c r="B241" s="6" t="s">
        <v>20</v>
      </c>
      <c r="C241" s="6" t="s">
        <v>21</v>
      </c>
      <c r="D241" s="6" t="s">
        <v>22</v>
      </c>
      <c r="E241" s="6">
        <v>4393</v>
      </c>
      <c r="F241" s="6" t="s">
        <v>602</v>
      </c>
      <c r="G241" s="6" t="s">
        <v>603</v>
      </c>
      <c r="H241" s="7">
        <v>44225</v>
      </c>
      <c r="I241" s="6">
        <v>11</v>
      </c>
      <c r="J241" s="6" t="s">
        <v>25</v>
      </c>
      <c r="K241" s="6" t="s">
        <v>577</v>
      </c>
      <c r="L241" s="6" t="s">
        <v>578</v>
      </c>
      <c r="M241" s="6">
        <v>2</v>
      </c>
      <c r="N241" s="8">
        <v>85496</v>
      </c>
      <c r="O241" s="6" t="s">
        <v>102</v>
      </c>
      <c r="P241" s="6" t="s">
        <v>29</v>
      </c>
      <c r="Q241" s="6" t="s">
        <v>30</v>
      </c>
      <c r="R241" s="6" t="s">
        <v>38</v>
      </c>
      <c r="S241" s="6" t="s">
        <v>28</v>
      </c>
    </row>
    <row r="242" spans="1:19" x14ac:dyDescent="0.3">
      <c r="A242" s="5" t="s">
        <v>19</v>
      </c>
      <c r="B242" s="6" t="s">
        <v>20</v>
      </c>
      <c r="C242" s="6" t="s">
        <v>21</v>
      </c>
      <c r="D242" s="6" t="s">
        <v>22</v>
      </c>
      <c r="E242" s="6">
        <v>3572</v>
      </c>
      <c r="F242" s="6" t="s">
        <v>604</v>
      </c>
      <c r="G242" s="6" t="s">
        <v>603</v>
      </c>
      <c r="H242" s="7">
        <v>44225</v>
      </c>
      <c r="I242" s="6">
        <v>11</v>
      </c>
      <c r="J242" s="6" t="s">
        <v>25</v>
      </c>
      <c r="K242" s="6" t="s">
        <v>577</v>
      </c>
      <c r="L242" s="6" t="s">
        <v>578</v>
      </c>
      <c r="M242" s="6">
        <v>2</v>
      </c>
      <c r="N242" s="8">
        <v>37092</v>
      </c>
      <c r="O242" s="6" t="s">
        <v>102</v>
      </c>
      <c r="P242" s="6" t="s">
        <v>29</v>
      </c>
      <c r="Q242" s="6" t="s">
        <v>30</v>
      </c>
      <c r="R242" s="6" t="s">
        <v>38</v>
      </c>
      <c r="S242" s="6" t="s">
        <v>28</v>
      </c>
    </row>
    <row r="243" spans="1:19" x14ac:dyDescent="0.3">
      <c r="A243" s="5" t="s">
        <v>19</v>
      </c>
      <c r="B243" s="6" t="s">
        <v>20</v>
      </c>
      <c r="C243" s="6" t="s">
        <v>21</v>
      </c>
      <c r="D243" s="6" t="s">
        <v>22</v>
      </c>
      <c r="E243" s="6">
        <v>10412</v>
      </c>
      <c r="F243" s="6" t="s">
        <v>69</v>
      </c>
      <c r="G243" s="6" t="s">
        <v>605</v>
      </c>
      <c r="H243" s="7">
        <v>44225</v>
      </c>
      <c r="I243" s="6">
        <v>11</v>
      </c>
      <c r="J243" s="6" t="s">
        <v>25</v>
      </c>
      <c r="K243" s="6" t="s">
        <v>577</v>
      </c>
      <c r="L243" s="6" t="s">
        <v>578</v>
      </c>
      <c r="M243" s="6">
        <v>1</v>
      </c>
      <c r="N243" s="8">
        <v>19437</v>
      </c>
      <c r="O243" s="6" t="s">
        <v>37</v>
      </c>
      <c r="P243" s="6" t="s">
        <v>29</v>
      </c>
      <c r="Q243" s="6" t="s">
        <v>30</v>
      </c>
      <c r="R243" s="6" t="s">
        <v>38</v>
      </c>
      <c r="S243" s="6" t="s">
        <v>37</v>
      </c>
    </row>
    <row r="244" spans="1:19" x14ac:dyDescent="0.3">
      <c r="A244" s="5" t="s">
        <v>19</v>
      </c>
      <c r="B244" s="6" t="s">
        <v>20</v>
      </c>
      <c r="C244" s="6" t="s">
        <v>21</v>
      </c>
      <c r="D244" s="6" t="s">
        <v>22</v>
      </c>
      <c r="E244" s="6">
        <v>10623</v>
      </c>
      <c r="F244" s="6" t="s">
        <v>259</v>
      </c>
      <c r="G244" s="6" t="s">
        <v>605</v>
      </c>
      <c r="H244" s="7">
        <v>44225</v>
      </c>
      <c r="I244" s="6">
        <v>11</v>
      </c>
      <c r="J244" s="6" t="s">
        <v>25</v>
      </c>
      <c r="K244" s="6" t="s">
        <v>577</v>
      </c>
      <c r="L244" s="6" t="s">
        <v>578</v>
      </c>
      <c r="M244" s="6">
        <v>1</v>
      </c>
      <c r="N244" s="8">
        <v>7126</v>
      </c>
      <c r="O244" s="6" t="s">
        <v>37</v>
      </c>
      <c r="P244" s="6" t="s">
        <v>29</v>
      </c>
      <c r="Q244" s="6" t="s">
        <v>30</v>
      </c>
      <c r="R244" s="6" t="s">
        <v>38</v>
      </c>
      <c r="S244" s="6" t="s">
        <v>37</v>
      </c>
    </row>
    <row r="245" spans="1:19" x14ac:dyDescent="0.3">
      <c r="A245" s="5" t="s">
        <v>19</v>
      </c>
      <c r="B245" s="6" t="s">
        <v>20</v>
      </c>
      <c r="C245" s="6" t="s">
        <v>21</v>
      </c>
      <c r="D245" s="6" t="s">
        <v>22</v>
      </c>
      <c r="E245" s="6">
        <v>10670</v>
      </c>
      <c r="F245" s="6" t="s">
        <v>312</v>
      </c>
      <c r="G245" s="6" t="s">
        <v>605</v>
      </c>
      <c r="H245" s="7">
        <v>44225</v>
      </c>
      <c r="I245" s="6">
        <v>11</v>
      </c>
      <c r="J245" s="6" t="s">
        <v>25</v>
      </c>
      <c r="K245" s="6" t="s">
        <v>577</v>
      </c>
      <c r="L245" s="6" t="s">
        <v>578</v>
      </c>
      <c r="M245" s="6">
        <v>1</v>
      </c>
      <c r="N245" s="8">
        <v>14277</v>
      </c>
      <c r="O245" s="6" t="s">
        <v>37</v>
      </c>
      <c r="P245" s="6" t="s">
        <v>29</v>
      </c>
      <c r="Q245" s="6" t="s">
        <v>30</v>
      </c>
      <c r="R245" s="6" t="s">
        <v>38</v>
      </c>
      <c r="S245" s="6" t="s">
        <v>37</v>
      </c>
    </row>
    <row r="246" spans="1:19" x14ac:dyDescent="0.3">
      <c r="A246" s="5" t="s">
        <v>19</v>
      </c>
      <c r="B246" s="6" t="s">
        <v>20</v>
      </c>
      <c r="C246" s="6" t="s">
        <v>21</v>
      </c>
      <c r="D246" s="6" t="s">
        <v>22</v>
      </c>
      <c r="E246" s="6">
        <v>10672</v>
      </c>
      <c r="F246" s="6" t="s">
        <v>312</v>
      </c>
      <c r="G246" s="6" t="s">
        <v>605</v>
      </c>
      <c r="H246" s="7">
        <v>44225</v>
      </c>
      <c r="I246" s="6">
        <v>11</v>
      </c>
      <c r="J246" s="6" t="s">
        <v>25</v>
      </c>
      <c r="K246" s="6" t="s">
        <v>577</v>
      </c>
      <c r="L246" s="6" t="s">
        <v>578</v>
      </c>
      <c r="M246" s="6">
        <v>1</v>
      </c>
      <c r="N246" s="8">
        <v>16686</v>
      </c>
      <c r="O246" s="6" t="s">
        <v>37</v>
      </c>
      <c r="P246" s="6" t="s">
        <v>29</v>
      </c>
      <c r="Q246" s="6" t="s">
        <v>30</v>
      </c>
      <c r="R246" s="6" t="s">
        <v>38</v>
      </c>
      <c r="S246" s="6" t="s">
        <v>37</v>
      </c>
    </row>
    <row r="247" spans="1:19" x14ac:dyDescent="0.3">
      <c r="A247" s="5" t="s">
        <v>19</v>
      </c>
      <c r="B247" s="6" t="s">
        <v>20</v>
      </c>
      <c r="C247" s="6" t="s">
        <v>21</v>
      </c>
      <c r="D247" s="6" t="s">
        <v>22</v>
      </c>
      <c r="E247" s="6" t="s">
        <v>606</v>
      </c>
      <c r="F247" s="6" t="s">
        <v>607</v>
      </c>
      <c r="G247" s="6" t="s">
        <v>608</v>
      </c>
      <c r="H247" s="7">
        <v>44225</v>
      </c>
      <c r="I247" s="6">
        <v>11</v>
      </c>
      <c r="J247" s="6" t="s">
        <v>25</v>
      </c>
      <c r="K247" s="6" t="s">
        <v>609</v>
      </c>
      <c r="L247" s="6" t="s">
        <v>610</v>
      </c>
      <c r="M247" s="6">
        <v>1</v>
      </c>
      <c r="N247" s="8">
        <v>26443</v>
      </c>
      <c r="O247" s="6" t="s">
        <v>37</v>
      </c>
      <c r="P247" s="6" t="s">
        <v>29</v>
      </c>
      <c r="Q247" s="6" t="s">
        <v>30</v>
      </c>
      <c r="R247" s="6" t="s">
        <v>38</v>
      </c>
      <c r="S247" s="6" t="s">
        <v>37</v>
      </c>
    </row>
    <row r="248" spans="1:19" x14ac:dyDescent="0.3">
      <c r="A248" s="5" t="s">
        <v>19</v>
      </c>
      <c r="B248" s="6" t="s">
        <v>20</v>
      </c>
      <c r="C248" s="6" t="s">
        <v>21</v>
      </c>
      <c r="D248" s="6" t="s">
        <v>22</v>
      </c>
      <c r="E248" s="6" t="s">
        <v>611</v>
      </c>
      <c r="F248" s="6" t="s">
        <v>612</v>
      </c>
      <c r="G248" s="6" t="s">
        <v>613</v>
      </c>
      <c r="H248" s="7">
        <v>44225</v>
      </c>
      <c r="I248" s="6">
        <v>11</v>
      </c>
      <c r="J248" s="6" t="s">
        <v>25</v>
      </c>
      <c r="K248" s="6" t="s">
        <v>585</v>
      </c>
      <c r="L248" s="6" t="s">
        <v>586</v>
      </c>
      <c r="M248" s="6">
        <v>1</v>
      </c>
      <c r="N248" s="8">
        <v>24800</v>
      </c>
      <c r="O248" s="6" t="s">
        <v>37</v>
      </c>
      <c r="P248" s="6" t="s">
        <v>29</v>
      </c>
      <c r="Q248" s="6" t="s">
        <v>30</v>
      </c>
      <c r="R248" s="6" t="s">
        <v>38</v>
      </c>
      <c r="S248" s="6" t="s">
        <v>37</v>
      </c>
    </row>
    <row r="249" spans="1:19" x14ac:dyDescent="0.3">
      <c r="A249" s="5" t="s">
        <v>19</v>
      </c>
      <c r="B249" s="6" t="s">
        <v>20</v>
      </c>
      <c r="C249" s="6" t="s">
        <v>21</v>
      </c>
      <c r="D249" s="6" t="s">
        <v>22</v>
      </c>
      <c r="E249" s="6">
        <v>43165</v>
      </c>
      <c r="F249" s="6" t="s">
        <v>614</v>
      </c>
      <c r="G249" s="6" t="s">
        <v>615</v>
      </c>
      <c r="H249" s="7">
        <v>44225</v>
      </c>
      <c r="I249" s="6">
        <v>11</v>
      </c>
      <c r="J249" s="6" t="s">
        <v>25</v>
      </c>
      <c r="K249" s="6" t="s">
        <v>448</v>
      </c>
      <c r="L249" s="6" t="s">
        <v>449</v>
      </c>
      <c r="M249" s="6">
        <v>4</v>
      </c>
      <c r="N249" s="8">
        <v>11616</v>
      </c>
      <c r="O249" s="6" t="s">
        <v>37</v>
      </c>
      <c r="P249" s="6" t="s">
        <v>29</v>
      </c>
      <c r="Q249" s="6" t="s">
        <v>30</v>
      </c>
      <c r="R249" s="6" t="s">
        <v>31</v>
      </c>
      <c r="S249" s="6" t="s">
        <v>37</v>
      </c>
    </row>
    <row r="250" spans="1:19" x14ac:dyDescent="0.3">
      <c r="A250" s="5" t="s">
        <v>19</v>
      </c>
      <c r="B250" s="6" t="s">
        <v>20</v>
      </c>
      <c r="C250" s="6" t="s">
        <v>21</v>
      </c>
      <c r="D250" s="6" t="s">
        <v>22</v>
      </c>
      <c r="E250" s="6" t="s">
        <v>616</v>
      </c>
      <c r="F250" s="6" t="s">
        <v>617</v>
      </c>
      <c r="G250" s="6" t="s">
        <v>618</v>
      </c>
      <c r="H250" s="7">
        <v>44225</v>
      </c>
      <c r="I250" s="6">
        <v>11</v>
      </c>
      <c r="J250" s="6" t="s">
        <v>25</v>
      </c>
      <c r="K250" s="6" t="s">
        <v>609</v>
      </c>
      <c r="L250" s="6" t="s">
        <v>610</v>
      </c>
      <c r="M250" s="6">
        <v>1</v>
      </c>
      <c r="N250" s="8">
        <v>21871</v>
      </c>
      <c r="O250" s="6" t="s">
        <v>37</v>
      </c>
      <c r="P250" s="6" t="s">
        <v>29</v>
      </c>
      <c r="Q250" s="6" t="s">
        <v>30</v>
      </c>
      <c r="R250" s="6" t="s">
        <v>38</v>
      </c>
      <c r="S250" s="6" t="s">
        <v>37</v>
      </c>
    </row>
    <row r="251" spans="1:19" x14ac:dyDescent="0.3">
      <c r="A251" s="5" t="s">
        <v>19</v>
      </c>
      <c r="B251" s="6" t="s">
        <v>20</v>
      </c>
      <c r="C251" s="6" t="s">
        <v>21</v>
      </c>
      <c r="D251" s="6" t="s">
        <v>22</v>
      </c>
      <c r="E251" s="6">
        <v>50757</v>
      </c>
      <c r="F251" s="6" t="s">
        <v>619</v>
      </c>
      <c r="G251" s="6" t="s">
        <v>620</v>
      </c>
      <c r="H251" s="7">
        <v>44226</v>
      </c>
      <c r="I251" s="6">
        <v>11</v>
      </c>
      <c r="J251" s="6" t="s">
        <v>25</v>
      </c>
      <c r="K251" s="6" t="s">
        <v>242</v>
      </c>
      <c r="L251" s="6" t="s">
        <v>243</v>
      </c>
      <c r="M251" s="6">
        <v>4</v>
      </c>
      <c r="N251" s="8">
        <v>556072</v>
      </c>
      <c r="O251" s="6" t="s">
        <v>28</v>
      </c>
      <c r="P251" s="6" t="s">
        <v>29</v>
      </c>
      <c r="Q251" s="6" t="s">
        <v>30</v>
      </c>
      <c r="R251" s="6" t="s">
        <v>38</v>
      </c>
      <c r="S251" s="6" t="s">
        <v>28</v>
      </c>
    </row>
    <row r="252" spans="1:19" x14ac:dyDescent="0.3">
      <c r="A252" s="5" t="s">
        <v>19</v>
      </c>
      <c r="B252" s="6" t="s">
        <v>20</v>
      </c>
      <c r="C252" s="6" t="s">
        <v>21</v>
      </c>
      <c r="D252" s="6" t="s">
        <v>22</v>
      </c>
      <c r="E252" s="6">
        <v>44331</v>
      </c>
      <c r="F252" s="6" t="s">
        <v>621</v>
      </c>
      <c r="G252" s="6" t="s">
        <v>622</v>
      </c>
      <c r="H252" s="7">
        <v>44221</v>
      </c>
      <c r="I252" s="6">
        <v>11</v>
      </c>
      <c r="J252" s="6" t="s">
        <v>25</v>
      </c>
      <c r="K252" s="6" t="s">
        <v>623</v>
      </c>
      <c r="L252" s="6" t="s">
        <v>624</v>
      </c>
      <c r="M252" s="6">
        <v>-1</v>
      </c>
      <c r="N252" s="8">
        <v>-84025</v>
      </c>
      <c r="O252" s="6" t="s">
        <v>28</v>
      </c>
      <c r="P252" s="6" t="s">
        <v>29</v>
      </c>
      <c r="Q252" s="6" t="s">
        <v>57</v>
      </c>
      <c r="R252" s="6" t="s">
        <v>31</v>
      </c>
      <c r="S252" s="6" t="s">
        <v>28</v>
      </c>
    </row>
    <row r="253" spans="1:19" x14ac:dyDescent="0.3">
      <c r="A253" s="5" t="s">
        <v>19</v>
      </c>
      <c r="B253" s="6" t="s">
        <v>20</v>
      </c>
      <c r="C253" s="6" t="s">
        <v>21</v>
      </c>
      <c r="D253" s="6" t="s">
        <v>22</v>
      </c>
      <c r="E253" s="6" t="s">
        <v>438</v>
      </c>
      <c r="F253" s="6" t="s">
        <v>439</v>
      </c>
      <c r="G253" s="6" t="s">
        <v>625</v>
      </c>
      <c r="H253" s="7">
        <v>44228</v>
      </c>
      <c r="I253" s="6">
        <v>11</v>
      </c>
      <c r="J253" s="6" t="s">
        <v>25</v>
      </c>
      <c r="K253" s="6" t="s">
        <v>448</v>
      </c>
      <c r="L253" s="6" t="s">
        <v>449</v>
      </c>
      <c r="M253" s="6">
        <v>2</v>
      </c>
      <c r="N253" s="8">
        <v>129058</v>
      </c>
      <c r="O253" s="6" t="s">
        <v>37</v>
      </c>
      <c r="P253" s="6" t="s">
        <v>626</v>
      </c>
      <c r="Q253" s="6" t="s">
        <v>30</v>
      </c>
      <c r="R253" s="6" t="s">
        <v>31</v>
      </c>
      <c r="S253" s="6" t="s">
        <v>28</v>
      </c>
    </row>
    <row r="254" spans="1:19" x14ac:dyDescent="0.3">
      <c r="A254" s="5" t="s">
        <v>19</v>
      </c>
      <c r="B254" s="6" t="s">
        <v>20</v>
      </c>
      <c r="C254" s="6" t="s">
        <v>21</v>
      </c>
      <c r="D254" s="6" t="s">
        <v>22</v>
      </c>
      <c r="E254" s="6">
        <v>57</v>
      </c>
      <c r="F254" s="6" t="s">
        <v>627</v>
      </c>
      <c r="G254" s="6" t="s">
        <v>628</v>
      </c>
      <c r="H254" s="7">
        <v>44228</v>
      </c>
      <c r="I254" s="6">
        <v>11</v>
      </c>
      <c r="J254" s="6" t="s">
        <v>25</v>
      </c>
      <c r="K254" s="6" t="s">
        <v>629</v>
      </c>
      <c r="L254" s="6" t="s">
        <v>630</v>
      </c>
      <c r="M254" s="6">
        <v>1</v>
      </c>
      <c r="N254" s="8">
        <v>32345</v>
      </c>
      <c r="O254" s="6" t="s">
        <v>102</v>
      </c>
      <c r="P254" s="6" t="s">
        <v>626</v>
      </c>
      <c r="Q254" s="6" t="s">
        <v>631</v>
      </c>
      <c r="R254" s="6" t="s">
        <v>38</v>
      </c>
      <c r="S254" s="6" t="s">
        <v>28</v>
      </c>
    </row>
    <row r="255" spans="1:19" x14ac:dyDescent="0.3">
      <c r="A255" s="5" t="s">
        <v>19</v>
      </c>
      <c r="B255" s="6" t="s">
        <v>20</v>
      </c>
      <c r="C255" s="6" t="s">
        <v>21</v>
      </c>
      <c r="D255" s="6" t="s">
        <v>22</v>
      </c>
      <c r="E255" s="6" t="s">
        <v>611</v>
      </c>
      <c r="F255" s="6" t="s">
        <v>612</v>
      </c>
      <c r="G255" s="6" t="s">
        <v>632</v>
      </c>
      <c r="H255" s="7">
        <v>44228</v>
      </c>
      <c r="I255" s="6">
        <v>11</v>
      </c>
      <c r="J255" s="6" t="s">
        <v>25</v>
      </c>
      <c r="K255" s="6" t="s">
        <v>633</v>
      </c>
      <c r="L255" s="6" t="s">
        <v>634</v>
      </c>
      <c r="M255" s="6">
        <v>1</v>
      </c>
      <c r="N255" s="8">
        <v>24800</v>
      </c>
      <c r="O255" s="6" t="s">
        <v>37</v>
      </c>
      <c r="P255" s="6" t="s">
        <v>626</v>
      </c>
      <c r="Q255" s="6" t="s">
        <v>30</v>
      </c>
      <c r="R255" s="6" t="s">
        <v>38</v>
      </c>
      <c r="S255" s="6" t="s">
        <v>37</v>
      </c>
    </row>
    <row r="256" spans="1:19" x14ac:dyDescent="0.3">
      <c r="A256" s="5" t="s">
        <v>19</v>
      </c>
      <c r="B256" s="6" t="s">
        <v>20</v>
      </c>
      <c r="C256" s="6" t="s">
        <v>21</v>
      </c>
      <c r="D256" s="6" t="s">
        <v>22</v>
      </c>
      <c r="E256" s="6" t="s">
        <v>635</v>
      </c>
      <c r="F256" s="6" t="s">
        <v>636</v>
      </c>
      <c r="G256" s="6" t="s">
        <v>637</v>
      </c>
      <c r="H256" s="7">
        <v>44228</v>
      </c>
      <c r="I256" s="6">
        <v>11</v>
      </c>
      <c r="J256" s="6" t="s">
        <v>25</v>
      </c>
      <c r="K256" s="6" t="s">
        <v>638</v>
      </c>
      <c r="L256" s="6" t="s">
        <v>639</v>
      </c>
      <c r="M256" s="6">
        <v>1</v>
      </c>
      <c r="N256" s="8">
        <v>58564</v>
      </c>
      <c r="O256" s="6" t="s">
        <v>37</v>
      </c>
      <c r="P256" s="6" t="s">
        <v>626</v>
      </c>
      <c r="Q256" s="6" t="s">
        <v>30</v>
      </c>
      <c r="R256" s="6" t="s">
        <v>38</v>
      </c>
      <c r="S256" s="6" t="s">
        <v>37</v>
      </c>
    </row>
    <row r="257" spans="1:19" x14ac:dyDescent="0.3">
      <c r="A257" s="5" t="s">
        <v>19</v>
      </c>
      <c r="B257" s="6" t="s">
        <v>20</v>
      </c>
      <c r="C257" s="6" t="s">
        <v>21</v>
      </c>
      <c r="D257" s="6" t="s">
        <v>22</v>
      </c>
      <c r="E257" s="6">
        <v>10531</v>
      </c>
      <c r="F257" s="6" t="s">
        <v>260</v>
      </c>
      <c r="G257" s="6" t="s">
        <v>640</v>
      </c>
      <c r="H257" s="7">
        <v>44228</v>
      </c>
      <c r="I257" s="6">
        <v>11</v>
      </c>
      <c r="J257" s="6" t="s">
        <v>25</v>
      </c>
      <c r="K257" s="6" t="s">
        <v>472</v>
      </c>
      <c r="L257" s="6" t="s">
        <v>473</v>
      </c>
      <c r="M257" s="6">
        <v>-4</v>
      </c>
      <c r="N257" s="8">
        <v>-26380</v>
      </c>
      <c r="O257" s="6" t="s">
        <v>37</v>
      </c>
      <c r="P257" s="6" t="s">
        <v>626</v>
      </c>
      <c r="Q257" s="6" t="s">
        <v>57</v>
      </c>
      <c r="R257" s="6" t="s">
        <v>38</v>
      </c>
      <c r="S257" s="6" t="s">
        <v>37</v>
      </c>
    </row>
    <row r="258" spans="1:19" x14ac:dyDescent="0.3">
      <c r="A258" s="5" t="s">
        <v>19</v>
      </c>
      <c r="B258" s="6" t="s">
        <v>20</v>
      </c>
      <c r="C258" s="6" t="s">
        <v>21</v>
      </c>
      <c r="D258" s="6" t="s">
        <v>22</v>
      </c>
      <c r="E258" s="6">
        <v>10588</v>
      </c>
      <c r="F258" s="6" t="s">
        <v>312</v>
      </c>
      <c r="G258" s="6" t="s">
        <v>641</v>
      </c>
      <c r="H258" s="7">
        <v>44228</v>
      </c>
      <c r="I258" s="6">
        <v>11</v>
      </c>
      <c r="J258" s="6" t="s">
        <v>25</v>
      </c>
      <c r="K258" s="6" t="s">
        <v>472</v>
      </c>
      <c r="L258" s="6" t="s">
        <v>473</v>
      </c>
      <c r="M258" s="6">
        <v>-1</v>
      </c>
      <c r="N258" s="8">
        <v>-22010</v>
      </c>
      <c r="O258" s="6" t="s">
        <v>37</v>
      </c>
      <c r="P258" s="6" t="s">
        <v>626</v>
      </c>
      <c r="Q258" s="6" t="s">
        <v>57</v>
      </c>
      <c r="R258" s="6" t="s">
        <v>38</v>
      </c>
      <c r="S258" s="6" t="s">
        <v>37</v>
      </c>
    </row>
    <row r="259" spans="1:19" x14ac:dyDescent="0.3">
      <c r="A259" s="5" t="s">
        <v>19</v>
      </c>
      <c r="B259" s="6" t="s">
        <v>20</v>
      </c>
      <c r="C259" s="6" t="s">
        <v>21</v>
      </c>
      <c r="D259" s="6" t="s">
        <v>22</v>
      </c>
      <c r="E259" s="6">
        <v>10588</v>
      </c>
      <c r="F259" s="6" t="s">
        <v>312</v>
      </c>
      <c r="G259" s="6" t="s">
        <v>642</v>
      </c>
      <c r="H259" s="7">
        <v>44228</v>
      </c>
      <c r="I259" s="6">
        <v>11</v>
      </c>
      <c r="J259" s="6" t="s">
        <v>25</v>
      </c>
      <c r="K259" s="6" t="s">
        <v>472</v>
      </c>
      <c r="L259" s="6" t="s">
        <v>473</v>
      </c>
      <c r="M259" s="6">
        <v>-4</v>
      </c>
      <c r="N259" s="8">
        <v>-88040</v>
      </c>
      <c r="O259" s="6" t="s">
        <v>37</v>
      </c>
      <c r="P259" s="6" t="s">
        <v>626</v>
      </c>
      <c r="Q259" s="6" t="s">
        <v>57</v>
      </c>
      <c r="R259" s="6" t="s">
        <v>38</v>
      </c>
      <c r="S259" s="6" t="s">
        <v>37</v>
      </c>
    </row>
    <row r="260" spans="1:19" x14ac:dyDescent="0.3">
      <c r="A260" s="5" t="s">
        <v>19</v>
      </c>
      <c r="B260" s="6" t="s">
        <v>20</v>
      </c>
      <c r="C260" s="6" t="s">
        <v>21</v>
      </c>
      <c r="D260" s="6" t="s">
        <v>22</v>
      </c>
      <c r="E260" s="6">
        <v>10531</v>
      </c>
      <c r="F260" s="6" t="s">
        <v>260</v>
      </c>
      <c r="G260" s="6" t="s">
        <v>643</v>
      </c>
      <c r="H260" s="7">
        <v>44228</v>
      </c>
      <c r="I260" s="6">
        <v>11</v>
      </c>
      <c r="J260" s="6" t="s">
        <v>25</v>
      </c>
      <c r="K260" s="6" t="s">
        <v>476</v>
      </c>
      <c r="L260" s="6" t="s">
        <v>477</v>
      </c>
      <c r="M260" s="6">
        <v>-5</v>
      </c>
      <c r="N260" s="8">
        <v>-32975</v>
      </c>
      <c r="O260" s="6" t="s">
        <v>37</v>
      </c>
      <c r="P260" s="6" t="s">
        <v>626</v>
      </c>
      <c r="Q260" s="6" t="s">
        <v>57</v>
      </c>
      <c r="R260" s="6" t="s">
        <v>38</v>
      </c>
      <c r="S260" s="6" t="s">
        <v>37</v>
      </c>
    </row>
    <row r="261" spans="1:19" x14ac:dyDescent="0.3">
      <c r="A261" s="5" t="s">
        <v>19</v>
      </c>
      <c r="B261" s="6" t="s">
        <v>20</v>
      </c>
      <c r="C261" s="6" t="s">
        <v>21</v>
      </c>
      <c r="D261" s="6" t="s">
        <v>22</v>
      </c>
      <c r="E261" s="6">
        <v>10588</v>
      </c>
      <c r="F261" s="6" t="s">
        <v>312</v>
      </c>
      <c r="G261" s="6" t="s">
        <v>643</v>
      </c>
      <c r="H261" s="7">
        <v>44228</v>
      </c>
      <c r="I261" s="6">
        <v>11</v>
      </c>
      <c r="J261" s="6" t="s">
        <v>25</v>
      </c>
      <c r="K261" s="6" t="s">
        <v>476</v>
      </c>
      <c r="L261" s="6" t="s">
        <v>477</v>
      </c>
      <c r="M261" s="6">
        <v>-5</v>
      </c>
      <c r="N261" s="8">
        <v>-110050</v>
      </c>
      <c r="O261" s="6" t="s">
        <v>37</v>
      </c>
      <c r="P261" s="6" t="s">
        <v>626</v>
      </c>
      <c r="Q261" s="6" t="s">
        <v>57</v>
      </c>
      <c r="R261" s="6" t="s">
        <v>38</v>
      </c>
      <c r="S261" s="6" t="s">
        <v>37</v>
      </c>
    </row>
    <row r="262" spans="1:19" x14ac:dyDescent="0.3">
      <c r="A262" s="5" t="s">
        <v>19</v>
      </c>
      <c r="B262" s="6" t="s">
        <v>20</v>
      </c>
      <c r="C262" s="6" t="s">
        <v>21</v>
      </c>
      <c r="D262" s="6" t="s">
        <v>22</v>
      </c>
      <c r="E262" s="6" t="s">
        <v>644</v>
      </c>
      <c r="F262" s="6" t="s">
        <v>645</v>
      </c>
      <c r="G262" s="6" t="s">
        <v>646</v>
      </c>
      <c r="H262" s="7">
        <v>44228</v>
      </c>
      <c r="I262" s="6">
        <v>11</v>
      </c>
      <c r="J262" s="6" t="s">
        <v>25</v>
      </c>
      <c r="K262" s="6" t="s">
        <v>124</v>
      </c>
      <c r="L262" s="6" t="s">
        <v>125</v>
      </c>
      <c r="M262" s="6">
        <v>1</v>
      </c>
      <c r="N262" s="8">
        <v>90078</v>
      </c>
      <c r="O262" s="6" t="s">
        <v>37</v>
      </c>
      <c r="P262" s="6" t="s">
        <v>626</v>
      </c>
      <c r="Q262" s="6" t="s">
        <v>30</v>
      </c>
      <c r="R262" s="6" t="s">
        <v>31</v>
      </c>
      <c r="S262" s="6" t="s">
        <v>37</v>
      </c>
    </row>
    <row r="263" spans="1:19" x14ac:dyDescent="0.3">
      <c r="A263" s="5" t="s">
        <v>19</v>
      </c>
      <c r="B263" s="6" t="s">
        <v>20</v>
      </c>
      <c r="C263" s="6" t="s">
        <v>21</v>
      </c>
      <c r="D263" s="6" t="s">
        <v>22</v>
      </c>
      <c r="E263" s="6" t="s">
        <v>647</v>
      </c>
      <c r="F263" s="6" t="s">
        <v>648</v>
      </c>
      <c r="G263" s="6" t="s">
        <v>646</v>
      </c>
      <c r="H263" s="7">
        <v>44228</v>
      </c>
      <c r="I263" s="6">
        <v>11</v>
      </c>
      <c r="J263" s="6" t="s">
        <v>25</v>
      </c>
      <c r="K263" s="6" t="s">
        <v>124</v>
      </c>
      <c r="L263" s="6" t="s">
        <v>125</v>
      </c>
      <c r="M263" s="6">
        <v>1</v>
      </c>
      <c r="N263" s="8">
        <v>168059</v>
      </c>
      <c r="O263" s="6" t="s">
        <v>37</v>
      </c>
      <c r="P263" s="6" t="s">
        <v>626</v>
      </c>
      <c r="Q263" s="6" t="s">
        <v>30</v>
      </c>
      <c r="R263" s="6" t="s">
        <v>31</v>
      </c>
      <c r="S263" s="6" t="s">
        <v>37</v>
      </c>
    </row>
    <row r="264" spans="1:19" x14ac:dyDescent="0.3">
      <c r="A264" s="5" t="s">
        <v>19</v>
      </c>
      <c r="B264" s="6" t="s">
        <v>20</v>
      </c>
      <c r="C264" s="6" t="s">
        <v>21</v>
      </c>
      <c r="D264" s="6" t="s">
        <v>22</v>
      </c>
      <c r="E264" s="6">
        <v>3572</v>
      </c>
      <c r="F264" s="6" t="s">
        <v>604</v>
      </c>
      <c r="G264" s="6" t="s">
        <v>649</v>
      </c>
      <c r="H264" s="7">
        <v>44229</v>
      </c>
      <c r="I264" s="6">
        <v>11</v>
      </c>
      <c r="J264" s="6" t="s">
        <v>25</v>
      </c>
      <c r="K264" s="6" t="s">
        <v>242</v>
      </c>
      <c r="L264" s="6" t="s">
        <v>243</v>
      </c>
      <c r="M264" s="6">
        <v>2</v>
      </c>
      <c r="N264" s="8">
        <v>40320</v>
      </c>
      <c r="O264" s="6" t="s">
        <v>102</v>
      </c>
      <c r="P264" s="6" t="s">
        <v>626</v>
      </c>
      <c r="Q264" s="6" t="s">
        <v>30</v>
      </c>
      <c r="R264" s="6" t="s">
        <v>31</v>
      </c>
      <c r="S264" s="6" t="s">
        <v>28</v>
      </c>
    </row>
    <row r="265" spans="1:19" x14ac:dyDescent="0.3">
      <c r="A265" s="5" t="s">
        <v>19</v>
      </c>
      <c r="B265" s="6" t="s">
        <v>20</v>
      </c>
      <c r="C265" s="6" t="s">
        <v>21</v>
      </c>
      <c r="D265" s="6" t="s">
        <v>22</v>
      </c>
      <c r="E265" s="6">
        <v>3200</v>
      </c>
      <c r="F265" s="6" t="s">
        <v>251</v>
      </c>
      <c r="G265" s="6" t="s">
        <v>649</v>
      </c>
      <c r="H265" s="7">
        <v>44229</v>
      </c>
      <c r="I265" s="6">
        <v>11</v>
      </c>
      <c r="J265" s="6" t="s">
        <v>25</v>
      </c>
      <c r="K265" s="6" t="s">
        <v>242</v>
      </c>
      <c r="L265" s="6" t="s">
        <v>243</v>
      </c>
      <c r="M265" s="6">
        <v>2</v>
      </c>
      <c r="N265" s="8">
        <v>73932</v>
      </c>
      <c r="O265" s="6" t="s">
        <v>102</v>
      </c>
      <c r="P265" s="6" t="s">
        <v>626</v>
      </c>
      <c r="Q265" s="6" t="s">
        <v>30</v>
      </c>
      <c r="R265" s="6" t="s">
        <v>31</v>
      </c>
      <c r="S265" s="6" t="s">
        <v>28</v>
      </c>
    </row>
    <row r="266" spans="1:19" x14ac:dyDescent="0.3">
      <c r="A266" s="5" t="s">
        <v>19</v>
      </c>
      <c r="B266" s="6" t="s">
        <v>20</v>
      </c>
      <c r="C266" s="6" t="s">
        <v>21</v>
      </c>
      <c r="D266" s="6" t="s">
        <v>22</v>
      </c>
      <c r="E266" s="6">
        <v>10527</v>
      </c>
      <c r="F266" s="6" t="s">
        <v>260</v>
      </c>
      <c r="G266" s="6" t="s">
        <v>650</v>
      </c>
      <c r="H266" s="7">
        <v>44229</v>
      </c>
      <c r="I266" s="6">
        <v>11</v>
      </c>
      <c r="J266" s="6" t="s">
        <v>25</v>
      </c>
      <c r="K266" s="6" t="s">
        <v>242</v>
      </c>
      <c r="L266" s="6" t="s">
        <v>243</v>
      </c>
      <c r="M266" s="6">
        <v>1</v>
      </c>
      <c r="N266" s="8">
        <v>5284</v>
      </c>
      <c r="O266" s="6" t="s">
        <v>37</v>
      </c>
      <c r="P266" s="6" t="s">
        <v>626</v>
      </c>
      <c r="Q266" s="6" t="s">
        <v>30</v>
      </c>
      <c r="R266" s="6" t="s">
        <v>31</v>
      </c>
      <c r="S266" s="6" t="s">
        <v>37</v>
      </c>
    </row>
    <row r="267" spans="1:19" x14ac:dyDescent="0.3">
      <c r="A267" s="5" t="s">
        <v>19</v>
      </c>
      <c r="B267" s="6" t="s">
        <v>20</v>
      </c>
      <c r="C267" s="6" t="s">
        <v>21</v>
      </c>
      <c r="D267" s="6" t="s">
        <v>22</v>
      </c>
      <c r="E267" s="6">
        <v>10570</v>
      </c>
      <c r="F267" s="6" t="s">
        <v>651</v>
      </c>
      <c r="G267" s="6" t="s">
        <v>650</v>
      </c>
      <c r="H267" s="7">
        <v>44229</v>
      </c>
      <c r="I267" s="6">
        <v>11</v>
      </c>
      <c r="J267" s="6" t="s">
        <v>25</v>
      </c>
      <c r="K267" s="6" t="s">
        <v>242</v>
      </c>
      <c r="L267" s="6" t="s">
        <v>243</v>
      </c>
      <c r="M267" s="6">
        <v>1</v>
      </c>
      <c r="N267" s="8">
        <v>5874</v>
      </c>
      <c r="O267" s="6" t="s">
        <v>37</v>
      </c>
      <c r="P267" s="6" t="s">
        <v>626</v>
      </c>
      <c r="Q267" s="6" t="s">
        <v>30</v>
      </c>
      <c r="R267" s="6" t="s">
        <v>31</v>
      </c>
      <c r="S267" s="6" t="s">
        <v>37</v>
      </c>
    </row>
    <row r="268" spans="1:19" x14ac:dyDescent="0.3">
      <c r="A268" s="5" t="s">
        <v>19</v>
      </c>
      <c r="B268" s="6" t="s">
        <v>20</v>
      </c>
      <c r="C268" s="6" t="s">
        <v>21</v>
      </c>
      <c r="D268" s="6" t="s">
        <v>22</v>
      </c>
      <c r="E268" s="6">
        <v>10625</v>
      </c>
      <c r="F268" s="6" t="s">
        <v>259</v>
      </c>
      <c r="G268" s="6" t="s">
        <v>650</v>
      </c>
      <c r="H268" s="7">
        <v>44229</v>
      </c>
      <c r="I268" s="6">
        <v>11</v>
      </c>
      <c r="J268" s="6" t="s">
        <v>25</v>
      </c>
      <c r="K268" s="6" t="s">
        <v>242</v>
      </c>
      <c r="L268" s="6" t="s">
        <v>243</v>
      </c>
      <c r="M268" s="6">
        <v>1</v>
      </c>
      <c r="N268" s="8">
        <v>14277</v>
      </c>
      <c r="O268" s="6" t="s">
        <v>37</v>
      </c>
      <c r="P268" s="6" t="s">
        <v>626</v>
      </c>
      <c r="Q268" s="6" t="s">
        <v>30</v>
      </c>
      <c r="R268" s="6" t="s">
        <v>31</v>
      </c>
      <c r="S268" s="6" t="s">
        <v>37</v>
      </c>
    </row>
    <row r="269" spans="1:19" x14ac:dyDescent="0.3">
      <c r="A269" s="5" t="s">
        <v>19</v>
      </c>
      <c r="B269" s="6" t="s">
        <v>20</v>
      </c>
      <c r="C269" s="6" t="s">
        <v>21</v>
      </c>
      <c r="D269" s="6" t="s">
        <v>22</v>
      </c>
      <c r="E269" s="6" t="s">
        <v>652</v>
      </c>
      <c r="F269" s="6" t="s">
        <v>653</v>
      </c>
      <c r="G269" s="6" t="s">
        <v>650</v>
      </c>
      <c r="H269" s="7">
        <v>44229</v>
      </c>
      <c r="I269" s="6">
        <v>11</v>
      </c>
      <c r="J269" s="6" t="s">
        <v>25</v>
      </c>
      <c r="K269" s="6" t="s">
        <v>242</v>
      </c>
      <c r="L269" s="6" t="s">
        <v>243</v>
      </c>
      <c r="M269" s="6">
        <v>1</v>
      </c>
      <c r="N269" s="8">
        <v>32316</v>
      </c>
      <c r="O269" s="6" t="s">
        <v>37</v>
      </c>
      <c r="P269" s="6" t="s">
        <v>626</v>
      </c>
      <c r="Q269" s="6" t="s">
        <v>30</v>
      </c>
      <c r="R269" s="6" t="s">
        <v>31</v>
      </c>
      <c r="S269" s="6" t="s">
        <v>37</v>
      </c>
    </row>
    <row r="270" spans="1:19" x14ac:dyDescent="0.3">
      <c r="A270" s="5" t="s">
        <v>19</v>
      </c>
      <c r="B270" s="6" t="s">
        <v>20</v>
      </c>
      <c r="C270" s="6" t="s">
        <v>21</v>
      </c>
      <c r="D270" s="6" t="s">
        <v>22</v>
      </c>
      <c r="E270" s="6" t="s">
        <v>654</v>
      </c>
      <c r="F270" s="6" t="s">
        <v>655</v>
      </c>
      <c r="G270" s="6" t="s">
        <v>650</v>
      </c>
      <c r="H270" s="7">
        <v>44229</v>
      </c>
      <c r="I270" s="6">
        <v>11</v>
      </c>
      <c r="J270" s="6" t="s">
        <v>25</v>
      </c>
      <c r="K270" s="6" t="s">
        <v>242</v>
      </c>
      <c r="L270" s="6" t="s">
        <v>243</v>
      </c>
      <c r="M270" s="6">
        <v>1</v>
      </c>
      <c r="N270" s="8">
        <v>4020</v>
      </c>
      <c r="O270" s="6" t="s">
        <v>37</v>
      </c>
      <c r="P270" s="6" t="s">
        <v>626</v>
      </c>
      <c r="Q270" s="6" t="s">
        <v>30</v>
      </c>
      <c r="R270" s="6" t="s">
        <v>31</v>
      </c>
      <c r="S270" s="6" t="s">
        <v>37</v>
      </c>
    </row>
    <row r="271" spans="1:19" x14ac:dyDescent="0.3">
      <c r="A271" s="5" t="s">
        <v>19</v>
      </c>
      <c r="B271" s="6" t="s">
        <v>20</v>
      </c>
      <c r="C271" s="6" t="s">
        <v>21</v>
      </c>
      <c r="D271" s="6" t="s">
        <v>22</v>
      </c>
      <c r="E271" s="6" t="s">
        <v>656</v>
      </c>
      <c r="F271" s="6" t="s">
        <v>657</v>
      </c>
      <c r="G271" s="6" t="s">
        <v>650</v>
      </c>
      <c r="H271" s="7">
        <v>44229</v>
      </c>
      <c r="I271" s="6">
        <v>11</v>
      </c>
      <c r="J271" s="6" t="s">
        <v>25</v>
      </c>
      <c r="K271" s="6" t="s">
        <v>242</v>
      </c>
      <c r="L271" s="6" t="s">
        <v>243</v>
      </c>
      <c r="M271" s="6">
        <v>1</v>
      </c>
      <c r="N271" s="8">
        <v>36363</v>
      </c>
      <c r="O271" s="6" t="s">
        <v>37</v>
      </c>
      <c r="P271" s="6" t="s">
        <v>626</v>
      </c>
      <c r="Q271" s="6" t="s">
        <v>30</v>
      </c>
      <c r="R271" s="6" t="s">
        <v>31</v>
      </c>
      <c r="S271" s="6" t="s">
        <v>37</v>
      </c>
    </row>
    <row r="272" spans="1:19" x14ac:dyDescent="0.3">
      <c r="A272" s="5" t="s">
        <v>19</v>
      </c>
      <c r="B272" s="6" t="s">
        <v>20</v>
      </c>
      <c r="C272" s="6" t="s">
        <v>21</v>
      </c>
      <c r="D272" s="6" t="s">
        <v>22</v>
      </c>
      <c r="E272" s="6" t="s">
        <v>658</v>
      </c>
      <c r="F272" s="6" t="s">
        <v>245</v>
      </c>
      <c r="G272" s="6" t="s">
        <v>650</v>
      </c>
      <c r="H272" s="7">
        <v>44229</v>
      </c>
      <c r="I272" s="6">
        <v>11</v>
      </c>
      <c r="J272" s="6" t="s">
        <v>25</v>
      </c>
      <c r="K272" s="6" t="s">
        <v>242</v>
      </c>
      <c r="L272" s="6" t="s">
        <v>243</v>
      </c>
      <c r="M272" s="6">
        <v>1</v>
      </c>
      <c r="N272" s="8">
        <v>22817</v>
      </c>
      <c r="O272" s="6" t="s">
        <v>37</v>
      </c>
      <c r="P272" s="6" t="s">
        <v>626</v>
      </c>
      <c r="Q272" s="6" t="s">
        <v>30</v>
      </c>
      <c r="R272" s="6" t="s">
        <v>31</v>
      </c>
      <c r="S272" s="6" t="s">
        <v>37</v>
      </c>
    </row>
    <row r="273" spans="1:19" x14ac:dyDescent="0.3">
      <c r="A273" s="5" t="s">
        <v>19</v>
      </c>
      <c r="B273" s="6" t="s">
        <v>20</v>
      </c>
      <c r="C273" s="6" t="s">
        <v>21</v>
      </c>
      <c r="D273" s="6" t="s">
        <v>22</v>
      </c>
      <c r="E273" s="6" t="s">
        <v>659</v>
      </c>
      <c r="F273" s="6" t="s">
        <v>660</v>
      </c>
      <c r="G273" s="6" t="s">
        <v>650</v>
      </c>
      <c r="H273" s="7">
        <v>44229</v>
      </c>
      <c r="I273" s="6">
        <v>11</v>
      </c>
      <c r="J273" s="6" t="s">
        <v>25</v>
      </c>
      <c r="K273" s="6" t="s">
        <v>242</v>
      </c>
      <c r="L273" s="6" t="s">
        <v>243</v>
      </c>
      <c r="M273" s="6">
        <v>1</v>
      </c>
      <c r="N273" s="8">
        <v>40302</v>
      </c>
      <c r="O273" s="6" t="s">
        <v>37</v>
      </c>
      <c r="P273" s="6" t="s">
        <v>626</v>
      </c>
      <c r="Q273" s="6" t="s">
        <v>30</v>
      </c>
      <c r="R273" s="6" t="s">
        <v>31</v>
      </c>
      <c r="S273" s="6" t="s">
        <v>37</v>
      </c>
    </row>
    <row r="274" spans="1:19" x14ac:dyDescent="0.3">
      <c r="A274" s="5" t="s">
        <v>19</v>
      </c>
      <c r="B274" s="6" t="s">
        <v>20</v>
      </c>
      <c r="C274" s="6" t="s">
        <v>21</v>
      </c>
      <c r="D274" s="6" t="s">
        <v>22</v>
      </c>
      <c r="E274" s="6" t="s">
        <v>661</v>
      </c>
      <c r="F274" s="6" t="s">
        <v>662</v>
      </c>
      <c r="G274" s="6" t="s">
        <v>650</v>
      </c>
      <c r="H274" s="7">
        <v>44229</v>
      </c>
      <c r="I274" s="6">
        <v>11</v>
      </c>
      <c r="J274" s="6" t="s">
        <v>25</v>
      </c>
      <c r="K274" s="6" t="s">
        <v>242</v>
      </c>
      <c r="L274" s="6" t="s">
        <v>243</v>
      </c>
      <c r="M274" s="6">
        <v>1</v>
      </c>
      <c r="N274" s="8">
        <v>36322</v>
      </c>
      <c r="O274" s="6" t="s">
        <v>37</v>
      </c>
      <c r="P274" s="6" t="s">
        <v>626</v>
      </c>
      <c r="Q274" s="6" t="s">
        <v>30</v>
      </c>
      <c r="R274" s="6" t="s">
        <v>31</v>
      </c>
      <c r="S274" s="6" t="s">
        <v>37</v>
      </c>
    </row>
    <row r="275" spans="1:19" x14ac:dyDescent="0.3">
      <c r="A275" s="5" t="s">
        <v>19</v>
      </c>
      <c r="B275" s="6" t="s">
        <v>20</v>
      </c>
      <c r="C275" s="6" t="s">
        <v>21</v>
      </c>
      <c r="D275" s="6" t="s">
        <v>22</v>
      </c>
      <c r="E275" s="6" t="s">
        <v>663</v>
      </c>
      <c r="F275" s="6" t="s">
        <v>664</v>
      </c>
      <c r="G275" s="6" t="s">
        <v>665</v>
      </c>
      <c r="H275" s="7">
        <v>44229</v>
      </c>
      <c r="I275" s="6">
        <v>11</v>
      </c>
      <c r="J275" s="6" t="s">
        <v>25</v>
      </c>
      <c r="K275" s="6" t="s">
        <v>585</v>
      </c>
      <c r="L275" s="6" t="s">
        <v>586</v>
      </c>
      <c r="M275" s="6">
        <v>1</v>
      </c>
      <c r="N275" s="8">
        <v>268736</v>
      </c>
      <c r="O275" s="6" t="s">
        <v>37</v>
      </c>
      <c r="P275" s="6" t="s">
        <v>626</v>
      </c>
      <c r="Q275" s="6" t="s">
        <v>30</v>
      </c>
      <c r="R275" s="6" t="s">
        <v>38</v>
      </c>
      <c r="S275" s="6" t="s">
        <v>37</v>
      </c>
    </row>
    <row r="276" spans="1:19" x14ac:dyDescent="0.3">
      <c r="A276" s="5" t="s">
        <v>19</v>
      </c>
      <c r="B276" s="6" t="s">
        <v>20</v>
      </c>
      <c r="C276" s="6" t="s">
        <v>21</v>
      </c>
      <c r="D276" s="6" t="s">
        <v>22</v>
      </c>
      <c r="E276" s="6" t="s">
        <v>490</v>
      </c>
      <c r="F276" s="6" t="s">
        <v>491</v>
      </c>
      <c r="G276" s="6" t="s">
        <v>666</v>
      </c>
      <c r="H276" s="7">
        <v>44229</v>
      </c>
      <c r="I276" s="6">
        <v>11</v>
      </c>
      <c r="J276" s="6" t="s">
        <v>25</v>
      </c>
      <c r="K276" s="6" t="s">
        <v>488</v>
      </c>
      <c r="L276" s="6" t="s">
        <v>489</v>
      </c>
      <c r="M276" s="6">
        <v>4</v>
      </c>
      <c r="N276" s="8">
        <v>178116</v>
      </c>
      <c r="O276" s="6" t="s">
        <v>28</v>
      </c>
      <c r="P276" s="6" t="s">
        <v>626</v>
      </c>
      <c r="Q276" s="6" t="s">
        <v>30</v>
      </c>
      <c r="R276" s="6" t="s">
        <v>31</v>
      </c>
      <c r="S276" s="6" t="s">
        <v>28</v>
      </c>
    </row>
    <row r="277" spans="1:19" x14ac:dyDescent="0.3">
      <c r="A277" s="5" t="s">
        <v>19</v>
      </c>
      <c r="B277" s="6" t="s">
        <v>20</v>
      </c>
      <c r="C277" s="6" t="s">
        <v>21</v>
      </c>
      <c r="D277" s="6" t="s">
        <v>22</v>
      </c>
      <c r="E277" s="6">
        <v>50658</v>
      </c>
      <c r="F277" s="6" t="s">
        <v>667</v>
      </c>
      <c r="G277" s="6" t="s">
        <v>668</v>
      </c>
      <c r="H277" s="7">
        <v>44229</v>
      </c>
      <c r="I277" s="6">
        <v>11</v>
      </c>
      <c r="J277" s="6" t="s">
        <v>25</v>
      </c>
      <c r="K277" s="6" t="s">
        <v>144</v>
      </c>
      <c r="L277" s="6" t="s">
        <v>145</v>
      </c>
      <c r="M277" s="6">
        <v>4</v>
      </c>
      <c r="N277" s="8">
        <v>568708</v>
      </c>
      <c r="O277" s="6" t="s">
        <v>28</v>
      </c>
      <c r="P277" s="6" t="s">
        <v>626</v>
      </c>
      <c r="Q277" s="6" t="s">
        <v>30</v>
      </c>
      <c r="R277" s="6" t="s">
        <v>38</v>
      </c>
      <c r="S277" s="6" t="s">
        <v>28</v>
      </c>
    </row>
    <row r="278" spans="1:19" x14ac:dyDescent="0.3">
      <c r="A278" s="5" t="s">
        <v>19</v>
      </c>
      <c r="B278" s="6" t="s">
        <v>20</v>
      </c>
      <c r="C278" s="6" t="s">
        <v>21</v>
      </c>
      <c r="D278" s="6" t="s">
        <v>22</v>
      </c>
      <c r="E278" s="6">
        <v>47531</v>
      </c>
      <c r="F278" s="6" t="s">
        <v>492</v>
      </c>
      <c r="G278" s="6" t="s">
        <v>669</v>
      </c>
      <c r="H278" s="7">
        <v>44229</v>
      </c>
      <c r="I278" s="6">
        <v>11</v>
      </c>
      <c r="J278" s="6" t="s">
        <v>25</v>
      </c>
      <c r="K278" s="6" t="s">
        <v>670</v>
      </c>
      <c r="L278" s="6" t="s">
        <v>671</v>
      </c>
      <c r="M278" s="6">
        <v>2</v>
      </c>
      <c r="N278" s="8">
        <v>285698</v>
      </c>
      <c r="O278" s="6" t="s">
        <v>28</v>
      </c>
      <c r="P278" s="6" t="s">
        <v>626</v>
      </c>
      <c r="Q278" s="6" t="s">
        <v>30</v>
      </c>
      <c r="R278" s="6" t="s">
        <v>38</v>
      </c>
      <c r="S278" s="6" t="s">
        <v>28</v>
      </c>
    </row>
    <row r="279" spans="1:19" x14ac:dyDescent="0.3">
      <c r="A279" s="5" t="s">
        <v>19</v>
      </c>
      <c r="B279" s="6" t="s">
        <v>20</v>
      </c>
      <c r="C279" s="6" t="s">
        <v>21</v>
      </c>
      <c r="D279" s="6" t="s">
        <v>22</v>
      </c>
      <c r="E279" s="6">
        <v>40884</v>
      </c>
      <c r="F279" s="6" t="s">
        <v>401</v>
      </c>
      <c r="G279" s="6" t="s">
        <v>672</v>
      </c>
      <c r="H279" s="7">
        <v>44229</v>
      </c>
      <c r="I279" s="6">
        <v>11</v>
      </c>
      <c r="J279" s="6" t="s">
        <v>25</v>
      </c>
      <c r="K279" s="6" t="s">
        <v>144</v>
      </c>
      <c r="L279" s="6" t="s">
        <v>145</v>
      </c>
      <c r="M279" s="6">
        <v>-4</v>
      </c>
      <c r="N279" s="8">
        <v>-571864</v>
      </c>
      <c r="O279" s="6" t="s">
        <v>28</v>
      </c>
      <c r="P279" s="6" t="s">
        <v>626</v>
      </c>
      <c r="Q279" s="6" t="s">
        <v>57</v>
      </c>
      <c r="R279" s="6" t="s">
        <v>38</v>
      </c>
      <c r="S279" s="6" t="s">
        <v>28</v>
      </c>
    </row>
    <row r="280" spans="1:19" x14ac:dyDescent="0.3">
      <c r="A280" s="5" t="s">
        <v>19</v>
      </c>
      <c r="B280" s="6" t="s">
        <v>20</v>
      </c>
      <c r="C280" s="6" t="s">
        <v>21</v>
      </c>
      <c r="D280" s="6" t="s">
        <v>22</v>
      </c>
      <c r="E280" s="6" t="s">
        <v>360</v>
      </c>
      <c r="F280" s="6" t="s">
        <v>361</v>
      </c>
      <c r="G280" s="6" t="s">
        <v>673</v>
      </c>
      <c r="H280" s="7">
        <v>44230</v>
      </c>
      <c r="I280" s="6">
        <v>11</v>
      </c>
      <c r="J280" s="6" t="s">
        <v>25</v>
      </c>
      <c r="K280" s="6" t="s">
        <v>674</v>
      </c>
      <c r="L280" s="6" t="s">
        <v>675</v>
      </c>
      <c r="M280" s="6">
        <v>1</v>
      </c>
      <c r="N280" s="8">
        <v>72143</v>
      </c>
      <c r="O280" s="6" t="s">
        <v>37</v>
      </c>
      <c r="P280" s="6" t="s">
        <v>626</v>
      </c>
      <c r="Q280" s="6" t="s">
        <v>30</v>
      </c>
      <c r="R280" s="6" t="s">
        <v>31</v>
      </c>
      <c r="S280" s="6" t="s">
        <v>37</v>
      </c>
    </row>
    <row r="281" spans="1:19" x14ac:dyDescent="0.3">
      <c r="A281" s="5" t="s">
        <v>19</v>
      </c>
      <c r="B281" s="6" t="s">
        <v>20</v>
      </c>
      <c r="C281" s="6" t="s">
        <v>21</v>
      </c>
      <c r="D281" s="6" t="s">
        <v>22</v>
      </c>
      <c r="E281" s="6" t="s">
        <v>676</v>
      </c>
      <c r="F281" s="6" t="s">
        <v>677</v>
      </c>
      <c r="G281" s="6" t="s">
        <v>678</v>
      </c>
      <c r="H281" s="7">
        <v>44230</v>
      </c>
      <c r="I281" s="6">
        <v>11</v>
      </c>
      <c r="J281" s="6" t="s">
        <v>25</v>
      </c>
      <c r="K281" s="6" t="s">
        <v>679</v>
      </c>
      <c r="L281" s="6" t="s">
        <v>680</v>
      </c>
      <c r="M281" s="6">
        <v>1</v>
      </c>
      <c r="N281" s="8">
        <v>41608</v>
      </c>
      <c r="O281" s="6" t="s">
        <v>37</v>
      </c>
      <c r="P281" s="6" t="s">
        <v>626</v>
      </c>
      <c r="Q281" s="6" t="s">
        <v>30</v>
      </c>
      <c r="R281" s="6" t="s">
        <v>31</v>
      </c>
      <c r="S281" s="6" t="s">
        <v>37</v>
      </c>
    </row>
    <row r="282" spans="1:19" x14ac:dyDescent="0.3">
      <c r="A282" s="5" t="s">
        <v>19</v>
      </c>
      <c r="B282" s="6" t="s">
        <v>20</v>
      </c>
      <c r="C282" s="6" t="s">
        <v>21</v>
      </c>
      <c r="D282" s="6" t="s">
        <v>22</v>
      </c>
      <c r="E282" s="6" t="s">
        <v>681</v>
      </c>
      <c r="F282" s="6" t="s">
        <v>682</v>
      </c>
      <c r="G282" s="6" t="s">
        <v>678</v>
      </c>
      <c r="H282" s="7">
        <v>44230</v>
      </c>
      <c r="I282" s="6">
        <v>11</v>
      </c>
      <c r="J282" s="6" t="s">
        <v>25</v>
      </c>
      <c r="K282" s="6" t="s">
        <v>679</v>
      </c>
      <c r="L282" s="6" t="s">
        <v>680</v>
      </c>
      <c r="M282" s="6">
        <v>1</v>
      </c>
      <c r="N282" s="8">
        <v>3814</v>
      </c>
      <c r="O282" s="6" t="s">
        <v>37</v>
      </c>
      <c r="P282" s="6" t="s">
        <v>626</v>
      </c>
      <c r="Q282" s="6" t="s">
        <v>30</v>
      </c>
      <c r="R282" s="6" t="s">
        <v>31</v>
      </c>
      <c r="S282" s="6" t="s">
        <v>37</v>
      </c>
    </row>
    <row r="283" spans="1:19" x14ac:dyDescent="0.3">
      <c r="A283" s="5" t="s">
        <v>19</v>
      </c>
      <c r="B283" s="6" t="s">
        <v>20</v>
      </c>
      <c r="C283" s="6" t="s">
        <v>21</v>
      </c>
      <c r="D283" s="6" t="s">
        <v>22</v>
      </c>
      <c r="E283" s="6" t="s">
        <v>683</v>
      </c>
      <c r="F283" s="6" t="s">
        <v>684</v>
      </c>
      <c r="G283" s="6" t="s">
        <v>685</v>
      </c>
      <c r="H283" s="7">
        <v>44230</v>
      </c>
      <c r="I283" s="6">
        <v>11</v>
      </c>
      <c r="J283" s="6" t="s">
        <v>25</v>
      </c>
      <c r="K283" s="6" t="s">
        <v>686</v>
      </c>
      <c r="L283" s="6" t="s">
        <v>687</v>
      </c>
      <c r="M283" s="6">
        <v>1</v>
      </c>
      <c r="N283" s="8">
        <v>84025</v>
      </c>
      <c r="O283" s="6" t="s">
        <v>37</v>
      </c>
      <c r="P283" s="6" t="s">
        <v>626</v>
      </c>
      <c r="Q283" s="6" t="s">
        <v>30</v>
      </c>
      <c r="R283" s="6" t="s">
        <v>31</v>
      </c>
      <c r="S283" s="6" t="s">
        <v>28</v>
      </c>
    </row>
    <row r="284" spans="1:19" x14ac:dyDescent="0.3">
      <c r="A284" s="5" t="s">
        <v>19</v>
      </c>
      <c r="B284" s="6" t="s">
        <v>20</v>
      </c>
      <c r="C284" s="6" t="s">
        <v>21</v>
      </c>
      <c r="D284" s="6" t="s">
        <v>22</v>
      </c>
      <c r="E284" s="6" t="s">
        <v>688</v>
      </c>
      <c r="F284" s="6" t="s">
        <v>689</v>
      </c>
      <c r="G284" s="6" t="s">
        <v>690</v>
      </c>
      <c r="H284" s="7">
        <v>44230</v>
      </c>
      <c r="I284" s="6">
        <v>11</v>
      </c>
      <c r="J284" s="6" t="s">
        <v>25</v>
      </c>
      <c r="K284" s="6" t="s">
        <v>691</v>
      </c>
      <c r="L284" s="6" t="s">
        <v>692</v>
      </c>
      <c r="M284" s="6">
        <v>1</v>
      </c>
      <c r="N284" s="8">
        <v>15307</v>
      </c>
      <c r="O284" s="6" t="s">
        <v>37</v>
      </c>
      <c r="P284" s="6" t="s">
        <v>626</v>
      </c>
      <c r="Q284" s="6" t="s">
        <v>30</v>
      </c>
      <c r="R284" s="6" t="s">
        <v>31</v>
      </c>
      <c r="S284" s="6" t="s">
        <v>37</v>
      </c>
    </row>
    <row r="285" spans="1:19" x14ac:dyDescent="0.3">
      <c r="A285" s="5" t="s">
        <v>19</v>
      </c>
      <c r="B285" s="6" t="s">
        <v>20</v>
      </c>
      <c r="C285" s="6" t="s">
        <v>21</v>
      </c>
      <c r="D285" s="6" t="s">
        <v>22</v>
      </c>
      <c r="E285" s="6" t="s">
        <v>693</v>
      </c>
      <c r="F285" s="6" t="s">
        <v>694</v>
      </c>
      <c r="G285" s="6" t="s">
        <v>695</v>
      </c>
      <c r="H285" s="7">
        <v>44230</v>
      </c>
      <c r="I285" s="6">
        <v>11</v>
      </c>
      <c r="J285" s="6" t="s">
        <v>25</v>
      </c>
      <c r="K285" s="6" t="s">
        <v>609</v>
      </c>
      <c r="L285" s="6" t="s">
        <v>610</v>
      </c>
      <c r="M285" s="6">
        <v>1</v>
      </c>
      <c r="N285" s="8">
        <v>60086</v>
      </c>
      <c r="O285" s="6" t="s">
        <v>37</v>
      </c>
      <c r="P285" s="6" t="s">
        <v>626</v>
      </c>
      <c r="Q285" s="6" t="s">
        <v>30</v>
      </c>
      <c r="R285" s="6" t="s">
        <v>38</v>
      </c>
      <c r="S285" s="6" t="s">
        <v>37</v>
      </c>
    </row>
    <row r="286" spans="1:19" x14ac:dyDescent="0.3">
      <c r="A286" s="5" t="s">
        <v>19</v>
      </c>
      <c r="B286" s="6" t="s">
        <v>20</v>
      </c>
      <c r="C286" s="6" t="s">
        <v>21</v>
      </c>
      <c r="D286" s="6" t="s">
        <v>22</v>
      </c>
      <c r="E286" s="6" t="s">
        <v>696</v>
      </c>
      <c r="F286" s="6" t="s">
        <v>697</v>
      </c>
      <c r="G286" s="6" t="s">
        <v>698</v>
      </c>
      <c r="H286" s="7">
        <v>44230</v>
      </c>
      <c r="I286" s="6">
        <v>11</v>
      </c>
      <c r="J286" s="6" t="s">
        <v>25</v>
      </c>
      <c r="K286" s="6" t="s">
        <v>374</v>
      </c>
      <c r="L286" s="6" t="s">
        <v>375</v>
      </c>
      <c r="M286" s="6">
        <v>6</v>
      </c>
      <c r="N286" s="8">
        <v>93210</v>
      </c>
      <c r="O286" s="6" t="s">
        <v>37</v>
      </c>
      <c r="P286" s="6" t="s">
        <v>626</v>
      </c>
      <c r="Q286" s="6" t="s">
        <v>30</v>
      </c>
      <c r="R286" s="6" t="s">
        <v>31</v>
      </c>
      <c r="S286" s="6" t="s">
        <v>37</v>
      </c>
    </row>
    <row r="287" spans="1:19" x14ac:dyDescent="0.3">
      <c r="A287" s="5" t="s">
        <v>19</v>
      </c>
      <c r="B287" s="6" t="s">
        <v>20</v>
      </c>
      <c r="C287" s="6" t="s">
        <v>21</v>
      </c>
      <c r="D287" s="6" t="s">
        <v>22</v>
      </c>
      <c r="E287" s="6" t="s">
        <v>699</v>
      </c>
      <c r="F287" s="6" t="s">
        <v>700</v>
      </c>
      <c r="G287" s="6" t="s">
        <v>698</v>
      </c>
      <c r="H287" s="7">
        <v>44230</v>
      </c>
      <c r="I287" s="6">
        <v>11</v>
      </c>
      <c r="J287" s="6" t="s">
        <v>25</v>
      </c>
      <c r="K287" s="6" t="s">
        <v>374</v>
      </c>
      <c r="L287" s="6" t="s">
        <v>375</v>
      </c>
      <c r="M287" s="6">
        <v>6</v>
      </c>
      <c r="N287" s="8">
        <v>17100</v>
      </c>
      <c r="O287" s="6" t="s">
        <v>37</v>
      </c>
      <c r="P287" s="6" t="s">
        <v>626</v>
      </c>
      <c r="Q287" s="6" t="s">
        <v>30</v>
      </c>
      <c r="R287" s="6" t="s">
        <v>31</v>
      </c>
      <c r="S287" s="6" t="s">
        <v>37</v>
      </c>
    </row>
    <row r="288" spans="1:19" x14ac:dyDescent="0.3">
      <c r="A288" s="5" t="s">
        <v>19</v>
      </c>
      <c r="B288" s="6" t="s">
        <v>20</v>
      </c>
      <c r="C288" s="6" t="s">
        <v>21</v>
      </c>
      <c r="D288" s="6" t="s">
        <v>22</v>
      </c>
      <c r="E288" s="6" t="s">
        <v>701</v>
      </c>
      <c r="F288" s="6" t="s">
        <v>702</v>
      </c>
      <c r="G288" s="6" t="s">
        <v>703</v>
      </c>
      <c r="H288" s="7">
        <v>44231</v>
      </c>
      <c r="I288" s="6">
        <v>11</v>
      </c>
      <c r="J288" s="6" t="s">
        <v>25</v>
      </c>
      <c r="K288" s="6" t="s">
        <v>704</v>
      </c>
      <c r="L288" s="6" t="s">
        <v>705</v>
      </c>
      <c r="M288" s="6">
        <v>1</v>
      </c>
      <c r="N288" s="8">
        <v>101300</v>
      </c>
      <c r="O288" s="6" t="s">
        <v>37</v>
      </c>
      <c r="P288" s="6" t="s">
        <v>626</v>
      </c>
      <c r="Q288" s="6" t="s">
        <v>30</v>
      </c>
      <c r="R288" s="6" t="s">
        <v>38</v>
      </c>
      <c r="S288" s="6" t="s">
        <v>37</v>
      </c>
    </row>
    <row r="289" spans="1:19" x14ac:dyDescent="0.3">
      <c r="A289" s="5" t="s">
        <v>19</v>
      </c>
      <c r="B289" s="6" t="s">
        <v>20</v>
      </c>
      <c r="C289" s="6" t="s">
        <v>21</v>
      </c>
      <c r="D289" s="6" t="s">
        <v>22</v>
      </c>
      <c r="E289" s="6" t="s">
        <v>706</v>
      </c>
      <c r="F289" s="6" t="s">
        <v>707</v>
      </c>
      <c r="G289" s="6" t="s">
        <v>708</v>
      </c>
      <c r="H289" s="7">
        <v>44231</v>
      </c>
      <c r="I289" s="6">
        <v>11</v>
      </c>
      <c r="J289" s="6" t="s">
        <v>25</v>
      </c>
      <c r="K289" s="6" t="s">
        <v>403</v>
      </c>
      <c r="L289" s="6" t="s">
        <v>404</v>
      </c>
      <c r="M289" s="6">
        <v>1</v>
      </c>
      <c r="N289" s="8">
        <v>19769</v>
      </c>
      <c r="O289" s="6" t="s">
        <v>37</v>
      </c>
      <c r="P289" s="6" t="s">
        <v>626</v>
      </c>
      <c r="Q289" s="6" t="s">
        <v>30</v>
      </c>
      <c r="R289" s="6" t="s">
        <v>31</v>
      </c>
      <c r="S289" s="6" t="s">
        <v>37</v>
      </c>
    </row>
    <row r="290" spans="1:19" x14ac:dyDescent="0.3">
      <c r="A290" s="5" t="s">
        <v>19</v>
      </c>
      <c r="B290" s="6" t="s">
        <v>20</v>
      </c>
      <c r="C290" s="6" t="s">
        <v>21</v>
      </c>
      <c r="D290" s="6" t="s">
        <v>22</v>
      </c>
      <c r="E290" s="6" t="s">
        <v>709</v>
      </c>
      <c r="F290" s="6" t="s">
        <v>710</v>
      </c>
      <c r="G290" s="6" t="s">
        <v>708</v>
      </c>
      <c r="H290" s="7">
        <v>44231</v>
      </c>
      <c r="I290" s="6">
        <v>11</v>
      </c>
      <c r="J290" s="6" t="s">
        <v>25</v>
      </c>
      <c r="K290" s="6" t="s">
        <v>403</v>
      </c>
      <c r="L290" s="6" t="s">
        <v>404</v>
      </c>
      <c r="M290" s="6">
        <v>2</v>
      </c>
      <c r="N290" s="8">
        <v>33792</v>
      </c>
      <c r="O290" s="6" t="s">
        <v>37</v>
      </c>
      <c r="P290" s="6" t="s">
        <v>626</v>
      </c>
      <c r="Q290" s="6" t="s">
        <v>30</v>
      </c>
      <c r="R290" s="6" t="s">
        <v>31</v>
      </c>
      <c r="S290" s="6" t="s">
        <v>37</v>
      </c>
    </row>
    <row r="291" spans="1:19" x14ac:dyDescent="0.3">
      <c r="A291" s="5" t="s">
        <v>19</v>
      </c>
      <c r="B291" s="6" t="s">
        <v>20</v>
      </c>
      <c r="C291" s="6" t="s">
        <v>21</v>
      </c>
      <c r="D291" s="6" t="s">
        <v>22</v>
      </c>
      <c r="E291" s="6" t="s">
        <v>711</v>
      </c>
      <c r="F291" s="6" t="s">
        <v>712</v>
      </c>
      <c r="G291" s="6" t="s">
        <v>708</v>
      </c>
      <c r="H291" s="7">
        <v>44231</v>
      </c>
      <c r="I291" s="6">
        <v>11</v>
      </c>
      <c r="J291" s="6" t="s">
        <v>25</v>
      </c>
      <c r="K291" s="6" t="s">
        <v>403</v>
      </c>
      <c r="L291" s="6" t="s">
        <v>404</v>
      </c>
      <c r="M291" s="6">
        <v>3</v>
      </c>
      <c r="N291" s="8">
        <v>38073</v>
      </c>
      <c r="O291" s="6" t="s">
        <v>37</v>
      </c>
      <c r="P291" s="6" t="s">
        <v>626</v>
      </c>
      <c r="Q291" s="6" t="s">
        <v>30</v>
      </c>
      <c r="R291" s="6" t="s">
        <v>31</v>
      </c>
      <c r="S291" s="6" t="s">
        <v>37</v>
      </c>
    </row>
    <row r="292" spans="1:19" x14ac:dyDescent="0.3">
      <c r="A292" s="5" t="s">
        <v>19</v>
      </c>
      <c r="B292" s="6" t="s">
        <v>20</v>
      </c>
      <c r="C292" s="6" t="s">
        <v>21</v>
      </c>
      <c r="D292" s="6" t="s">
        <v>22</v>
      </c>
      <c r="E292" s="6">
        <v>10580</v>
      </c>
      <c r="F292" s="6" t="s">
        <v>651</v>
      </c>
      <c r="G292" s="6" t="s">
        <v>713</v>
      </c>
      <c r="H292" s="7">
        <v>44231</v>
      </c>
      <c r="I292" s="6">
        <v>11</v>
      </c>
      <c r="J292" s="6" t="s">
        <v>25</v>
      </c>
      <c r="K292" s="6" t="s">
        <v>577</v>
      </c>
      <c r="L292" s="6" t="s">
        <v>578</v>
      </c>
      <c r="M292" s="6">
        <v>1</v>
      </c>
      <c r="N292" s="8">
        <v>7478</v>
      </c>
      <c r="O292" s="6" t="s">
        <v>37</v>
      </c>
      <c r="P292" s="6" t="s">
        <v>626</v>
      </c>
      <c r="Q292" s="6" t="s">
        <v>30</v>
      </c>
      <c r="R292" s="6" t="s">
        <v>38</v>
      </c>
      <c r="S292" s="6" t="s">
        <v>37</v>
      </c>
    </row>
    <row r="293" spans="1:19" x14ac:dyDescent="0.3">
      <c r="A293" s="5" t="s">
        <v>19</v>
      </c>
      <c r="B293" s="6" t="s">
        <v>20</v>
      </c>
      <c r="C293" s="6" t="s">
        <v>21</v>
      </c>
      <c r="D293" s="6" t="s">
        <v>22</v>
      </c>
      <c r="E293" s="6" t="s">
        <v>714</v>
      </c>
      <c r="F293" s="6" t="s">
        <v>715</v>
      </c>
      <c r="G293" s="6" t="s">
        <v>716</v>
      </c>
      <c r="H293" s="7">
        <v>44232</v>
      </c>
      <c r="I293" s="6">
        <v>11</v>
      </c>
      <c r="J293" s="6" t="s">
        <v>25</v>
      </c>
      <c r="K293" s="6" t="s">
        <v>41</v>
      </c>
      <c r="L293" s="6" t="s">
        <v>42</v>
      </c>
      <c r="M293" s="6">
        <v>1</v>
      </c>
      <c r="N293" s="8">
        <v>15758</v>
      </c>
      <c r="O293" s="6" t="s">
        <v>37</v>
      </c>
      <c r="P293" s="6" t="s">
        <v>626</v>
      </c>
      <c r="Q293" s="6" t="s">
        <v>30</v>
      </c>
      <c r="R293" s="6" t="s">
        <v>31</v>
      </c>
      <c r="S293" s="6" t="s">
        <v>37</v>
      </c>
    </row>
    <row r="294" spans="1:19" x14ac:dyDescent="0.3">
      <c r="A294" s="5" t="s">
        <v>19</v>
      </c>
      <c r="B294" s="6" t="s">
        <v>20</v>
      </c>
      <c r="C294" s="6" t="s">
        <v>21</v>
      </c>
      <c r="D294" s="6" t="s">
        <v>22</v>
      </c>
      <c r="E294" s="6" t="s">
        <v>714</v>
      </c>
      <c r="F294" s="6" t="s">
        <v>715</v>
      </c>
      <c r="G294" s="6" t="s">
        <v>717</v>
      </c>
      <c r="H294" s="7">
        <v>44232</v>
      </c>
      <c r="I294" s="6">
        <v>11</v>
      </c>
      <c r="J294" s="6" t="s">
        <v>25</v>
      </c>
      <c r="K294" s="6" t="s">
        <v>41</v>
      </c>
      <c r="L294" s="6" t="s">
        <v>42</v>
      </c>
      <c r="M294" s="6">
        <v>1</v>
      </c>
      <c r="N294" s="8">
        <v>15758</v>
      </c>
      <c r="O294" s="6" t="s">
        <v>37</v>
      </c>
      <c r="P294" s="6" t="s">
        <v>626</v>
      </c>
      <c r="Q294" s="6" t="s">
        <v>30</v>
      </c>
      <c r="R294" s="6" t="s">
        <v>31</v>
      </c>
      <c r="S294" s="6" t="s">
        <v>37</v>
      </c>
    </row>
    <row r="295" spans="1:19" x14ac:dyDescent="0.3">
      <c r="A295" s="5" t="s">
        <v>19</v>
      </c>
      <c r="B295" s="6" t="s">
        <v>20</v>
      </c>
      <c r="C295" s="6" t="s">
        <v>21</v>
      </c>
      <c r="D295" s="6" t="s">
        <v>22</v>
      </c>
      <c r="E295" s="6">
        <v>36021</v>
      </c>
      <c r="F295" s="6" t="s">
        <v>222</v>
      </c>
      <c r="G295" s="6" t="s">
        <v>718</v>
      </c>
      <c r="H295" s="7">
        <v>44232</v>
      </c>
      <c r="I295" s="6">
        <v>11</v>
      </c>
      <c r="J295" s="6" t="s">
        <v>25</v>
      </c>
      <c r="K295" s="6" t="s">
        <v>144</v>
      </c>
      <c r="L295" s="6" t="s">
        <v>145</v>
      </c>
      <c r="M295" s="6">
        <v>4</v>
      </c>
      <c r="N295" s="8">
        <v>168032</v>
      </c>
      <c r="O295" s="6" t="s">
        <v>28</v>
      </c>
      <c r="P295" s="6" t="s">
        <v>626</v>
      </c>
      <c r="Q295" s="6" t="s">
        <v>30</v>
      </c>
      <c r="R295" s="6" t="s">
        <v>38</v>
      </c>
      <c r="S295" s="6" t="s">
        <v>28</v>
      </c>
    </row>
    <row r="296" spans="1:19" x14ac:dyDescent="0.3">
      <c r="A296" s="5" t="s">
        <v>19</v>
      </c>
      <c r="B296" s="6" t="s">
        <v>20</v>
      </c>
      <c r="C296" s="6" t="s">
        <v>21</v>
      </c>
      <c r="D296" s="6" t="s">
        <v>22</v>
      </c>
      <c r="E296" s="6">
        <v>50612</v>
      </c>
      <c r="F296" s="6" t="s">
        <v>719</v>
      </c>
      <c r="G296" s="6" t="s">
        <v>720</v>
      </c>
      <c r="H296" s="7">
        <v>44232</v>
      </c>
      <c r="I296" s="6">
        <v>11</v>
      </c>
      <c r="J296" s="6" t="s">
        <v>25</v>
      </c>
      <c r="K296" s="6" t="s">
        <v>41</v>
      </c>
      <c r="L296" s="6" t="s">
        <v>42</v>
      </c>
      <c r="M296" s="6">
        <v>6</v>
      </c>
      <c r="N296" s="8">
        <v>805668</v>
      </c>
      <c r="O296" s="6" t="s">
        <v>28</v>
      </c>
      <c r="P296" s="6" t="s">
        <v>626</v>
      </c>
      <c r="Q296" s="6" t="s">
        <v>30</v>
      </c>
      <c r="R296" s="6" t="s">
        <v>31</v>
      </c>
      <c r="S296" s="6" t="s">
        <v>28</v>
      </c>
    </row>
    <row r="297" spans="1:19" x14ac:dyDescent="0.3">
      <c r="A297" s="5" t="s">
        <v>19</v>
      </c>
      <c r="B297" s="6" t="s">
        <v>20</v>
      </c>
      <c r="C297" s="6" t="s">
        <v>21</v>
      </c>
      <c r="D297" s="6" t="s">
        <v>22</v>
      </c>
      <c r="E297" s="6" t="s">
        <v>721</v>
      </c>
      <c r="F297" s="6" t="s">
        <v>722</v>
      </c>
      <c r="G297" s="6" t="s">
        <v>723</v>
      </c>
      <c r="H297" s="7">
        <v>44236</v>
      </c>
      <c r="I297" s="6">
        <v>11</v>
      </c>
      <c r="J297" s="6" t="s">
        <v>25</v>
      </c>
      <c r="K297" s="6" t="s">
        <v>67</v>
      </c>
      <c r="L297" s="6" t="s">
        <v>68</v>
      </c>
      <c r="M297" s="6">
        <v>1</v>
      </c>
      <c r="N297" s="8">
        <v>94111</v>
      </c>
      <c r="O297" s="6" t="s">
        <v>37</v>
      </c>
      <c r="P297" s="6" t="s">
        <v>626</v>
      </c>
      <c r="Q297" s="6" t="s">
        <v>30</v>
      </c>
      <c r="R297" s="6" t="s">
        <v>38</v>
      </c>
      <c r="S297" s="6" t="s">
        <v>37</v>
      </c>
    </row>
    <row r="298" spans="1:19" x14ac:dyDescent="0.3">
      <c r="A298" s="5" t="s">
        <v>19</v>
      </c>
      <c r="B298" s="6" t="s">
        <v>20</v>
      </c>
      <c r="C298" s="6" t="s">
        <v>21</v>
      </c>
      <c r="D298" s="6" t="s">
        <v>22</v>
      </c>
      <c r="E298" s="6" t="s">
        <v>724</v>
      </c>
      <c r="F298" s="6" t="s">
        <v>725</v>
      </c>
      <c r="G298" s="6" t="s">
        <v>726</v>
      </c>
      <c r="H298" s="7">
        <v>44237</v>
      </c>
      <c r="I298" s="6">
        <v>11</v>
      </c>
      <c r="J298" s="6" t="s">
        <v>25</v>
      </c>
      <c r="K298" s="6" t="s">
        <v>403</v>
      </c>
      <c r="L298" s="6" t="s">
        <v>404</v>
      </c>
      <c r="M298" s="6">
        <v>1</v>
      </c>
      <c r="N298" s="8">
        <v>64391</v>
      </c>
      <c r="O298" s="6" t="s">
        <v>37</v>
      </c>
      <c r="P298" s="6" t="s">
        <v>626</v>
      </c>
      <c r="Q298" s="6" t="s">
        <v>30</v>
      </c>
      <c r="R298" s="6" t="s">
        <v>31</v>
      </c>
      <c r="S298" s="6" t="s">
        <v>37</v>
      </c>
    </row>
    <row r="299" spans="1:19" x14ac:dyDescent="0.3">
      <c r="A299" s="5" t="s">
        <v>19</v>
      </c>
      <c r="B299" s="6" t="s">
        <v>20</v>
      </c>
      <c r="C299" s="6" t="s">
        <v>21</v>
      </c>
      <c r="D299" s="6" t="s">
        <v>22</v>
      </c>
      <c r="E299" s="6" t="s">
        <v>494</v>
      </c>
      <c r="F299" s="6" t="s">
        <v>495</v>
      </c>
      <c r="G299" s="6" t="s">
        <v>727</v>
      </c>
      <c r="H299" s="7">
        <v>44238</v>
      </c>
      <c r="I299" s="6">
        <v>11</v>
      </c>
      <c r="J299" s="6" t="s">
        <v>25</v>
      </c>
      <c r="K299" s="6" t="s">
        <v>217</v>
      </c>
      <c r="L299" s="6" t="s">
        <v>218</v>
      </c>
      <c r="M299" s="6">
        <v>-1</v>
      </c>
      <c r="N299" s="8">
        <v>-12950</v>
      </c>
      <c r="O299" s="6" t="s">
        <v>37</v>
      </c>
      <c r="P299" s="6" t="s">
        <v>626</v>
      </c>
      <c r="Q299" s="6" t="s">
        <v>57</v>
      </c>
      <c r="R299" s="6" t="s">
        <v>38</v>
      </c>
      <c r="S299" s="6" t="s">
        <v>37</v>
      </c>
    </row>
    <row r="300" spans="1:19" x14ac:dyDescent="0.3">
      <c r="A300" s="5" t="s">
        <v>19</v>
      </c>
      <c r="B300" s="6" t="s">
        <v>20</v>
      </c>
      <c r="C300" s="6" t="s">
        <v>21</v>
      </c>
      <c r="D300" s="6" t="s">
        <v>22</v>
      </c>
      <c r="E300" s="6" t="s">
        <v>728</v>
      </c>
      <c r="F300" s="6" t="s">
        <v>729</v>
      </c>
      <c r="G300" s="6" t="s">
        <v>730</v>
      </c>
      <c r="H300" s="7">
        <v>44238</v>
      </c>
      <c r="I300" s="6">
        <v>11</v>
      </c>
      <c r="J300" s="6" t="s">
        <v>25</v>
      </c>
      <c r="K300" s="6" t="s">
        <v>638</v>
      </c>
      <c r="L300" s="6" t="s">
        <v>639</v>
      </c>
      <c r="M300" s="6">
        <v>-1</v>
      </c>
      <c r="N300" s="8">
        <v>-54278</v>
      </c>
      <c r="O300" s="6" t="s">
        <v>37</v>
      </c>
      <c r="P300" s="6" t="s">
        <v>626</v>
      </c>
      <c r="Q300" s="6" t="s">
        <v>57</v>
      </c>
      <c r="R300" s="6" t="s">
        <v>31</v>
      </c>
      <c r="S300" s="6" t="s">
        <v>37</v>
      </c>
    </row>
    <row r="301" spans="1:19" x14ac:dyDescent="0.3">
      <c r="A301" s="5" t="s">
        <v>19</v>
      </c>
      <c r="B301" s="6" t="s">
        <v>20</v>
      </c>
      <c r="C301" s="6" t="s">
        <v>21</v>
      </c>
      <c r="D301" s="6" t="s">
        <v>22</v>
      </c>
      <c r="E301" s="6" t="s">
        <v>731</v>
      </c>
      <c r="F301" s="6" t="s">
        <v>732</v>
      </c>
      <c r="G301" s="6" t="s">
        <v>733</v>
      </c>
      <c r="H301" s="7">
        <v>44238</v>
      </c>
      <c r="I301" s="6">
        <v>11</v>
      </c>
      <c r="J301" s="6" t="s">
        <v>25</v>
      </c>
      <c r="K301" s="6" t="s">
        <v>734</v>
      </c>
      <c r="L301" s="6" t="s">
        <v>735</v>
      </c>
      <c r="M301" s="6">
        <v>1</v>
      </c>
      <c r="N301" s="8">
        <v>495790</v>
      </c>
      <c r="O301" s="6" t="s">
        <v>37</v>
      </c>
      <c r="P301" s="6" t="s">
        <v>626</v>
      </c>
      <c r="Q301" s="6" t="s">
        <v>30</v>
      </c>
      <c r="R301" s="6" t="s">
        <v>38</v>
      </c>
      <c r="S301" s="6" t="s">
        <v>37</v>
      </c>
    </row>
    <row r="302" spans="1:19" x14ac:dyDescent="0.3">
      <c r="A302" s="5" t="s">
        <v>19</v>
      </c>
      <c r="B302" s="6" t="s">
        <v>20</v>
      </c>
      <c r="C302" s="6" t="s">
        <v>21</v>
      </c>
      <c r="D302" s="6" t="s">
        <v>22</v>
      </c>
      <c r="E302" s="6">
        <v>50662</v>
      </c>
      <c r="F302" s="6" t="s">
        <v>269</v>
      </c>
      <c r="G302" s="6" t="s">
        <v>736</v>
      </c>
      <c r="H302" s="7">
        <v>44242</v>
      </c>
      <c r="I302" s="6">
        <v>11</v>
      </c>
      <c r="J302" s="6" t="s">
        <v>25</v>
      </c>
      <c r="K302" s="6" t="s">
        <v>271</v>
      </c>
      <c r="L302" s="6" t="s">
        <v>272</v>
      </c>
      <c r="M302" s="6">
        <v>8</v>
      </c>
      <c r="N302" s="8">
        <v>1082288</v>
      </c>
      <c r="O302" s="6" t="s">
        <v>28</v>
      </c>
      <c r="P302" s="6" t="s">
        <v>626</v>
      </c>
      <c r="Q302" s="6" t="s">
        <v>30</v>
      </c>
      <c r="R302" s="6" t="s">
        <v>38</v>
      </c>
      <c r="S302" s="6" t="s">
        <v>28</v>
      </c>
    </row>
    <row r="303" spans="1:19" x14ac:dyDescent="0.3">
      <c r="A303" s="5" t="s">
        <v>19</v>
      </c>
      <c r="B303" s="6" t="s">
        <v>20</v>
      </c>
      <c r="C303" s="6" t="s">
        <v>21</v>
      </c>
      <c r="D303" s="6" t="s">
        <v>22</v>
      </c>
      <c r="E303" s="6">
        <v>47531</v>
      </c>
      <c r="F303" s="6" t="s">
        <v>492</v>
      </c>
      <c r="G303" s="6" t="s">
        <v>737</v>
      </c>
      <c r="H303" s="7">
        <v>44243</v>
      </c>
      <c r="I303" s="6">
        <v>11</v>
      </c>
      <c r="J303" s="6" t="s">
        <v>25</v>
      </c>
      <c r="K303" s="6" t="s">
        <v>155</v>
      </c>
      <c r="L303" s="6" t="s">
        <v>156</v>
      </c>
      <c r="M303" s="6">
        <v>2</v>
      </c>
      <c r="N303" s="8">
        <v>285698</v>
      </c>
      <c r="O303" s="6" t="s">
        <v>28</v>
      </c>
      <c r="P303" s="6" t="s">
        <v>626</v>
      </c>
      <c r="Q303" s="6" t="s">
        <v>30</v>
      </c>
      <c r="R303" s="6" t="s">
        <v>31</v>
      </c>
      <c r="S303" s="6" t="s">
        <v>28</v>
      </c>
    </row>
    <row r="304" spans="1:19" x14ac:dyDescent="0.3">
      <c r="A304" s="5" t="s">
        <v>19</v>
      </c>
      <c r="B304" s="6" t="s">
        <v>20</v>
      </c>
      <c r="C304" s="6" t="s">
        <v>21</v>
      </c>
      <c r="D304" s="6" t="s">
        <v>22</v>
      </c>
      <c r="E304" s="6">
        <v>47575</v>
      </c>
      <c r="F304" s="6" t="s">
        <v>557</v>
      </c>
      <c r="G304" s="6" t="s">
        <v>738</v>
      </c>
      <c r="H304" s="7">
        <v>44243</v>
      </c>
      <c r="I304" s="6">
        <v>11</v>
      </c>
      <c r="J304" s="6" t="s">
        <v>25</v>
      </c>
      <c r="K304" s="6" t="s">
        <v>403</v>
      </c>
      <c r="L304" s="6" t="s">
        <v>404</v>
      </c>
      <c r="M304" s="6">
        <v>2</v>
      </c>
      <c r="N304" s="8">
        <v>484016</v>
      </c>
      <c r="O304" s="6" t="s">
        <v>28</v>
      </c>
      <c r="P304" s="6" t="s">
        <v>626</v>
      </c>
      <c r="Q304" s="6" t="s">
        <v>30</v>
      </c>
      <c r="R304" s="6" t="s">
        <v>38</v>
      </c>
      <c r="S304" s="6" t="s">
        <v>28</v>
      </c>
    </row>
    <row r="305" spans="1:19" x14ac:dyDescent="0.3">
      <c r="A305" s="5" t="s">
        <v>19</v>
      </c>
      <c r="B305" s="6" t="s">
        <v>20</v>
      </c>
      <c r="C305" s="6" t="s">
        <v>21</v>
      </c>
      <c r="D305" s="6" t="s">
        <v>22</v>
      </c>
      <c r="E305" s="6" t="s">
        <v>683</v>
      </c>
      <c r="F305" s="6" t="s">
        <v>684</v>
      </c>
      <c r="G305" s="6" t="s">
        <v>739</v>
      </c>
      <c r="H305" s="7">
        <v>44243</v>
      </c>
      <c r="I305" s="6">
        <v>11</v>
      </c>
      <c r="J305" s="6" t="s">
        <v>25</v>
      </c>
      <c r="K305" s="6" t="s">
        <v>740</v>
      </c>
      <c r="L305" s="6" t="s">
        <v>741</v>
      </c>
      <c r="M305" s="6">
        <v>2</v>
      </c>
      <c r="N305" s="8">
        <v>168050</v>
      </c>
      <c r="O305" s="6" t="s">
        <v>37</v>
      </c>
      <c r="P305" s="6" t="s">
        <v>626</v>
      </c>
      <c r="Q305" s="6" t="s">
        <v>30</v>
      </c>
      <c r="R305" s="6" t="s">
        <v>38</v>
      </c>
      <c r="S305" s="6" t="s">
        <v>28</v>
      </c>
    </row>
    <row r="306" spans="1:19" x14ac:dyDescent="0.3">
      <c r="A306" s="5" t="s">
        <v>19</v>
      </c>
      <c r="B306" s="6" t="s">
        <v>20</v>
      </c>
      <c r="C306" s="6" t="s">
        <v>21</v>
      </c>
      <c r="D306" s="6" t="s">
        <v>22</v>
      </c>
      <c r="E306" s="6" t="s">
        <v>742</v>
      </c>
      <c r="F306" s="6" t="s">
        <v>743</v>
      </c>
      <c r="G306" s="6" t="s">
        <v>744</v>
      </c>
      <c r="H306" s="7">
        <v>44243</v>
      </c>
      <c r="I306" s="6">
        <v>11</v>
      </c>
      <c r="J306" s="6" t="s">
        <v>25</v>
      </c>
      <c r="K306" s="6" t="s">
        <v>183</v>
      </c>
      <c r="L306" s="6" t="s">
        <v>184</v>
      </c>
      <c r="M306" s="6">
        <v>1</v>
      </c>
      <c r="N306" s="8">
        <v>97179</v>
      </c>
      <c r="O306" s="6" t="s">
        <v>37</v>
      </c>
      <c r="P306" s="6" t="s">
        <v>626</v>
      </c>
      <c r="Q306" s="6" t="s">
        <v>30</v>
      </c>
      <c r="R306" s="6" t="s">
        <v>31</v>
      </c>
      <c r="S306" s="6" t="s">
        <v>37</v>
      </c>
    </row>
    <row r="307" spans="1:19" x14ac:dyDescent="0.3">
      <c r="A307" s="5" t="s">
        <v>19</v>
      </c>
      <c r="B307" s="6" t="s">
        <v>20</v>
      </c>
      <c r="C307" s="6" t="s">
        <v>21</v>
      </c>
      <c r="D307" s="6" t="s">
        <v>22</v>
      </c>
      <c r="E307" s="6" t="s">
        <v>745</v>
      </c>
      <c r="F307" s="6" t="s">
        <v>746</v>
      </c>
      <c r="G307" s="6" t="s">
        <v>747</v>
      </c>
      <c r="H307" s="7">
        <v>44243</v>
      </c>
      <c r="I307" s="6">
        <v>11</v>
      </c>
      <c r="J307" s="6" t="s">
        <v>25</v>
      </c>
      <c r="K307" s="6" t="s">
        <v>41</v>
      </c>
      <c r="L307" s="6" t="s">
        <v>42</v>
      </c>
      <c r="M307" s="6">
        <v>1</v>
      </c>
      <c r="N307" s="8">
        <v>120834</v>
      </c>
      <c r="O307" s="6" t="s">
        <v>37</v>
      </c>
      <c r="P307" s="6" t="s">
        <v>626</v>
      </c>
      <c r="Q307" s="6" t="s">
        <v>30</v>
      </c>
      <c r="R307" s="6" t="s">
        <v>31</v>
      </c>
      <c r="S307" s="6" t="s">
        <v>37</v>
      </c>
    </row>
    <row r="308" spans="1:19" x14ac:dyDescent="0.3">
      <c r="A308" s="5" t="s">
        <v>19</v>
      </c>
      <c r="B308" s="6" t="s">
        <v>20</v>
      </c>
      <c r="C308" s="6" t="s">
        <v>21</v>
      </c>
      <c r="D308" s="6" t="s">
        <v>22</v>
      </c>
      <c r="E308" s="6">
        <v>50662</v>
      </c>
      <c r="F308" s="6" t="s">
        <v>269</v>
      </c>
      <c r="G308" s="6" t="s">
        <v>748</v>
      </c>
      <c r="H308" s="7">
        <v>44243</v>
      </c>
      <c r="I308" s="6">
        <v>11</v>
      </c>
      <c r="J308" s="6" t="s">
        <v>25</v>
      </c>
      <c r="K308" s="6" t="s">
        <v>749</v>
      </c>
      <c r="L308" s="6" t="s">
        <v>750</v>
      </c>
      <c r="M308" s="6">
        <v>12</v>
      </c>
      <c r="N308" s="8">
        <v>1623432</v>
      </c>
      <c r="O308" s="6" t="s">
        <v>28</v>
      </c>
      <c r="P308" s="6" t="s">
        <v>626</v>
      </c>
      <c r="Q308" s="6" t="s">
        <v>30</v>
      </c>
      <c r="R308" s="6" t="s">
        <v>38</v>
      </c>
      <c r="S308" s="6" t="s">
        <v>28</v>
      </c>
    </row>
    <row r="309" spans="1:19" x14ac:dyDescent="0.3">
      <c r="A309" s="5" t="s">
        <v>19</v>
      </c>
      <c r="B309" s="6" t="s">
        <v>20</v>
      </c>
      <c r="C309" s="6" t="s">
        <v>21</v>
      </c>
      <c r="D309" s="6" t="s">
        <v>22</v>
      </c>
      <c r="E309" s="6">
        <v>50662</v>
      </c>
      <c r="F309" s="6" t="s">
        <v>269</v>
      </c>
      <c r="G309" s="6" t="s">
        <v>751</v>
      </c>
      <c r="H309" s="7">
        <v>44244</v>
      </c>
      <c r="I309" s="6">
        <v>11</v>
      </c>
      <c r="J309" s="6" t="s">
        <v>25</v>
      </c>
      <c r="K309" s="6" t="s">
        <v>271</v>
      </c>
      <c r="L309" s="6" t="s">
        <v>272</v>
      </c>
      <c r="M309" s="6">
        <v>-8</v>
      </c>
      <c r="N309" s="8">
        <v>-1082288</v>
      </c>
      <c r="O309" s="6" t="s">
        <v>28</v>
      </c>
      <c r="P309" s="6" t="s">
        <v>626</v>
      </c>
      <c r="Q309" s="6" t="s">
        <v>57</v>
      </c>
      <c r="R309" s="6" t="s">
        <v>38</v>
      </c>
      <c r="S309" s="6" t="s">
        <v>28</v>
      </c>
    </row>
    <row r="310" spans="1:19" x14ac:dyDescent="0.3">
      <c r="A310" s="5" t="s">
        <v>19</v>
      </c>
      <c r="B310" s="6" t="s">
        <v>20</v>
      </c>
      <c r="C310" s="6" t="s">
        <v>21</v>
      </c>
      <c r="D310" s="6" t="s">
        <v>22</v>
      </c>
      <c r="E310" s="6">
        <v>36021</v>
      </c>
      <c r="F310" s="6" t="s">
        <v>222</v>
      </c>
      <c r="G310" s="6" t="s">
        <v>752</v>
      </c>
      <c r="H310" s="7">
        <v>44249</v>
      </c>
      <c r="I310" s="6">
        <v>11</v>
      </c>
      <c r="J310" s="6" t="s">
        <v>25</v>
      </c>
      <c r="K310" s="6" t="s">
        <v>753</v>
      </c>
      <c r="L310" s="6" t="s">
        <v>754</v>
      </c>
      <c r="M310" s="6">
        <v>4</v>
      </c>
      <c r="N310" s="8">
        <v>168032</v>
      </c>
      <c r="O310" s="6" t="s">
        <v>28</v>
      </c>
      <c r="P310" s="6" t="s">
        <v>626</v>
      </c>
      <c r="Q310" s="6" t="s">
        <v>30</v>
      </c>
      <c r="R310" s="6" t="s">
        <v>31</v>
      </c>
      <c r="S310" s="6" t="s">
        <v>28</v>
      </c>
    </row>
    <row r="311" spans="1:19" x14ac:dyDescent="0.3">
      <c r="A311" s="5" t="s">
        <v>19</v>
      </c>
      <c r="B311" s="6" t="s">
        <v>20</v>
      </c>
      <c r="C311" s="6" t="s">
        <v>21</v>
      </c>
      <c r="D311" s="6" t="s">
        <v>22</v>
      </c>
      <c r="E311" s="6">
        <v>47333</v>
      </c>
      <c r="F311" s="6" t="s">
        <v>755</v>
      </c>
      <c r="G311" s="6" t="s">
        <v>756</v>
      </c>
      <c r="H311" s="7">
        <v>44250</v>
      </c>
      <c r="I311" s="6">
        <v>11</v>
      </c>
      <c r="J311" s="6" t="s">
        <v>25</v>
      </c>
      <c r="K311" s="6" t="s">
        <v>264</v>
      </c>
      <c r="L311" s="6" t="s">
        <v>265</v>
      </c>
      <c r="M311" s="6">
        <v>4</v>
      </c>
      <c r="N311" s="8">
        <v>86832</v>
      </c>
      <c r="O311" s="6" t="s">
        <v>28</v>
      </c>
      <c r="P311" s="6" t="s">
        <v>626</v>
      </c>
      <c r="Q311" s="6" t="s">
        <v>30</v>
      </c>
      <c r="R311" s="6" t="s">
        <v>31</v>
      </c>
      <c r="S311" s="6" t="s">
        <v>28</v>
      </c>
    </row>
    <row r="312" spans="1:19" x14ac:dyDescent="0.3">
      <c r="A312" s="5" t="s">
        <v>19</v>
      </c>
      <c r="B312" s="6" t="s">
        <v>20</v>
      </c>
      <c r="C312" s="6" t="s">
        <v>21</v>
      </c>
      <c r="D312" s="6" t="s">
        <v>22</v>
      </c>
      <c r="E312" s="6">
        <v>40914</v>
      </c>
      <c r="F312" s="6" t="s">
        <v>757</v>
      </c>
      <c r="G312" s="6" t="s">
        <v>756</v>
      </c>
      <c r="H312" s="7">
        <v>44250</v>
      </c>
      <c r="I312" s="6">
        <v>11</v>
      </c>
      <c r="J312" s="6" t="s">
        <v>25</v>
      </c>
      <c r="K312" s="6" t="s">
        <v>264</v>
      </c>
      <c r="L312" s="6" t="s">
        <v>265</v>
      </c>
      <c r="M312" s="6">
        <v>4</v>
      </c>
      <c r="N312" s="8">
        <v>105120</v>
      </c>
      <c r="O312" s="6" t="s">
        <v>28</v>
      </c>
      <c r="P312" s="6" t="s">
        <v>626</v>
      </c>
      <c r="Q312" s="6" t="s">
        <v>30</v>
      </c>
      <c r="R312" s="6" t="s">
        <v>31</v>
      </c>
      <c r="S312" s="6" t="s">
        <v>28</v>
      </c>
    </row>
    <row r="313" spans="1:19" x14ac:dyDescent="0.3">
      <c r="A313" s="5" t="s">
        <v>19</v>
      </c>
      <c r="B313" s="6" t="s">
        <v>20</v>
      </c>
      <c r="C313" s="6" t="s">
        <v>21</v>
      </c>
      <c r="D313" s="6" t="s">
        <v>22</v>
      </c>
      <c r="E313" s="6">
        <v>50877</v>
      </c>
      <c r="F313" s="6" t="s">
        <v>758</v>
      </c>
      <c r="G313" s="6" t="s">
        <v>756</v>
      </c>
      <c r="H313" s="7">
        <v>44250</v>
      </c>
      <c r="I313" s="6">
        <v>11</v>
      </c>
      <c r="J313" s="6" t="s">
        <v>25</v>
      </c>
      <c r="K313" s="6" t="s">
        <v>264</v>
      </c>
      <c r="L313" s="6" t="s">
        <v>265</v>
      </c>
      <c r="M313" s="6">
        <v>2</v>
      </c>
      <c r="N313" s="8">
        <v>57130</v>
      </c>
      <c r="O313" s="6" t="s">
        <v>28</v>
      </c>
      <c r="P313" s="6" t="s">
        <v>626</v>
      </c>
      <c r="Q313" s="6" t="s">
        <v>30</v>
      </c>
      <c r="R313" s="6" t="s">
        <v>31</v>
      </c>
      <c r="S313" s="6" t="s">
        <v>28</v>
      </c>
    </row>
    <row r="314" spans="1:19" x14ac:dyDescent="0.3">
      <c r="A314" s="5" t="s">
        <v>19</v>
      </c>
      <c r="B314" s="6" t="s">
        <v>20</v>
      </c>
      <c r="C314" s="6" t="s">
        <v>21</v>
      </c>
      <c r="D314" s="6" t="s">
        <v>22</v>
      </c>
      <c r="E314" s="6">
        <v>50868</v>
      </c>
      <c r="F314" s="6" t="s">
        <v>368</v>
      </c>
      <c r="G314" s="6" t="s">
        <v>759</v>
      </c>
      <c r="H314" s="7">
        <v>44250</v>
      </c>
      <c r="I314" s="6">
        <v>11</v>
      </c>
      <c r="J314" s="6" t="s">
        <v>25</v>
      </c>
      <c r="K314" s="6" t="s">
        <v>264</v>
      </c>
      <c r="L314" s="6" t="s">
        <v>265</v>
      </c>
      <c r="M314" s="6">
        <v>4</v>
      </c>
      <c r="N314" s="8">
        <v>77692</v>
      </c>
      <c r="O314" s="6" t="s">
        <v>28</v>
      </c>
      <c r="P314" s="6" t="s">
        <v>626</v>
      </c>
      <c r="Q314" s="6" t="s">
        <v>30</v>
      </c>
      <c r="R314" s="6" t="s">
        <v>31</v>
      </c>
      <c r="S314" s="6" t="s">
        <v>28</v>
      </c>
    </row>
    <row r="315" spans="1:19" x14ac:dyDescent="0.3">
      <c r="A315" s="5" t="s">
        <v>19</v>
      </c>
      <c r="B315" s="6" t="s">
        <v>20</v>
      </c>
      <c r="C315" s="6" t="s">
        <v>21</v>
      </c>
      <c r="D315" s="6" t="s">
        <v>22</v>
      </c>
      <c r="E315" s="6">
        <v>40393</v>
      </c>
      <c r="F315" s="6" t="s">
        <v>760</v>
      </c>
      <c r="G315" s="6" t="s">
        <v>759</v>
      </c>
      <c r="H315" s="7">
        <v>44250</v>
      </c>
      <c r="I315" s="6">
        <v>11</v>
      </c>
      <c r="J315" s="6" t="s">
        <v>25</v>
      </c>
      <c r="K315" s="6" t="s">
        <v>264</v>
      </c>
      <c r="L315" s="6" t="s">
        <v>265</v>
      </c>
      <c r="M315" s="6">
        <v>4</v>
      </c>
      <c r="N315" s="8">
        <v>116548</v>
      </c>
      <c r="O315" s="6" t="s">
        <v>28</v>
      </c>
      <c r="P315" s="6" t="s">
        <v>626</v>
      </c>
      <c r="Q315" s="6" t="s">
        <v>30</v>
      </c>
      <c r="R315" s="6" t="s">
        <v>31</v>
      </c>
      <c r="S315" s="6" t="s">
        <v>28</v>
      </c>
    </row>
    <row r="316" spans="1:19" x14ac:dyDescent="0.3">
      <c r="A316" s="5" t="s">
        <v>19</v>
      </c>
      <c r="B316" s="6" t="s">
        <v>20</v>
      </c>
      <c r="C316" s="6" t="s">
        <v>21</v>
      </c>
      <c r="D316" s="6" t="s">
        <v>22</v>
      </c>
      <c r="E316" s="6">
        <v>47164</v>
      </c>
      <c r="F316" s="6" t="s">
        <v>318</v>
      </c>
      <c r="G316" s="6" t="s">
        <v>759</v>
      </c>
      <c r="H316" s="7">
        <v>44250</v>
      </c>
      <c r="I316" s="6">
        <v>11</v>
      </c>
      <c r="J316" s="6" t="s">
        <v>25</v>
      </c>
      <c r="K316" s="6" t="s">
        <v>264</v>
      </c>
      <c r="L316" s="6" t="s">
        <v>265</v>
      </c>
      <c r="M316" s="6">
        <v>2</v>
      </c>
      <c r="N316" s="8">
        <v>63988</v>
      </c>
      <c r="O316" s="6" t="s">
        <v>28</v>
      </c>
      <c r="P316" s="6" t="s">
        <v>626</v>
      </c>
      <c r="Q316" s="6" t="s">
        <v>30</v>
      </c>
      <c r="R316" s="6" t="s">
        <v>31</v>
      </c>
      <c r="S316" s="6" t="s">
        <v>28</v>
      </c>
    </row>
    <row r="317" spans="1:19" x14ac:dyDescent="0.3">
      <c r="A317" s="5" t="s">
        <v>19</v>
      </c>
      <c r="B317" s="6" t="s">
        <v>20</v>
      </c>
      <c r="C317" s="6" t="s">
        <v>21</v>
      </c>
      <c r="D317" s="6" t="s">
        <v>22</v>
      </c>
      <c r="E317" s="6">
        <v>47654</v>
      </c>
      <c r="F317" s="6" t="s">
        <v>761</v>
      </c>
      <c r="G317" s="6" t="s">
        <v>759</v>
      </c>
      <c r="H317" s="7">
        <v>44250</v>
      </c>
      <c r="I317" s="6">
        <v>11</v>
      </c>
      <c r="J317" s="6" t="s">
        <v>25</v>
      </c>
      <c r="K317" s="6" t="s">
        <v>264</v>
      </c>
      <c r="L317" s="6" t="s">
        <v>265</v>
      </c>
      <c r="M317" s="6">
        <v>2</v>
      </c>
      <c r="N317" s="8">
        <v>79988</v>
      </c>
      <c r="O317" s="6" t="s">
        <v>28</v>
      </c>
      <c r="P317" s="6" t="s">
        <v>626</v>
      </c>
      <c r="Q317" s="6" t="s">
        <v>30</v>
      </c>
      <c r="R317" s="6" t="s">
        <v>31</v>
      </c>
      <c r="S317" s="6" t="s">
        <v>28</v>
      </c>
    </row>
    <row r="318" spans="1:19" x14ac:dyDescent="0.3">
      <c r="A318" s="5" t="s">
        <v>19</v>
      </c>
      <c r="B318" s="6" t="s">
        <v>20</v>
      </c>
      <c r="C318" s="6" t="s">
        <v>21</v>
      </c>
      <c r="D318" s="6" t="s">
        <v>22</v>
      </c>
      <c r="E318" s="6" t="s">
        <v>762</v>
      </c>
      <c r="F318" s="6" t="s">
        <v>763</v>
      </c>
      <c r="G318" s="6" t="s">
        <v>764</v>
      </c>
      <c r="H318" s="7">
        <v>44250</v>
      </c>
      <c r="I318" s="6">
        <v>11</v>
      </c>
      <c r="J318" s="6" t="s">
        <v>25</v>
      </c>
      <c r="K318" s="6" t="s">
        <v>284</v>
      </c>
      <c r="L318" s="6" t="s">
        <v>285</v>
      </c>
      <c r="M318" s="6">
        <v>10</v>
      </c>
      <c r="N318" s="8">
        <v>336050</v>
      </c>
      <c r="O318" s="6" t="s">
        <v>37</v>
      </c>
      <c r="P318" s="6" t="s">
        <v>626</v>
      </c>
      <c r="Q318" s="6" t="s">
        <v>30</v>
      </c>
      <c r="R318" s="6" t="s">
        <v>31</v>
      </c>
      <c r="S318" s="6" t="s">
        <v>28</v>
      </c>
    </row>
    <row r="319" spans="1:19" x14ac:dyDescent="0.3">
      <c r="A319" s="5" t="s">
        <v>19</v>
      </c>
      <c r="B319" s="6" t="s">
        <v>20</v>
      </c>
      <c r="C319" s="6" t="s">
        <v>21</v>
      </c>
      <c r="D319" s="6" t="s">
        <v>22</v>
      </c>
      <c r="E319" s="6">
        <v>47534</v>
      </c>
      <c r="F319" s="6" t="s">
        <v>460</v>
      </c>
      <c r="G319" s="6" t="s">
        <v>765</v>
      </c>
      <c r="H319" s="7">
        <v>44250</v>
      </c>
      <c r="I319" s="6">
        <v>11</v>
      </c>
      <c r="J319" s="6" t="s">
        <v>25</v>
      </c>
      <c r="K319" s="6" t="s">
        <v>183</v>
      </c>
      <c r="L319" s="6" t="s">
        <v>184</v>
      </c>
      <c r="M319" s="6">
        <v>2</v>
      </c>
      <c r="N319" s="8">
        <v>524354</v>
      </c>
      <c r="O319" s="6" t="s">
        <v>28</v>
      </c>
      <c r="P319" s="6" t="s">
        <v>626</v>
      </c>
      <c r="Q319" s="6" t="s">
        <v>30</v>
      </c>
      <c r="R319" s="6" t="s">
        <v>31</v>
      </c>
      <c r="S319" s="6" t="s">
        <v>28</v>
      </c>
    </row>
    <row r="320" spans="1:19" x14ac:dyDescent="0.3">
      <c r="A320" s="5" t="s">
        <v>19</v>
      </c>
      <c r="B320" s="6" t="s">
        <v>20</v>
      </c>
      <c r="C320" s="6" t="s">
        <v>21</v>
      </c>
      <c r="D320" s="6" t="s">
        <v>22</v>
      </c>
      <c r="E320" s="6">
        <v>40074</v>
      </c>
      <c r="F320" s="6" t="s">
        <v>766</v>
      </c>
      <c r="G320" s="6" t="s">
        <v>767</v>
      </c>
      <c r="H320" s="7">
        <v>44250</v>
      </c>
      <c r="I320" s="6">
        <v>11</v>
      </c>
      <c r="J320" s="6" t="s">
        <v>25</v>
      </c>
      <c r="K320" s="6" t="s">
        <v>753</v>
      </c>
      <c r="L320" s="6" t="s">
        <v>754</v>
      </c>
      <c r="M320" s="6">
        <v>2</v>
      </c>
      <c r="N320" s="8">
        <v>187984</v>
      </c>
      <c r="O320" s="6" t="s">
        <v>28</v>
      </c>
      <c r="P320" s="6" t="s">
        <v>626</v>
      </c>
      <c r="Q320" s="6" t="s">
        <v>30</v>
      </c>
      <c r="R320" s="6" t="s">
        <v>31</v>
      </c>
      <c r="S320" s="6" t="s">
        <v>28</v>
      </c>
    </row>
    <row r="321" spans="1:19" x14ac:dyDescent="0.3">
      <c r="A321" s="5" t="s">
        <v>19</v>
      </c>
      <c r="B321" s="6" t="s">
        <v>20</v>
      </c>
      <c r="C321" s="6" t="s">
        <v>21</v>
      </c>
      <c r="D321" s="6" t="s">
        <v>22</v>
      </c>
      <c r="E321" s="6" t="s">
        <v>688</v>
      </c>
      <c r="F321" s="6" t="s">
        <v>689</v>
      </c>
      <c r="G321" s="6" t="s">
        <v>768</v>
      </c>
      <c r="H321" s="7">
        <v>44251</v>
      </c>
      <c r="I321" s="6">
        <v>11</v>
      </c>
      <c r="J321" s="6" t="s">
        <v>25</v>
      </c>
      <c r="K321" s="6" t="s">
        <v>691</v>
      </c>
      <c r="L321" s="6" t="s">
        <v>692</v>
      </c>
      <c r="M321" s="6">
        <v>-1</v>
      </c>
      <c r="N321" s="8">
        <v>-15307</v>
      </c>
      <c r="O321" s="6" t="s">
        <v>37</v>
      </c>
      <c r="P321" s="6" t="s">
        <v>626</v>
      </c>
      <c r="Q321" s="6" t="s">
        <v>57</v>
      </c>
      <c r="R321" s="6" t="s">
        <v>31</v>
      </c>
      <c r="S321" s="6" t="s">
        <v>37</v>
      </c>
    </row>
    <row r="322" spans="1:19" x14ac:dyDescent="0.3">
      <c r="A322" s="5" t="s">
        <v>19</v>
      </c>
      <c r="B322" s="6" t="s">
        <v>20</v>
      </c>
      <c r="C322" s="6" t="s">
        <v>21</v>
      </c>
      <c r="D322" s="6" t="s">
        <v>22</v>
      </c>
      <c r="E322" s="6" t="s">
        <v>769</v>
      </c>
      <c r="F322" s="6" t="s">
        <v>770</v>
      </c>
      <c r="G322" s="6" t="s">
        <v>771</v>
      </c>
      <c r="H322" s="7">
        <v>44251</v>
      </c>
      <c r="I322" s="6">
        <v>11</v>
      </c>
      <c r="J322" s="6" t="s">
        <v>25</v>
      </c>
      <c r="K322" s="6" t="s">
        <v>772</v>
      </c>
      <c r="L322" s="6" t="s">
        <v>773</v>
      </c>
      <c r="M322" s="6">
        <v>2</v>
      </c>
      <c r="N322" s="8">
        <v>194270</v>
      </c>
      <c r="O322" s="6" t="s">
        <v>37</v>
      </c>
      <c r="P322" s="6" t="s">
        <v>626</v>
      </c>
      <c r="Q322" s="6" t="s">
        <v>30</v>
      </c>
      <c r="R322" s="6" t="s">
        <v>38</v>
      </c>
      <c r="S322" s="6" t="s">
        <v>37</v>
      </c>
    </row>
    <row r="323" spans="1:19" x14ac:dyDescent="0.3">
      <c r="A323" s="5" t="s">
        <v>19</v>
      </c>
      <c r="B323" s="6" t="s">
        <v>20</v>
      </c>
      <c r="C323" s="6" t="s">
        <v>21</v>
      </c>
      <c r="D323" s="6" t="s">
        <v>22</v>
      </c>
      <c r="E323" s="6">
        <v>47575</v>
      </c>
      <c r="F323" s="6" t="s">
        <v>557</v>
      </c>
      <c r="G323" s="6" t="s">
        <v>774</v>
      </c>
      <c r="H323" s="7">
        <v>44252</v>
      </c>
      <c r="I323" s="6">
        <v>11</v>
      </c>
      <c r="J323" s="6" t="s">
        <v>25</v>
      </c>
      <c r="K323" s="6" t="s">
        <v>403</v>
      </c>
      <c r="L323" s="6" t="s">
        <v>404</v>
      </c>
      <c r="M323" s="6">
        <v>2</v>
      </c>
      <c r="N323" s="8">
        <v>484016</v>
      </c>
      <c r="O323" s="6" t="s">
        <v>28</v>
      </c>
      <c r="P323" s="6" t="s">
        <v>626</v>
      </c>
      <c r="Q323" s="6" t="s">
        <v>30</v>
      </c>
      <c r="R323" s="6" t="s">
        <v>38</v>
      </c>
      <c r="S323" s="6" t="s">
        <v>28</v>
      </c>
    </row>
    <row r="324" spans="1:19" x14ac:dyDescent="0.3">
      <c r="A324" s="5" t="s">
        <v>19</v>
      </c>
      <c r="B324" s="6" t="s">
        <v>20</v>
      </c>
      <c r="C324" s="6" t="s">
        <v>21</v>
      </c>
      <c r="D324" s="6" t="s">
        <v>22</v>
      </c>
      <c r="E324" s="6" t="s">
        <v>150</v>
      </c>
      <c r="F324" s="6" t="s">
        <v>151</v>
      </c>
      <c r="G324" s="6" t="s">
        <v>775</v>
      </c>
      <c r="H324" s="7">
        <v>44252</v>
      </c>
      <c r="I324" s="6">
        <v>11</v>
      </c>
      <c r="J324" s="6" t="s">
        <v>25</v>
      </c>
      <c r="K324" s="6" t="s">
        <v>284</v>
      </c>
      <c r="L324" s="6" t="s">
        <v>285</v>
      </c>
      <c r="M324" s="6">
        <v>2</v>
      </c>
      <c r="N324" s="8">
        <v>129058</v>
      </c>
      <c r="O324" s="6" t="s">
        <v>37</v>
      </c>
      <c r="P324" s="6" t="s">
        <v>626</v>
      </c>
      <c r="Q324" s="6" t="s">
        <v>30</v>
      </c>
      <c r="R324" s="6" t="s">
        <v>31</v>
      </c>
      <c r="S324" s="6" t="s">
        <v>28</v>
      </c>
    </row>
    <row r="325" spans="1:19" x14ac:dyDescent="0.3">
      <c r="A325" s="5" t="s">
        <v>19</v>
      </c>
      <c r="B325" s="6" t="s">
        <v>20</v>
      </c>
      <c r="C325" s="6" t="s">
        <v>21</v>
      </c>
      <c r="D325" s="6" t="s">
        <v>22</v>
      </c>
      <c r="E325" s="6" t="s">
        <v>776</v>
      </c>
      <c r="F325" s="6" t="s">
        <v>777</v>
      </c>
      <c r="G325" s="6" t="s">
        <v>778</v>
      </c>
      <c r="H325" s="7">
        <v>44252</v>
      </c>
      <c r="I325" s="6">
        <v>11</v>
      </c>
      <c r="J325" s="6" t="s">
        <v>25</v>
      </c>
      <c r="K325" s="6" t="s">
        <v>114</v>
      </c>
      <c r="L325" s="6" t="s">
        <v>115</v>
      </c>
      <c r="M325" s="6">
        <v>2</v>
      </c>
      <c r="N325" s="8">
        <v>89036</v>
      </c>
      <c r="O325" s="6" t="s">
        <v>37</v>
      </c>
      <c r="P325" s="6" t="s">
        <v>626</v>
      </c>
      <c r="Q325" s="6" t="s">
        <v>30</v>
      </c>
      <c r="R325" s="6" t="s">
        <v>31</v>
      </c>
      <c r="S325" s="6" t="s">
        <v>28</v>
      </c>
    </row>
    <row r="326" spans="1:19" x14ac:dyDescent="0.3">
      <c r="A326" s="5" t="s">
        <v>19</v>
      </c>
      <c r="B326" s="6" t="s">
        <v>20</v>
      </c>
      <c r="C326" s="6" t="s">
        <v>21</v>
      </c>
      <c r="D326" s="6" t="s">
        <v>22</v>
      </c>
      <c r="E326" s="6" t="s">
        <v>490</v>
      </c>
      <c r="F326" s="6" t="s">
        <v>491</v>
      </c>
      <c r="G326" s="6" t="s">
        <v>779</v>
      </c>
      <c r="H326" s="7">
        <v>44253</v>
      </c>
      <c r="I326" s="6">
        <v>11</v>
      </c>
      <c r="J326" s="6" t="s">
        <v>25</v>
      </c>
      <c r="K326" s="6" t="s">
        <v>488</v>
      </c>
      <c r="L326" s="6" t="s">
        <v>489</v>
      </c>
      <c r="M326" s="6">
        <v>4</v>
      </c>
      <c r="N326" s="8">
        <v>178116</v>
      </c>
      <c r="O326" s="6" t="s">
        <v>28</v>
      </c>
      <c r="P326" s="6" t="s">
        <v>626</v>
      </c>
      <c r="Q326" s="6" t="s">
        <v>30</v>
      </c>
      <c r="R326" s="6" t="s">
        <v>31</v>
      </c>
      <c r="S326" s="6" t="s">
        <v>28</v>
      </c>
    </row>
    <row r="327" spans="1:19" x14ac:dyDescent="0.3">
      <c r="A327" s="5" t="s">
        <v>19</v>
      </c>
      <c r="B327" s="6" t="s">
        <v>20</v>
      </c>
      <c r="C327" s="6" t="s">
        <v>21</v>
      </c>
      <c r="D327" s="6" t="s">
        <v>22</v>
      </c>
      <c r="E327" s="6">
        <v>36021</v>
      </c>
      <c r="F327" s="6" t="s">
        <v>222</v>
      </c>
      <c r="G327" s="6" t="s">
        <v>779</v>
      </c>
      <c r="H327" s="7">
        <v>44253</v>
      </c>
      <c r="I327" s="6">
        <v>11</v>
      </c>
      <c r="J327" s="6" t="s">
        <v>25</v>
      </c>
      <c r="K327" s="6" t="s">
        <v>488</v>
      </c>
      <c r="L327" s="6" t="s">
        <v>489</v>
      </c>
      <c r="M327" s="6">
        <v>2</v>
      </c>
      <c r="N327" s="8">
        <v>84016</v>
      </c>
      <c r="O327" s="6" t="s">
        <v>28</v>
      </c>
      <c r="P327" s="6" t="s">
        <v>626</v>
      </c>
      <c r="Q327" s="6" t="s">
        <v>30</v>
      </c>
      <c r="R327" s="6" t="s">
        <v>31</v>
      </c>
      <c r="S327" s="6" t="s">
        <v>28</v>
      </c>
    </row>
    <row r="328" spans="1:19" x14ac:dyDescent="0.3">
      <c r="A328" s="5" t="s">
        <v>19</v>
      </c>
      <c r="B328" s="6" t="s">
        <v>20</v>
      </c>
      <c r="C328" s="6" t="s">
        <v>21</v>
      </c>
      <c r="D328" s="6" t="s">
        <v>22</v>
      </c>
      <c r="E328" s="6">
        <v>10412</v>
      </c>
      <c r="F328" s="6" t="s">
        <v>69</v>
      </c>
      <c r="G328" s="6" t="s">
        <v>780</v>
      </c>
      <c r="H328" s="7">
        <v>44253</v>
      </c>
      <c r="I328" s="6">
        <v>11</v>
      </c>
      <c r="J328" s="6" t="s">
        <v>25</v>
      </c>
      <c r="K328" s="6" t="s">
        <v>577</v>
      </c>
      <c r="L328" s="6" t="s">
        <v>578</v>
      </c>
      <c r="M328" s="6">
        <v>2</v>
      </c>
      <c r="N328" s="8">
        <v>38874</v>
      </c>
      <c r="O328" s="6" t="s">
        <v>37</v>
      </c>
      <c r="P328" s="6" t="s">
        <v>626</v>
      </c>
      <c r="Q328" s="6" t="s">
        <v>30</v>
      </c>
      <c r="R328" s="6" t="s">
        <v>31</v>
      </c>
      <c r="S328" s="6" t="s">
        <v>37</v>
      </c>
    </row>
    <row r="329" spans="1:19" x14ac:dyDescent="0.3">
      <c r="A329" s="5" t="s">
        <v>19</v>
      </c>
      <c r="B329" s="6" t="s">
        <v>20</v>
      </c>
      <c r="C329" s="6" t="s">
        <v>21</v>
      </c>
      <c r="D329" s="6" t="s">
        <v>22</v>
      </c>
      <c r="E329" s="6">
        <v>10540</v>
      </c>
      <c r="F329" s="6" t="s">
        <v>312</v>
      </c>
      <c r="G329" s="6" t="s">
        <v>780</v>
      </c>
      <c r="H329" s="7">
        <v>44253</v>
      </c>
      <c r="I329" s="6">
        <v>11</v>
      </c>
      <c r="J329" s="6" t="s">
        <v>25</v>
      </c>
      <c r="K329" s="6" t="s">
        <v>577</v>
      </c>
      <c r="L329" s="6" t="s">
        <v>578</v>
      </c>
      <c r="M329" s="6">
        <v>2</v>
      </c>
      <c r="N329" s="8">
        <v>16454</v>
      </c>
      <c r="O329" s="6" t="s">
        <v>37</v>
      </c>
      <c r="P329" s="6" t="s">
        <v>626</v>
      </c>
      <c r="Q329" s="6" t="s">
        <v>30</v>
      </c>
      <c r="R329" s="6" t="s">
        <v>31</v>
      </c>
      <c r="S329" s="6" t="s">
        <v>37</v>
      </c>
    </row>
    <row r="330" spans="1:19" x14ac:dyDescent="0.3">
      <c r="A330" s="5" t="s">
        <v>19</v>
      </c>
      <c r="B330" s="6" t="s">
        <v>20</v>
      </c>
      <c r="C330" s="6" t="s">
        <v>21</v>
      </c>
      <c r="D330" s="6" t="s">
        <v>22</v>
      </c>
      <c r="E330" s="6">
        <v>10633</v>
      </c>
      <c r="F330" s="6" t="s">
        <v>541</v>
      </c>
      <c r="G330" s="6" t="s">
        <v>780</v>
      </c>
      <c r="H330" s="7">
        <v>44253</v>
      </c>
      <c r="I330" s="6">
        <v>11</v>
      </c>
      <c r="J330" s="6" t="s">
        <v>25</v>
      </c>
      <c r="K330" s="6" t="s">
        <v>577</v>
      </c>
      <c r="L330" s="6" t="s">
        <v>578</v>
      </c>
      <c r="M330" s="6">
        <v>2</v>
      </c>
      <c r="N330" s="8">
        <v>31916</v>
      </c>
      <c r="O330" s="6" t="s">
        <v>37</v>
      </c>
      <c r="P330" s="6" t="s">
        <v>626</v>
      </c>
      <c r="Q330" s="6" t="s">
        <v>30</v>
      </c>
      <c r="R330" s="6" t="s">
        <v>31</v>
      </c>
      <c r="S330" s="6" t="s">
        <v>37</v>
      </c>
    </row>
    <row r="331" spans="1:19" x14ac:dyDescent="0.3">
      <c r="A331" s="5" t="s">
        <v>19</v>
      </c>
      <c r="B331" s="6" t="s">
        <v>20</v>
      </c>
      <c r="C331" s="6" t="s">
        <v>21</v>
      </c>
      <c r="D331" s="6" t="s">
        <v>22</v>
      </c>
      <c r="E331" s="6">
        <v>10570</v>
      </c>
      <c r="F331" s="6" t="s">
        <v>651</v>
      </c>
      <c r="G331" s="6" t="s">
        <v>780</v>
      </c>
      <c r="H331" s="7">
        <v>44253</v>
      </c>
      <c r="I331" s="6">
        <v>11</v>
      </c>
      <c r="J331" s="6" t="s">
        <v>25</v>
      </c>
      <c r="K331" s="6" t="s">
        <v>577</v>
      </c>
      <c r="L331" s="6" t="s">
        <v>578</v>
      </c>
      <c r="M331" s="6">
        <v>2</v>
      </c>
      <c r="N331" s="8">
        <v>11748</v>
      </c>
      <c r="O331" s="6" t="s">
        <v>37</v>
      </c>
      <c r="P331" s="6" t="s">
        <v>626</v>
      </c>
      <c r="Q331" s="6" t="s">
        <v>30</v>
      </c>
      <c r="R331" s="6" t="s">
        <v>31</v>
      </c>
      <c r="S331" s="6" t="s">
        <v>37</v>
      </c>
    </row>
    <row r="332" spans="1:19" x14ac:dyDescent="0.3">
      <c r="A332" s="5" t="s">
        <v>19</v>
      </c>
      <c r="B332" s="6" t="s">
        <v>20</v>
      </c>
      <c r="C332" s="6" t="s">
        <v>21</v>
      </c>
      <c r="D332" s="6" t="s">
        <v>22</v>
      </c>
      <c r="E332" s="6">
        <v>3200</v>
      </c>
      <c r="F332" s="6" t="s">
        <v>251</v>
      </c>
      <c r="G332" s="6" t="s">
        <v>780</v>
      </c>
      <c r="H332" s="7">
        <v>44253</v>
      </c>
      <c r="I332" s="6">
        <v>11</v>
      </c>
      <c r="J332" s="6" t="s">
        <v>25</v>
      </c>
      <c r="K332" s="6" t="s">
        <v>577</v>
      </c>
      <c r="L332" s="6" t="s">
        <v>578</v>
      </c>
      <c r="M332" s="6">
        <v>2</v>
      </c>
      <c r="N332" s="8">
        <v>73932</v>
      </c>
      <c r="O332" s="6" t="s">
        <v>102</v>
      </c>
      <c r="P332" s="6" t="s">
        <v>626</v>
      </c>
      <c r="Q332" s="6" t="s">
        <v>30</v>
      </c>
      <c r="R332" s="6" t="s">
        <v>31</v>
      </c>
      <c r="S332" s="6" t="s">
        <v>28</v>
      </c>
    </row>
    <row r="333" spans="1:19" x14ac:dyDescent="0.3">
      <c r="A333" s="5" t="s">
        <v>19</v>
      </c>
      <c r="B333" s="6" t="s">
        <v>20</v>
      </c>
      <c r="C333" s="6" t="s">
        <v>21</v>
      </c>
      <c r="D333" s="6" t="s">
        <v>22</v>
      </c>
      <c r="E333" s="6">
        <v>10049</v>
      </c>
      <c r="F333" s="6" t="s">
        <v>450</v>
      </c>
      <c r="G333" s="6" t="s">
        <v>781</v>
      </c>
      <c r="H333" s="7">
        <v>44253</v>
      </c>
      <c r="I333" s="6">
        <v>11</v>
      </c>
      <c r="J333" s="6" t="s">
        <v>25</v>
      </c>
      <c r="K333" s="6" t="s">
        <v>305</v>
      </c>
      <c r="L333" s="6" t="s">
        <v>306</v>
      </c>
      <c r="M333" s="6">
        <v>1</v>
      </c>
      <c r="N333" s="8">
        <v>13076</v>
      </c>
      <c r="O333" s="6" t="s">
        <v>37</v>
      </c>
      <c r="P333" s="6" t="s">
        <v>626</v>
      </c>
      <c r="Q333" s="6" t="s">
        <v>30</v>
      </c>
      <c r="R333" s="6" t="s">
        <v>31</v>
      </c>
      <c r="S333" s="6" t="s">
        <v>37</v>
      </c>
    </row>
    <row r="334" spans="1:19" x14ac:dyDescent="0.3">
      <c r="A334" s="5" t="s">
        <v>19</v>
      </c>
      <c r="B334" s="6" t="s">
        <v>20</v>
      </c>
      <c r="C334" s="6" t="s">
        <v>21</v>
      </c>
      <c r="D334" s="6" t="s">
        <v>22</v>
      </c>
      <c r="E334" s="6" t="s">
        <v>453</v>
      </c>
      <c r="F334" s="6" t="s">
        <v>454</v>
      </c>
      <c r="G334" s="6" t="s">
        <v>781</v>
      </c>
      <c r="H334" s="7">
        <v>44253</v>
      </c>
      <c r="I334" s="6">
        <v>11</v>
      </c>
      <c r="J334" s="6" t="s">
        <v>25</v>
      </c>
      <c r="K334" s="6" t="s">
        <v>305</v>
      </c>
      <c r="L334" s="6" t="s">
        <v>306</v>
      </c>
      <c r="M334" s="6">
        <v>1</v>
      </c>
      <c r="N334" s="8">
        <v>10769</v>
      </c>
      <c r="O334" s="6" t="s">
        <v>37</v>
      </c>
      <c r="P334" s="6" t="s">
        <v>626</v>
      </c>
      <c r="Q334" s="6" t="s">
        <v>30</v>
      </c>
      <c r="R334" s="6" t="s">
        <v>31</v>
      </c>
      <c r="S334" s="6" t="s">
        <v>37</v>
      </c>
    </row>
    <row r="335" spans="1:19" x14ac:dyDescent="0.3">
      <c r="A335" s="5" t="s">
        <v>19</v>
      </c>
      <c r="B335" s="6" t="s">
        <v>20</v>
      </c>
      <c r="C335" s="6" t="s">
        <v>21</v>
      </c>
      <c r="D335" s="6" t="s">
        <v>22</v>
      </c>
      <c r="E335" s="6" t="s">
        <v>782</v>
      </c>
      <c r="F335" s="6" t="s">
        <v>783</v>
      </c>
      <c r="G335" s="6" t="s">
        <v>781</v>
      </c>
      <c r="H335" s="7">
        <v>44253</v>
      </c>
      <c r="I335" s="6">
        <v>11</v>
      </c>
      <c r="J335" s="6" t="s">
        <v>25</v>
      </c>
      <c r="K335" s="6" t="s">
        <v>305</v>
      </c>
      <c r="L335" s="6" t="s">
        <v>306</v>
      </c>
      <c r="M335" s="6">
        <v>1</v>
      </c>
      <c r="N335" s="8">
        <v>39842</v>
      </c>
      <c r="O335" s="6" t="s">
        <v>37</v>
      </c>
      <c r="P335" s="6" t="s">
        <v>626</v>
      </c>
      <c r="Q335" s="6" t="s">
        <v>30</v>
      </c>
      <c r="R335" s="6" t="s">
        <v>31</v>
      </c>
      <c r="S335" s="6" t="s">
        <v>37</v>
      </c>
    </row>
    <row r="336" spans="1:19" x14ac:dyDescent="0.3">
      <c r="A336" s="5" t="s">
        <v>19</v>
      </c>
      <c r="B336" s="6" t="s">
        <v>20</v>
      </c>
      <c r="C336" s="6" t="s">
        <v>21</v>
      </c>
      <c r="D336" s="6" t="s">
        <v>22</v>
      </c>
      <c r="E336" s="6">
        <v>10487</v>
      </c>
      <c r="F336" s="6" t="s">
        <v>784</v>
      </c>
      <c r="G336" s="6" t="s">
        <v>781</v>
      </c>
      <c r="H336" s="7">
        <v>44253</v>
      </c>
      <c r="I336" s="6">
        <v>11</v>
      </c>
      <c r="J336" s="6" t="s">
        <v>25</v>
      </c>
      <c r="K336" s="6" t="s">
        <v>305</v>
      </c>
      <c r="L336" s="6" t="s">
        <v>306</v>
      </c>
      <c r="M336" s="6">
        <v>1</v>
      </c>
      <c r="N336" s="8">
        <v>21796</v>
      </c>
      <c r="O336" s="6" t="s">
        <v>37</v>
      </c>
      <c r="P336" s="6" t="s">
        <v>626</v>
      </c>
      <c r="Q336" s="6" t="s">
        <v>30</v>
      </c>
      <c r="R336" s="6" t="s">
        <v>31</v>
      </c>
      <c r="S336" s="6" t="s">
        <v>37</v>
      </c>
    </row>
    <row r="337" spans="1:19" x14ac:dyDescent="0.3">
      <c r="A337" s="5" t="s">
        <v>19</v>
      </c>
      <c r="B337" s="6" t="s">
        <v>20</v>
      </c>
      <c r="C337" s="6" t="s">
        <v>21</v>
      </c>
      <c r="D337" s="6" t="s">
        <v>22</v>
      </c>
      <c r="E337" s="6">
        <v>10644</v>
      </c>
      <c r="F337" s="6" t="s">
        <v>259</v>
      </c>
      <c r="G337" s="6" t="s">
        <v>781</v>
      </c>
      <c r="H337" s="7">
        <v>44253</v>
      </c>
      <c r="I337" s="6">
        <v>11</v>
      </c>
      <c r="J337" s="6" t="s">
        <v>25</v>
      </c>
      <c r="K337" s="6" t="s">
        <v>305</v>
      </c>
      <c r="L337" s="6" t="s">
        <v>306</v>
      </c>
      <c r="M337" s="6">
        <v>1</v>
      </c>
      <c r="N337" s="8">
        <v>8282</v>
      </c>
      <c r="O337" s="6" t="s">
        <v>37</v>
      </c>
      <c r="P337" s="6" t="s">
        <v>626</v>
      </c>
      <c r="Q337" s="6" t="s">
        <v>30</v>
      </c>
      <c r="R337" s="6" t="s">
        <v>31</v>
      </c>
      <c r="S337" s="6" t="s">
        <v>37</v>
      </c>
    </row>
    <row r="338" spans="1:19" x14ac:dyDescent="0.3">
      <c r="A338" s="5" t="s">
        <v>19</v>
      </c>
      <c r="B338" s="6" t="s">
        <v>20</v>
      </c>
      <c r="C338" s="6" t="s">
        <v>21</v>
      </c>
      <c r="D338" s="6" t="s">
        <v>22</v>
      </c>
      <c r="E338" s="6" t="s">
        <v>785</v>
      </c>
      <c r="F338" s="6" t="s">
        <v>786</v>
      </c>
      <c r="G338" s="6" t="s">
        <v>781</v>
      </c>
      <c r="H338" s="7">
        <v>44253</v>
      </c>
      <c r="I338" s="6">
        <v>11</v>
      </c>
      <c r="J338" s="6" t="s">
        <v>25</v>
      </c>
      <c r="K338" s="6" t="s">
        <v>305</v>
      </c>
      <c r="L338" s="6" t="s">
        <v>306</v>
      </c>
      <c r="M338" s="6">
        <v>1</v>
      </c>
      <c r="N338" s="8">
        <v>25278</v>
      </c>
      <c r="O338" s="6" t="s">
        <v>37</v>
      </c>
      <c r="P338" s="6" t="s">
        <v>626</v>
      </c>
      <c r="Q338" s="6" t="s">
        <v>30</v>
      </c>
      <c r="R338" s="6" t="s">
        <v>31</v>
      </c>
      <c r="S338" s="6" t="s">
        <v>37</v>
      </c>
    </row>
    <row r="339" spans="1:19" x14ac:dyDescent="0.3">
      <c r="A339" s="5" t="s">
        <v>19</v>
      </c>
      <c r="B339" s="6" t="s">
        <v>20</v>
      </c>
      <c r="C339" s="6" t="s">
        <v>21</v>
      </c>
      <c r="D339" s="6" t="s">
        <v>22</v>
      </c>
      <c r="E339" s="6" t="s">
        <v>787</v>
      </c>
      <c r="F339" s="6" t="s">
        <v>788</v>
      </c>
      <c r="G339" s="6" t="s">
        <v>789</v>
      </c>
      <c r="H339" s="7">
        <v>44253</v>
      </c>
      <c r="I339" s="6">
        <v>11</v>
      </c>
      <c r="J339" s="6" t="s">
        <v>25</v>
      </c>
      <c r="K339" s="6" t="s">
        <v>790</v>
      </c>
      <c r="L339" s="6" t="s">
        <v>791</v>
      </c>
      <c r="M339" s="6">
        <v>1</v>
      </c>
      <c r="N339" s="8">
        <v>8780</v>
      </c>
      <c r="O339" s="6" t="s">
        <v>37</v>
      </c>
      <c r="P339" s="6" t="s">
        <v>626</v>
      </c>
      <c r="Q339" s="6" t="s">
        <v>30</v>
      </c>
      <c r="R339" s="6" t="s">
        <v>31</v>
      </c>
      <c r="S339" s="6" t="s">
        <v>37</v>
      </c>
    </row>
    <row r="340" spans="1:19" x14ac:dyDescent="0.3">
      <c r="A340" s="5" t="s">
        <v>19</v>
      </c>
      <c r="B340" s="6" t="s">
        <v>20</v>
      </c>
      <c r="C340" s="6" t="s">
        <v>21</v>
      </c>
      <c r="D340" s="6" t="s">
        <v>22</v>
      </c>
      <c r="E340" s="6" t="s">
        <v>635</v>
      </c>
      <c r="F340" s="6" t="s">
        <v>636</v>
      </c>
      <c r="G340" s="6" t="s">
        <v>789</v>
      </c>
      <c r="H340" s="7">
        <v>44253</v>
      </c>
      <c r="I340" s="6">
        <v>11</v>
      </c>
      <c r="J340" s="6" t="s">
        <v>25</v>
      </c>
      <c r="K340" s="6" t="s">
        <v>790</v>
      </c>
      <c r="L340" s="6" t="s">
        <v>791</v>
      </c>
      <c r="M340" s="6">
        <v>1</v>
      </c>
      <c r="N340" s="8">
        <v>59665</v>
      </c>
      <c r="O340" s="6" t="s">
        <v>37</v>
      </c>
      <c r="P340" s="6" t="s">
        <v>626</v>
      </c>
      <c r="Q340" s="6" t="s">
        <v>30</v>
      </c>
      <c r="R340" s="6" t="s">
        <v>31</v>
      </c>
      <c r="S340" s="6" t="s">
        <v>37</v>
      </c>
    </row>
    <row r="341" spans="1:19" x14ac:dyDescent="0.3">
      <c r="A341" s="5" t="s">
        <v>19</v>
      </c>
      <c r="B341" s="6" t="s">
        <v>20</v>
      </c>
      <c r="C341" s="6" t="s">
        <v>21</v>
      </c>
      <c r="D341" s="6" t="s">
        <v>22</v>
      </c>
      <c r="E341" s="6">
        <v>10420</v>
      </c>
      <c r="F341" s="6" t="s">
        <v>69</v>
      </c>
      <c r="G341" s="6" t="s">
        <v>792</v>
      </c>
      <c r="H341" s="7">
        <v>44253</v>
      </c>
      <c r="I341" s="6">
        <v>11</v>
      </c>
      <c r="J341" s="6" t="s">
        <v>25</v>
      </c>
      <c r="K341" s="6" t="s">
        <v>577</v>
      </c>
      <c r="L341" s="6" t="s">
        <v>578</v>
      </c>
      <c r="M341" s="6">
        <v>1</v>
      </c>
      <c r="N341" s="8">
        <v>30244</v>
      </c>
      <c r="O341" s="6" t="s">
        <v>37</v>
      </c>
      <c r="P341" s="6" t="s">
        <v>626</v>
      </c>
      <c r="Q341" s="6" t="s">
        <v>30</v>
      </c>
      <c r="R341" s="6" t="s">
        <v>31</v>
      </c>
      <c r="S341" s="6" t="s">
        <v>37</v>
      </c>
    </row>
    <row r="342" spans="1:19" x14ac:dyDescent="0.3">
      <c r="A342" s="5" t="s">
        <v>19</v>
      </c>
      <c r="B342" s="6" t="s">
        <v>20</v>
      </c>
      <c r="C342" s="6" t="s">
        <v>21</v>
      </c>
      <c r="D342" s="6" t="s">
        <v>22</v>
      </c>
      <c r="E342" s="6" t="s">
        <v>249</v>
      </c>
      <c r="F342" s="6" t="s">
        <v>250</v>
      </c>
      <c r="G342" s="6" t="s">
        <v>793</v>
      </c>
      <c r="H342" s="7">
        <v>44253</v>
      </c>
      <c r="I342" s="6">
        <v>11</v>
      </c>
      <c r="J342" s="6" t="s">
        <v>25</v>
      </c>
      <c r="K342" s="6" t="s">
        <v>794</v>
      </c>
      <c r="L342" s="6" t="s">
        <v>795</v>
      </c>
      <c r="M342" s="6">
        <v>2</v>
      </c>
      <c r="N342" s="8">
        <v>28184</v>
      </c>
      <c r="O342" s="6" t="s">
        <v>37</v>
      </c>
      <c r="P342" s="6" t="s">
        <v>626</v>
      </c>
      <c r="Q342" s="6" t="s">
        <v>30</v>
      </c>
      <c r="R342" s="6" t="s">
        <v>38</v>
      </c>
      <c r="S342" s="6" t="s">
        <v>37</v>
      </c>
    </row>
    <row r="343" spans="1:19" x14ac:dyDescent="0.3">
      <c r="A343" s="5" t="s">
        <v>19</v>
      </c>
      <c r="B343" s="6" t="s">
        <v>20</v>
      </c>
      <c r="C343" s="6" t="s">
        <v>21</v>
      </c>
      <c r="D343" s="6" t="s">
        <v>22</v>
      </c>
      <c r="E343" s="6" t="s">
        <v>796</v>
      </c>
      <c r="F343" s="6" t="s">
        <v>797</v>
      </c>
      <c r="G343" s="6" t="s">
        <v>793</v>
      </c>
      <c r="H343" s="7">
        <v>44253</v>
      </c>
      <c r="I343" s="6">
        <v>11</v>
      </c>
      <c r="J343" s="6" t="s">
        <v>25</v>
      </c>
      <c r="K343" s="6" t="s">
        <v>794</v>
      </c>
      <c r="L343" s="6" t="s">
        <v>795</v>
      </c>
      <c r="M343" s="6">
        <v>3</v>
      </c>
      <c r="N343" s="8">
        <v>22413</v>
      </c>
      <c r="O343" s="6" t="s">
        <v>37</v>
      </c>
      <c r="P343" s="6" t="s">
        <v>626</v>
      </c>
      <c r="Q343" s="6" t="s">
        <v>30</v>
      </c>
      <c r="R343" s="6" t="s">
        <v>38</v>
      </c>
      <c r="S343" s="6" t="s">
        <v>37</v>
      </c>
    </row>
    <row r="344" spans="1:19" x14ac:dyDescent="0.3">
      <c r="A344" s="5" t="s">
        <v>19</v>
      </c>
      <c r="B344" s="6" t="s">
        <v>20</v>
      </c>
      <c r="C344" s="6" t="s">
        <v>21</v>
      </c>
      <c r="D344" s="6" t="s">
        <v>22</v>
      </c>
      <c r="E344" s="6" t="s">
        <v>798</v>
      </c>
      <c r="F344" s="6" t="s">
        <v>799</v>
      </c>
      <c r="G344" s="6" t="s">
        <v>793</v>
      </c>
      <c r="H344" s="7">
        <v>44253</v>
      </c>
      <c r="I344" s="6">
        <v>11</v>
      </c>
      <c r="J344" s="6" t="s">
        <v>25</v>
      </c>
      <c r="K344" s="6" t="s">
        <v>794</v>
      </c>
      <c r="L344" s="6" t="s">
        <v>795</v>
      </c>
      <c r="M344" s="6">
        <v>4</v>
      </c>
      <c r="N344" s="8">
        <v>17780</v>
      </c>
      <c r="O344" s="6" t="s">
        <v>37</v>
      </c>
      <c r="P344" s="6" t="s">
        <v>626</v>
      </c>
      <c r="Q344" s="6" t="s">
        <v>30</v>
      </c>
      <c r="R344" s="6" t="s">
        <v>38</v>
      </c>
      <c r="S344" s="6" t="s">
        <v>37</v>
      </c>
    </row>
    <row r="345" spans="1:19" x14ac:dyDescent="0.3">
      <c r="A345" s="5" t="s">
        <v>19</v>
      </c>
      <c r="B345" s="6" t="s">
        <v>20</v>
      </c>
      <c r="C345" s="6" t="s">
        <v>21</v>
      </c>
      <c r="D345" s="6" t="s">
        <v>22</v>
      </c>
      <c r="E345" s="6">
        <v>3200</v>
      </c>
      <c r="F345" s="6" t="s">
        <v>251</v>
      </c>
      <c r="G345" s="6" t="s">
        <v>800</v>
      </c>
      <c r="H345" s="7">
        <v>44253</v>
      </c>
      <c r="I345" s="6">
        <v>11</v>
      </c>
      <c r="J345" s="6" t="s">
        <v>25</v>
      </c>
      <c r="K345" s="6" t="s">
        <v>577</v>
      </c>
      <c r="L345" s="6" t="s">
        <v>578</v>
      </c>
      <c r="M345" s="6">
        <v>2</v>
      </c>
      <c r="N345" s="8">
        <v>73932</v>
      </c>
      <c r="O345" s="6" t="s">
        <v>102</v>
      </c>
      <c r="P345" s="6" t="s">
        <v>626</v>
      </c>
      <c r="Q345" s="6" t="s">
        <v>30</v>
      </c>
      <c r="R345" s="6" t="s">
        <v>31</v>
      </c>
      <c r="S345" s="6" t="s">
        <v>28</v>
      </c>
    </row>
    <row r="346" spans="1:19" x14ac:dyDescent="0.3">
      <c r="A346" s="5" t="s">
        <v>19</v>
      </c>
      <c r="B346" s="6" t="s">
        <v>20</v>
      </c>
      <c r="C346" s="6" t="s">
        <v>21</v>
      </c>
      <c r="D346" s="6" t="s">
        <v>22</v>
      </c>
      <c r="E346" s="6">
        <v>10633</v>
      </c>
      <c r="F346" s="6" t="s">
        <v>541</v>
      </c>
      <c r="G346" s="6" t="s">
        <v>800</v>
      </c>
      <c r="H346" s="7">
        <v>44253</v>
      </c>
      <c r="I346" s="6">
        <v>11</v>
      </c>
      <c r="J346" s="6" t="s">
        <v>25</v>
      </c>
      <c r="K346" s="6" t="s">
        <v>577</v>
      </c>
      <c r="L346" s="6" t="s">
        <v>578</v>
      </c>
      <c r="M346" s="6">
        <v>1</v>
      </c>
      <c r="N346" s="8">
        <v>15958</v>
      </c>
      <c r="O346" s="6" t="s">
        <v>37</v>
      </c>
      <c r="P346" s="6" t="s">
        <v>626</v>
      </c>
      <c r="Q346" s="6" t="s">
        <v>30</v>
      </c>
      <c r="R346" s="6" t="s">
        <v>31</v>
      </c>
      <c r="S346" s="6" t="s">
        <v>37</v>
      </c>
    </row>
    <row r="347" spans="1:19" x14ac:dyDescent="0.3">
      <c r="A347" s="5" t="s">
        <v>19</v>
      </c>
      <c r="B347" s="6" t="s">
        <v>20</v>
      </c>
      <c r="C347" s="6" t="s">
        <v>21</v>
      </c>
      <c r="D347" s="6" t="s">
        <v>22</v>
      </c>
      <c r="E347" s="6" t="s">
        <v>801</v>
      </c>
      <c r="F347" s="6" t="s">
        <v>802</v>
      </c>
      <c r="G347" s="6" t="s">
        <v>800</v>
      </c>
      <c r="H347" s="7">
        <v>44253</v>
      </c>
      <c r="I347" s="6">
        <v>11</v>
      </c>
      <c r="J347" s="6" t="s">
        <v>25</v>
      </c>
      <c r="K347" s="6" t="s">
        <v>577</v>
      </c>
      <c r="L347" s="6" t="s">
        <v>578</v>
      </c>
      <c r="M347" s="6">
        <v>1</v>
      </c>
      <c r="N347" s="8">
        <v>21000</v>
      </c>
      <c r="O347" s="6" t="s">
        <v>37</v>
      </c>
      <c r="P347" s="6" t="s">
        <v>626</v>
      </c>
      <c r="Q347" s="6" t="s">
        <v>30</v>
      </c>
      <c r="R347" s="6" t="s">
        <v>31</v>
      </c>
      <c r="S347" s="6" t="s">
        <v>37</v>
      </c>
    </row>
    <row r="348" spans="1:19" x14ac:dyDescent="0.3">
      <c r="A348" s="5" t="s">
        <v>19</v>
      </c>
      <c r="B348" s="6" t="s">
        <v>20</v>
      </c>
      <c r="C348" s="6" t="s">
        <v>21</v>
      </c>
      <c r="D348" s="6" t="s">
        <v>22</v>
      </c>
      <c r="E348" s="6" t="s">
        <v>803</v>
      </c>
      <c r="F348" s="6" t="s">
        <v>804</v>
      </c>
      <c r="G348" s="6" t="s">
        <v>800</v>
      </c>
      <c r="H348" s="7">
        <v>44253</v>
      </c>
      <c r="I348" s="6">
        <v>11</v>
      </c>
      <c r="J348" s="6" t="s">
        <v>25</v>
      </c>
      <c r="K348" s="6" t="s">
        <v>577</v>
      </c>
      <c r="L348" s="6" t="s">
        <v>578</v>
      </c>
      <c r="M348" s="6">
        <v>1</v>
      </c>
      <c r="N348" s="8">
        <v>15118</v>
      </c>
      <c r="O348" s="6" t="s">
        <v>37</v>
      </c>
      <c r="P348" s="6" t="s">
        <v>626</v>
      </c>
      <c r="Q348" s="6" t="s">
        <v>30</v>
      </c>
      <c r="R348" s="6" t="s">
        <v>31</v>
      </c>
      <c r="S348" s="6" t="s">
        <v>37</v>
      </c>
    </row>
    <row r="349" spans="1:19" x14ac:dyDescent="0.3">
      <c r="A349" s="5" t="s">
        <v>19</v>
      </c>
      <c r="B349" s="6" t="s">
        <v>20</v>
      </c>
      <c r="C349" s="6" t="s">
        <v>21</v>
      </c>
      <c r="D349" s="6" t="s">
        <v>22</v>
      </c>
      <c r="E349" s="6">
        <v>10567</v>
      </c>
      <c r="F349" s="6" t="s">
        <v>651</v>
      </c>
      <c r="G349" s="6" t="s">
        <v>800</v>
      </c>
      <c r="H349" s="7">
        <v>44253</v>
      </c>
      <c r="I349" s="6">
        <v>11</v>
      </c>
      <c r="J349" s="6" t="s">
        <v>25</v>
      </c>
      <c r="K349" s="6" t="s">
        <v>577</v>
      </c>
      <c r="L349" s="6" t="s">
        <v>578</v>
      </c>
      <c r="M349" s="6">
        <v>1</v>
      </c>
      <c r="N349" s="8">
        <v>19319</v>
      </c>
      <c r="O349" s="6" t="s">
        <v>37</v>
      </c>
      <c r="P349" s="6" t="s">
        <v>626</v>
      </c>
      <c r="Q349" s="6" t="s">
        <v>30</v>
      </c>
      <c r="R349" s="6" t="s">
        <v>31</v>
      </c>
      <c r="S349" s="6" t="s">
        <v>37</v>
      </c>
    </row>
    <row r="350" spans="1:19" x14ac:dyDescent="0.3">
      <c r="A350" s="5" t="s">
        <v>19</v>
      </c>
      <c r="B350" s="6" t="s">
        <v>20</v>
      </c>
      <c r="C350" s="6" t="s">
        <v>21</v>
      </c>
      <c r="D350" s="6" t="s">
        <v>22</v>
      </c>
      <c r="E350" s="6">
        <v>10455</v>
      </c>
      <c r="F350" s="6" t="s">
        <v>805</v>
      </c>
      <c r="G350" s="6" t="s">
        <v>800</v>
      </c>
      <c r="H350" s="7">
        <v>44253</v>
      </c>
      <c r="I350" s="6">
        <v>11</v>
      </c>
      <c r="J350" s="6" t="s">
        <v>25</v>
      </c>
      <c r="K350" s="6" t="s">
        <v>577</v>
      </c>
      <c r="L350" s="6" t="s">
        <v>578</v>
      </c>
      <c r="M350" s="6">
        <v>1</v>
      </c>
      <c r="N350" s="8">
        <v>19319</v>
      </c>
      <c r="O350" s="6" t="s">
        <v>37</v>
      </c>
      <c r="P350" s="6" t="s">
        <v>626</v>
      </c>
      <c r="Q350" s="6" t="s">
        <v>30</v>
      </c>
      <c r="R350" s="6" t="s">
        <v>31</v>
      </c>
      <c r="S350" s="6" t="s">
        <v>37</v>
      </c>
    </row>
    <row r="351" spans="1:19" x14ac:dyDescent="0.3">
      <c r="A351" s="5" t="s">
        <v>19</v>
      </c>
      <c r="B351" s="6" t="s">
        <v>20</v>
      </c>
      <c r="C351" s="6" t="s">
        <v>21</v>
      </c>
      <c r="D351" s="6" t="s">
        <v>22</v>
      </c>
      <c r="E351" s="6">
        <v>47531</v>
      </c>
      <c r="F351" s="6" t="s">
        <v>492</v>
      </c>
      <c r="G351" s="6" t="s">
        <v>806</v>
      </c>
      <c r="H351" s="7">
        <v>44253</v>
      </c>
      <c r="I351" s="6">
        <v>11</v>
      </c>
      <c r="J351" s="6" t="s">
        <v>25</v>
      </c>
      <c r="K351" s="6" t="s">
        <v>670</v>
      </c>
      <c r="L351" s="6" t="s">
        <v>671</v>
      </c>
      <c r="M351" s="6">
        <v>2</v>
      </c>
      <c r="N351" s="8">
        <v>285698</v>
      </c>
      <c r="O351" s="6" t="s">
        <v>28</v>
      </c>
      <c r="P351" s="6" t="s">
        <v>626</v>
      </c>
      <c r="Q351" s="6" t="s">
        <v>30</v>
      </c>
      <c r="R351" s="6" t="s">
        <v>31</v>
      </c>
      <c r="S351" s="6" t="s">
        <v>28</v>
      </c>
    </row>
    <row r="352" spans="1:19" x14ac:dyDescent="0.3">
      <c r="A352" s="5" t="s">
        <v>19</v>
      </c>
      <c r="B352" s="6" t="s">
        <v>20</v>
      </c>
      <c r="C352" s="6" t="s">
        <v>21</v>
      </c>
      <c r="D352" s="6" t="s">
        <v>22</v>
      </c>
      <c r="E352" s="6">
        <v>40070</v>
      </c>
      <c r="F352" s="6" t="s">
        <v>282</v>
      </c>
      <c r="G352" s="6" t="s">
        <v>807</v>
      </c>
      <c r="H352" s="7">
        <v>44253</v>
      </c>
      <c r="I352" s="6">
        <v>11</v>
      </c>
      <c r="J352" s="6" t="s">
        <v>25</v>
      </c>
      <c r="K352" s="6" t="s">
        <v>167</v>
      </c>
      <c r="L352" s="6" t="s">
        <v>168</v>
      </c>
      <c r="M352" s="6">
        <v>1</v>
      </c>
      <c r="N352" s="8">
        <v>165371</v>
      </c>
      <c r="O352" s="6" t="s">
        <v>28</v>
      </c>
      <c r="P352" s="6" t="s">
        <v>626</v>
      </c>
      <c r="Q352" s="6" t="s">
        <v>30</v>
      </c>
      <c r="R352" s="6" t="s">
        <v>31</v>
      </c>
      <c r="S352" s="6" t="s">
        <v>28</v>
      </c>
    </row>
    <row r="353" spans="1:19" x14ac:dyDescent="0.3">
      <c r="A353" s="5" t="s">
        <v>19</v>
      </c>
      <c r="B353" s="6" t="s">
        <v>20</v>
      </c>
      <c r="C353" s="6" t="s">
        <v>21</v>
      </c>
      <c r="D353" s="6" t="s">
        <v>22</v>
      </c>
      <c r="E353" s="6">
        <v>40497</v>
      </c>
      <c r="F353" s="6" t="s">
        <v>808</v>
      </c>
      <c r="G353" s="6" t="s">
        <v>809</v>
      </c>
      <c r="H353" s="7">
        <v>44254</v>
      </c>
      <c r="I353" s="6">
        <v>11</v>
      </c>
      <c r="J353" s="6" t="s">
        <v>25</v>
      </c>
      <c r="K353" s="6" t="s">
        <v>414</v>
      </c>
      <c r="L353" s="6" t="s">
        <v>415</v>
      </c>
      <c r="M353" s="6">
        <v>12</v>
      </c>
      <c r="N353" s="8">
        <v>2922252</v>
      </c>
      <c r="O353" s="6" t="s">
        <v>28</v>
      </c>
      <c r="P353" s="6" t="s">
        <v>626</v>
      </c>
      <c r="Q353" s="6" t="s">
        <v>30</v>
      </c>
      <c r="R353" s="6" t="s">
        <v>31</v>
      </c>
      <c r="S353" s="6" t="s">
        <v>28</v>
      </c>
    </row>
    <row r="354" spans="1:19" x14ac:dyDescent="0.3">
      <c r="A354" s="5" t="s">
        <v>19</v>
      </c>
      <c r="B354" s="6" t="s">
        <v>20</v>
      </c>
      <c r="C354" s="6" t="s">
        <v>21</v>
      </c>
      <c r="D354" s="6" t="s">
        <v>22</v>
      </c>
      <c r="E354" s="6">
        <v>50657</v>
      </c>
      <c r="F354" s="6" t="s">
        <v>298</v>
      </c>
      <c r="G354" s="6" t="s">
        <v>810</v>
      </c>
      <c r="H354" s="7">
        <v>44254</v>
      </c>
      <c r="I354" s="6">
        <v>11</v>
      </c>
      <c r="J354" s="6" t="s">
        <v>25</v>
      </c>
      <c r="K354" s="6" t="s">
        <v>305</v>
      </c>
      <c r="L354" s="6" t="s">
        <v>306</v>
      </c>
      <c r="M354" s="6">
        <v>8</v>
      </c>
      <c r="N354" s="8">
        <v>1020440</v>
      </c>
      <c r="O354" s="6" t="s">
        <v>28</v>
      </c>
      <c r="P354" s="6" t="s">
        <v>626</v>
      </c>
      <c r="Q354" s="6" t="s">
        <v>30</v>
      </c>
      <c r="R354" s="6" t="s">
        <v>31</v>
      </c>
      <c r="S354" s="6" t="s">
        <v>28</v>
      </c>
    </row>
    <row r="355" spans="1:19" x14ac:dyDescent="0.3">
      <c r="A355" s="5" t="s">
        <v>19</v>
      </c>
      <c r="B355" s="6" t="s">
        <v>20</v>
      </c>
      <c r="C355" s="6" t="s">
        <v>21</v>
      </c>
      <c r="D355" s="6" t="s">
        <v>22</v>
      </c>
      <c r="E355" s="6">
        <v>40884</v>
      </c>
      <c r="F355" s="6" t="s">
        <v>401</v>
      </c>
      <c r="G355" s="6" t="s">
        <v>811</v>
      </c>
      <c r="H355" s="7">
        <v>44254</v>
      </c>
      <c r="I355" s="6">
        <v>11</v>
      </c>
      <c r="J355" s="6" t="s">
        <v>25</v>
      </c>
      <c r="K355" s="6" t="s">
        <v>670</v>
      </c>
      <c r="L355" s="6" t="s">
        <v>671</v>
      </c>
      <c r="M355" s="6">
        <v>2</v>
      </c>
      <c r="N355" s="8">
        <v>298472</v>
      </c>
      <c r="O355" s="6" t="s">
        <v>28</v>
      </c>
      <c r="P355" s="6" t="s">
        <v>626</v>
      </c>
      <c r="Q355" s="6" t="s">
        <v>30</v>
      </c>
      <c r="R355" s="6" t="s">
        <v>31</v>
      </c>
      <c r="S355" s="6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2021_03_13019613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2021-04-05T18:30:22Z</dcterms:created>
  <dcterms:modified xsi:type="dcterms:W3CDTF">2021-04-05T18:30:23Z</dcterms:modified>
</cp:coreProperties>
</file>