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7926E120-D4C9-4131-9ED1-BDC5D1164138}" xr6:coauthVersionLast="46" xr6:coauthVersionMax="46" xr10:uidLastSave="{00000000-0000-0000-0000-000000000000}"/>
  <bookViews>
    <workbookView xWindow="-108" yWindow="-108" windowWidth="23256" windowHeight="12576" xr2:uid="{4B8DC895-CFA1-40C3-BCE6-1B8C11BB4E45}"/>
  </bookViews>
  <sheets>
    <sheet name="2021_03_139291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<sst xmlns="http://schemas.openxmlformats.org/spreadsheetml/2006/main" count="2536" uniqueCount="406">
  <si>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</si>
  <si>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</si>
  <si>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</si>
  <si>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</si>
  <si>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</si>
  <si>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</si>
  <si>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</si>
  <si>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</si>
  <si>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</si>
  <si>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</si>
  <si>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</si>
  <si>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</si>
  <si>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</si>
  <si>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</si>
  <si>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</si>
  <si>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</si>
  <si>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</si>
  <si>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</si>
  <si>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</si>
  <si>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</si>
  <si>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2021_03_13929113</t>
  </si>
  <si>
    <t xml:space="preserve">SALAZAR SANHUEZA SIMON NESTOR                </t>
  </si>
  <si>
    <t>SS</t>
  </si>
  <si>
    <t>13929113-1</t>
  </si>
  <si>
    <t xml:space="preserve">215/70R16C 6PR 108/106T SC328 GOODRIDE </t>
  </si>
  <si>
    <t>FV-A-0000-02385754</t>
  </si>
  <si>
    <t xml:space="preserve">PUERTO MONTT FLOTACENTRO </t>
  </si>
  <si>
    <t>0009879868-4-0</t>
  </si>
  <si>
    <t xml:space="preserve">GONZALEZ OTEY RICARDO ALFONSO </t>
  </si>
  <si>
    <t>Neumaticos</t>
  </si>
  <si>
    <t>Actual</t>
  </si>
  <si>
    <t>Factura</t>
  </si>
  <si>
    <t>S</t>
  </si>
  <si>
    <t>295/80R22.5 18PR 152/149M CR976A GOODRID</t>
  </si>
  <si>
    <t>FV-A-0000-02385910</t>
  </si>
  <si>
    <t>0077154444-4-0</t>
  </si>
  <si>
    <t xml:space="preserve">CD SERVICIOS INTEGRALES SPA </t>
  </si>
  <si>
    <t xml:space="preserve">ZBA05 </t>
  </si>
  <si>
    <t xml:space="preserve">BALANCEO CAMION/BUS FIERRO - CAREN </t>
  </si>
  <si>
    <t>Servicios</t>
  </si>
  <si>
    <t>Nombre</t>
  </si>
  <si>
    <t xml:space="preserve">MOP05 </t>
  </si>
  <si>
    <t xml:space="preserve">MONTAJE NEUM CAMION/BUS FIERRO - CAREN </t>
  </si>
  <si>
    <t>Cod Vendedor</t>
  </si>
  <si>
    <t xml:space="preserve">275/70R22.5 16PR 148/145M CR976A GOODR </t>
  </si>
  <si>
    <t>FV-A-0000-02385951</t>
  </si>
  <si>
    <t>0076269007-1-0</t>
  </si>
  <si>
    <t xml:space="preserve">COMERCIAL HIDROSELLO RESPONSABILIDAD LTD </t>
  </si>
  <si>
    <t>Rut</t>
  </si>
  <si>
    <t>Mes Pago</t>
  </si>
  <si>
    <t xml:space="preserve">215/75R17.5 16PR MD738 GOODRIDE </t>
  </si>
  <si>
    <t>FV-A-0000-02386096</t>
  </si>
  <si>
    <t>0016894113-7-0</t>
  </si>
  <si>
    <t xml:space="preserve">VANESSA DEL PILAR VILLABLANCA LEVIANTE </t>
  </si>
  <si>
    <t xml:space="preserve">195/60R15 88H RP28 GOODRIDE </t>
  </si>
  <si>
    <t>FV-A-0000-02386114</t>
  </si>
  <si>
    <t>0009889836-0-0</t>
  </si>
  <si>
    <t xml:space="preserve">BUSTAMANTE HERNANDEZ HUGO ALEJANDRO </t>
  </si>
  <si>
    <t xml:space="preserve">ZM002 </t>
  </si>
  <si>
    <t xml:space="preserve">MONTAJE NEUMATICO LIVIANOS - CAREN </t>
  </si>
  <si>
    <t>COMISION REPUESTOS</t>
  </si>
  <si>
    <t>Tabla de Cumplimiento Repuestos</t>
  </si>
  <si>
    <t xml:space="preserve">ZBAL2 </t>
  </si>
  <si>
    <t>BALANCEO LIVIANOS (PLOMO NORMAL) - CAREN</t>
  </si>
  <si>
    <t>VTA TOTAL PERIODO ANTERIOR</t>
  </si>
  <si>
    <t>Ventas</t>
  </si>
  <si>
    <t>% Comisión</t>
  </si>
  <si>
    <t xml:space="preserve">215/75R15 100S SL369 GOODRIDE </t>
  </si>
  <si>
    <t>FV-A-0000-02386120</t>
  </si>
  <si>
    <t>0005914210-0-0</t>
  </si>
  <si>
    <t xml:space="preserve">VILLARROEL MUNOZ JOSE MARIA </t>
  </si>
  <si>
    <t>N</t>
  </si>
  <si>
    <t>VTA NORMAL PERIODO ANTERIOR</t>
  </si>
  <si>
    <t>Desde</t>
  </si>
  <si>
    <t>Hasta</t>
  </si>
  <si>
    <t xml:space="preserve">225/70R16 107T GIANTSAVER MAZZINI </t>
  </si>
  <si>
    <t>FV-A-0000-02386159</t>
  </si>
  <si>
    <t>COMISION NORMAL (%)</t>
  </si>
  <si>
    <t>o mas</t>
  </si>
  <si>
    <t xml:space="preserve">11R22.5 16PR 148/145M AT27S AUSTONE </t>
  </si>
  <si>
    <t>FV-A-0000-02386291</t>
  </si>
  <si>
    <t>0076884768-1-0</t>
  </si>
  <si>
    <t xml:space="preserve">TRANSPORTES IJOTA SPA </t>
  </si>
  <si>
    <t>COMISION NORMAL ($)</t>
  </si>
  <si>
    <t xml:space="preserve">225/65R17 102T SU318 GOODRIDE </t>
  </si>
  <si>
    <t>FV-A-0000-02386312</t>
  </si>
  <si>
    <t>TOTAL COMISION REPUESTOS</t>
  </si>
  <si>
    <t xml:space="preserve">HK150 </t>
  </si>
  <si>
    <t xml:space="preserve">BATERIA 150 AMP 1000 CCA HANKOOK </t>
  </si>
  <si>
    <t>FV-A-0000-02386636</t>
  </si>
  <si>
    <t>0076339841-2-0</t>
  </si>
  <si>
    <t xml:space="preserve">SOC DE SERV AGRIC ARIDOS Y CONST RIO BLA </t>
  </si>
  <si>
    <t>Repuestos</t>
  </si>
  <si>
    <t xml:space="preserve">225/75R16 10PR 115/112Q SL369 GOODRIDE </t>
  </si>
  <si>
    <t>FV-A-0000-02386716</t>
  </si>
  <si>
    <t>0015874050-8-0</t>
  </si>
  <si>
    <t xml:space="preserve">MANSILLA MIRANDA ALEJANDRO ANDRES </t>
  </si>
  <si>
    <t>225/75R16 10PR 115/112S GIANTSAVER MAZZI</t>
  </si>
  <si>
    <t>BV-A-0000-00307515</t>
  </si>
  <si>
    <t>0011714111-K-0</t>
  </si>
  <si>
    <t xml:space="preserve">VELASQUEZ DIAZ PATRICIO ALEJANDRO </t>
  </si>
  <si>
    <t>Boleta</t>
  </si>
  <si>
    <t>COMISION NEUMATICOS, LUBRICANTES, BATERIAS Y REMOLQUE</t>
  </si>
  <si>
    <t>Tabla de Cumplimiento Neumaticos, Lubricantes, Baterias y Remolques</t>
  </si>
  <si>
    <t>VENTA TOTAL PERIODO ACTUAL</t>
  </si>
  <si>
    <t>VENTA NORMAL</t>
  </si>
  <si>
    <t>BV-A-0000-00307558</t>
  </si>
  <si>
    <t>0008837864-4-0</t>
  </si>
  <si>
    <t xml:space="preserve">MUNOZ MALDONADO JOSE MAURICIO </t>
  </si>
  <si>
    <t xml:space="preserve">155/65R13 73T RP28 GOODRIDE </t>
  </si>
  <si>
    <t>FV-A-0000-02387163</t>
  </si>
  <si>
    <t>0019366326-5-0</t>
  </si>
  <si>
    <t xml:space="preserve">RICHARD ALEXIS HERNANDEZ RIVERA </t>
  </si>
  <si>
    <t>FV-A-0000-02387429</t>
  </si>
  <si>
    <t>0009193068-4-0</t>
  </si>
  <si>
    <t xml:space="preserve">GONZALEZ BARRIA PATRICIO MARCELO </t>
  </si>
  <si>
    <t xml:space="preserve">235/65R17 104S SL369 GOODRIDE </t>
  </si>
  <si>
    <t>BV-A-0000-00307589</t>
  </si>
  <si>
    <t>0012757910-5-0</t>
  </si>
  <si>
    <t xml:space="preserve">MAURICIO OYARZUN MIRANDA </t>
  </si>
  <si>
    <t xml:space="preserve">TOTAL COMISION </t>
  </si>
  <si>
    <t xml:space="preserve">195/60R16 89H RP28 GOODRIDE </t>
  </si>
  <si>
    <t>FV-A-0000-02387674</t>
  </si>
  <si>
    <t>0013824751-1-0</t>
  </si>
  <si>
    <t xml:space="preserve">GALLARDO NAVARRO PATRICIO JAVIER </t>
  </si>
  <si>
    <t>BONO GRUPAL</t>
  </si>
  <si>
    <t>Tabla de Cumplimiento Bono Grupal</t>
  </si>
  <si>
    <t xml:space="preserve">TR413 </t>
  </si>
  <si>
    <t xml:space="preserve">VALVULA TUBULAR TR-413 </t>
  </si>
  <si>
    <t>CUMPLIMIENTO GRUPAL SUCURSAL</t>
  </si>
  <si>
    <t>$ Bono</t>
  </si>
  <si>
    <t>BV-A-0000-00307610</t>
  </si>
  <si>
    <t>0015297717-4-0</t>
  </si>
  <si>
    <t xml:space="preserve">RAMIRO JARA MUñOZ </t>
  </si>
  <si>
    <t>BONO</t>
  </si>
  <si>
    <t>TOTAL BONO META</t>
  </si>
  <si>
    <t>BV-A-0000-00307617</t>
  </si>
  <si>
    <t>0011712605-6-0</t>
  </si>
  <si>
    <t xml:space="preserve">RUIZ GONZALEZ JORGE </t>
  </si>
  <si>
    <t>FV-A-0000-02387950</t>
  </si>
  <si>
    <t>0008931290-6-0</t>
  </si>
  <si>
    <t xml:space="preserve">MENDEZ ALMONACID PEDRO ENRIQUE </t>
  </si>
  <si>
    <t xml:space="preserve">245/75R16 10PR 120/116Q SL369 GOODRIDE </t>
  </si>
  <si>
    <t>FV-A-0000-02387989</t>
  </si>
  <si>
    <t>0012158196-5-0</t>
  </si>
  <si>
    <t xml:space="preserve">SOTO SOTO LUIS ORLANDO </t>
  </si>
  <si>
    <t>COMISION IMPULSO</t>
  </si>
  <si>
    <t>Tabla de Cumplimiento Impulso</t>
  </si>
  <si>
    <t xml:space="preserve">195/70R15C 8PR 104/102R H188 GOODRIDE </t>
  </si>
  <si>
    <t>FV-A-0000-02388065</t>
  </si>
  <si>
    <t xml:space="preserve">175/65R14 82H RP28 GOODRIDE </t>
  </si>
  <si>
    <t>FV-A-0000-02388067</t>
  </si>
  <si>
    <t xml:space="preserve">185/65R15 88H RP28 GOODRIDE </t>
  </si>
  <si>
    <t>215/75R17.5 14PR 128/126M GSR+1 GOODRIDE</t>
  </si>
  <si>
    <t>FV-A-0000-02388089</t>
  </si>
  <si>
    <t>0076454568-0-0</t>
  </si>
  <si>
    <t xml:space="preserve">SOC. TRANSPORTES AGUILAS DEL SUR </t>
  </si>
  <si>
    <t xml:space="preserve">ALL ENGINE 20W50 CG-4 BL 19 LT </t>
  </si>
  <si>
    <t>FV-A-0000-02388192</t>
  </si>
  <si>
    <t>0077016129-0-0</t>
  </si>
  <si>
    <t xml:space="preserve">TRANSPORTES VECTOR SPA </t>
  </si>
  <si>
    <t>Lubricantes</t>
  </si>
  <si>
    <t xml:space="preserve">750R16 14PR CR926 SET GOODRIDE </t>
  </si>
  <si>
    <t>BV-A-0000-00307673</t>
  </si>
  <si>
    <t>0010370842-7-0</t>
  </si>
  <si>
    <t xml:space="preserve">COSME ALDERETE JOSE RUBEN </t>
  </si>
  <si>
    <t xml:space="preserve">MOP21 </t>
  </si>
  <si>
    <t>MONTAJ NEUM FURGON/VAN/CAMION 3/4 -CAREN</t>
  </si>
  <si>
    <t>TOTAL REMUNERACION VARIABLE</t>
  </si>
  <si>
    <t xml:space="preserve">ZBA11 </t>
  </si>
  <si>
    <t>BALANCEO FURGON/VAN Y CAMION 3/4 - CAREN</t>
  </si>
  <si>
    <t>BV-A-0000-00307680</t>
  </si>
  <si>
    <t>0013738830-8-0</t>
  </si>
  <si>
    <t xml:space="preserve">MARQUEZ VILLARROEL CRISTIAN </t>
  </si>
  <si>
    <t xml:space="preserve">175/70R13 82T ECO307 MAZZINI </t>
  </si>
  <si>
    <t>FV-A-0000-02388481</t>
  </si>
  <si>
    <t>BV-A-0000-00307692</t>
  </si>
  <si>
    <t>0009508397-8-0</t>
  </si>
  <si>
    <t xml:space="preserve">RODRIGUEZ CHEUQUEL HERNAN EDUARDO </t>
  </si>
  <si>
    <t>FV-A-0000-02388639</t>
  </si>
  <si>
    <t>0012593213-4-0</t>
  </si>
  <si>
    <t xml:space="preserve">OLIVA PINCHEIRA RODRIGO ADOLFO </t>
  </si>
  <si>
    <t xml:space="preserve">BTR18 </t>
  </si>
  <si>
    <t>ROTAC NEUM FURGON/VAN/CAMION 3/4 - CAREN</t>
  </si>
  <si>
    <t>FV-A-0000-02389108</t>
  </si>
  <si>
    <t>0010868748-7-0</t>
  </si>
  <si>
    <t xml:space="preserve">ALEJANDRO GUILLERMO WESTERMAYER W. </t>
  </si>
  <si>
    <t>700R16 12PR 117/116N ST313 TUBULAR GOODR</t>
  </si>
  <si>
    <t>FV-A-0000-02389482</t>
  </si>
  <si>
    <t>0076071377-5-0</t>
  </si>
  <si>
    <t xml:space="preserve">RECIMAR SA </t>
  </si>
  <si>
    <t xml:space="preserve">ZBA01 </t>
  </si>
  <si>
    <t xml:space="preserve">BALANCEO CAMION/BUS ALUMINIO - NORMAL </t>
  </si>
  <si>
    <t xml:space="preserve">295/80R22.5 152/148M HS3 CONTINENTAL </t>
  </si>
  <si>
    <t>FV-A-0000-02389531</t>
  </si>
  <si>
    <t>0076296577-1-0</t>
  </si>
  <si>
    <t xml:space="preserve">COMERCIALIZADORA DE COMBUSTIBLES PETROSU </t>
  </si>
  <si>
    <t xml:space="preserve">ZAA01 </t>
  </si>
  <si>
    <t xml:space="preserve">ALINEACION CAMION/BUS - NORMAL </t>
  </si>
  <si>
    <t xml:space="preserve">225/60R17 99T SU318 GOODRIDE </t>
  </si>
  <si>
    <t>FV-A-0000-02389670</t>
  </si>
  <si>
    <t>0013737662-8-0</t>
  </si>
  <si>
    <t xml:space="preserve">MANSILLA LOAIZA JEANETTE ALEJANDRA </t>
  </si>
  <si>
    <t xml:space="preserve">12R22.5 18PR 152/149L AT557 GOODRIDE </t>
  </si>
  <si>
    <t>FV-A-0000-02389874</t>
  </si>
  <si>
    <t>0076206605-K-0</t>
  </si>
  <si>
    <t xml:space="preserve">CONSTRUCTORA D Y F SPA </t>
  </si>
  <si>
    <t>FV-A-0000-02390084</t>
  </si>
  <si>
    <t>0011117972-7-0</t>
  </si>
  <si>
    <t xml:space="preserve">ROGEL IGOR CRISTIAN MARCELO </t>
  </si>
  <si>
    <t>FV-A-0000-02390118</t>
  </si>
  <si>
    <t>0077302364-6-0</t>
  </si>
  <si>
    <t xml:space="preserve">TRANSPORTES ELADIO ARELLANO EIRL </t>
  </si>
  <si>
    <t xml:space="preserve">215/75R16C 8PR 113/111Q H188 GOODR </t>
  </si>
  <si>
    <t>FV-A-0000-02390160</t>
  </si>
  <si>
    <t>0076202690-2-0</t>
  </si>
  <si>
    <t xml:space="preserve">TRANSPORTES CORRENTOSO LTDA </t>
  </si>
  <si>
    <t>245/75R16 10PR 120/116S GIANTSAVER MAZZI</t>
  </si>
  <si>
    <t>FV-A-0000-02390195</t>
  </si>
  <si>
    <t xml:space="preserve">295/80R22.5 154/149M FUEL MAX GOODYEAR </t>
  </si>
  <si>
    <t>FV-A-0000-02390349</t>
  </si>
  <si>
    <t>0076462680-K-0</t>
  </si>
  <si>
    <t xml:space="preserve">SERVICIOS MECANICOS RIO LARQUI LTDA. </t>
  </si>
  <si>
    <t xml:space="preserve">12.5/80-18 TR218A CAMARA HG </t>
  </si>
  <si>
    <t>FV-A-0000-02390385</t>
  </si>
  <si>
    <t>0077000599-K-0</t>
  </si>
  <si>
    <t xml:space="preserve">SOCIEDAD AKMA LIMITADA </t>
  </si>
  <si>
    <t xml:space="preserve">265/70R16 112S SL369 GOODRIDE </t>
  </si>
  <si>
    <t>BV-A-0000-00307882</t>
  </si>
  <si>
    <t>0011712638-2-0</t>
  </si>
  <si>
    <t xml:space="preserve">IVAN CISTERNAS LAGOS </t>
  </si>
  <si>
    <t xml:space="preserve">12.00-24 TR78A CAMARAS H.G. </t>
  </si>
  <si>
    <t>BV-A-0000-00307886</t>
  </si>
  <si>
    <t>0013122614-4-0</t>
  </si>
  <si>
    <t xml:space="preserve">OYARZO MORALES JOSE GERARDO </t>
  </si>
  <si>
    <t xml:space="preserve">12.00-24 S/I CUBRE CAMARAS </t>
  </si>
  <si>
    <t>BV-A-0000-00307887</t>
  </si>
  <si>
    <t>FV-A-0000-02390731</t>
  </si>
  <si>
    <t>FV-A-0000-02390783</t>
  </si>
  <si>
    <t>0076149885-1-0</t>
  </si>
  <si>
    <t xml:space="preserve">IMPORTACIONES Y EXPORTACIONES DEL SUR SP </t>
  </si>
  <si>
    <t xml:space="preserve">11R22.5 16PR 148/145M CR926D GOODRIDE </t>
  </si>
  <si>
    <t xml:space="preserve">600-13 8PR L8056 SET GOODR </t>
  </si>
  <si>
    <t>FV-A-0000-02390865</t>
  </si>
  <si>
    <t xml:space="preserve">315/80R22.5 156/150L CHS3 CONTINENTAL </t>
  </si>
  <si>
    <t>FV-A-0000-02391150</t>
  </si>
  <si>
    <t>0008050496-9-0</t>
  </si>
  <si>
    <t xml:space="preserve">MALDONADO GUERRERO MANUEL SILVESTRE </t>
  </si>
  <si>
    <t>295/80R22.5 18PR 152/149M AT127S AUSTONE</t>
  </si>
  <si>
    <t>FV-A-0000-02391424</t>
  </si>
  <si>
    <t>0076773728-9-0</t>
  </si>
  <si>
    <t xml:space="preserve">TRANSPORTES GUIDO CENDOYA EIRL </t>
  </si>
  <si>
    <t>FV-A-0000-02391483</t>
  </si>
  <si>
    <t xml:space="preserve">750R16 14PR CB981 SET GOODRIDE </t>
  </si>
  <si>
    <t>BV-A-0000-00307975</t>
  </si>
  <si>
    <t>0014406394-5-0</t>
  </si>
  <si>
    <t xml:space="preserve">GONZALEZ SANCHEZ PAULO </t>
  </si>
  <si>
    <t xml:space="preserve">RIMULA R2 EXTRA 20W-50 BALDE 20 LT. </t>
  </si>
  <si>
    <t>FV-A-0000-02391761</t>
  </si>
  <si>
    <t>0019367945-5-0</t>
  </si>
  <si>
    <t xml:space="preserve">ALMONACID GOMEZ JUAN ENRIQUE </t>
  </si>
  <si>
    <t xml:space="preserve">700R15 10PR 110/106N SET ST313 GOODRIDE </t>
  </si>
  <si>
    <t>BV-A-0000-00308011</t>
  </si>
  <si>
    <t>0013823831-8-0</t>
  </si>
  <si>
    <t xml:space="preserve">WETZEL RUIZ CESAR FABIAN </t>
  </si>
  <si>
    <t xml:space="preserve">ACEITE 15W40 MOBIL DELVAC MX 19LT </t>
  </si>
  <si>
    <t>FV-A-0000-02391945</t>
  </si>
  <si>
    <t xml:space="preserve">EURODIESEL E-4 15W40 CI-4 BL 19 LT </t>
  </si>
  <si>
    <t>BV-A-0000-00308025</t>
  </si>
  <si>
    <t>0013323187-0-0</t>
  </si>
  <si>
    <t xml:space="preserve">RODRIGUEZ CARCAMO ROSA RAQUEL </t>
  </si>
  <si>
    <t xml:space="preserve">165R13C 8PR 94/92Q H188 GOODRIDE </t>
  </si>
  <si>
    <t>FV-A-0000-02392178</t>
  </si>
  <si>
    <t>FV-A-0000-02392348</t>
  </si>
  <si>
    <t>0011544233-3-0</t>
  </si>
  <si>
    <t xml:space="preserve">ARISMENDI DIAZ MARCOS AURELIO </t>
  </si>
  <si>
    <t xml:space="preserve">13R22.5 18PR 156/151F CB919 GOODRIDE </t>
  </si>
  <si>
    <t>FV-A-0000-02392369</t>
  </si>
  <si>
    <t>0076377240-3-0</t>
  </si>
  <si>
    <t xml:space="preserve">INGENIERIA Y CONSTRUCCION CAIQUEN LTDA. </t>
  </si>
  <si>
    <t>FV-A-0000-02392392</t>
  </si>
  <si>
    <t>0077144368-0-0</t>
  </si>
  <si>
    <t xml:space="preserve">HYDRO-ELECTRO VALVER SPA </t>
  </si>
  <si>
    <t xml:space="preserve">265/75R16 116S SL369 GOODRIDE </t>
  </si>
  <si>
    <t>FV-A-0000-02392395</t>
  </si>
  <si>
    <t>FV-A-0000-02392500</t>
  </si>
  <si>
    <t xml:space="preserve">205/65R15 94H RP28 GOODRIDE </t>
  </si>
  <si>
    <t>BV-A-0000-00308067</t>
  </si>
  <si>
    <t>0014018310-5-0</t>
  </si>
  <si>
    <t xml:space="preserve">NAYADET CANALES OYARCE </t>
  </si>
  <si>
    <t>FV-A-0000-02392682</t>
  </si>
  <si>
    <t>FV-A-0000-02392747</t>
  </si>
  <si>
    <t>0013404806-9-0</t>
  </si>
  <si>
    <t xml:space="preserve">VELASQUEZ VIDAL HECTOR HERNAN </t>
  </si>
  <si>
    <t>FV-A-0000-02392762</t>
  </si>
  <si>
    <t>0088650400-4-0</t>
  </si>
  <si>
    <t xml:space="preserve">DISEÑOS SERVICIOS Y CONSTRUCCIONES HIDRO </t>
  </si>
  <si>
    <t>FV-A-0000-02392785</t>
  </si>
  <si>
    <t>0011506770-2-0</t>
  </si>
  <si>
    <t xml:space="preserve">MAYTA MORALES JUAN MARCOS </t>
  </si>
  <si>
    <t xml:space="preserve">DES02 </t>
  </si>
  <si>
    <t xml:space="preserve">RECEPCION NEUMATICO USADO BUS/CAMION </t>
  </si>
  <si>
    <t>FV-A-0000-02392824</t>
  </si>
  <si>
    <t>0011599153-1-0</t>
  </si>
  <si>
    <t xml:space="preserve">SOTO REYES HECTOR ADOLFO </t>
  </si>
  <si>
    <t>CV-A-0000-00232466</t>
  </si>
  <si>
    <t>Nota Crédito</t>
  </si>
  <si>
    <t xml:space="preserve">265/65R17 112S SL369 GOODRIDE </t>
  </si>
  <si>
    <t>BV-A-0000-00308155</t>
  </si>
  <si>
    <t>0018734255-4-0</t>
  </si>
  <si>
    <t xml:space="preserve">BERNARDO RUIZ GUERRERO </t>
  </si>
  <si>
    <t xml:space="preserve">205/60R15 91H RP28 GOODRIDE </t>
  </si>
  <si>
    <t>BV-A-0000-00308157</t>
  </si>
  <si>
    <t>0018288589-4-0</t>
  </si>
  <si>
    <t xml:space="preserve">FELIPE DIAZ RIVAS </t>
  </si>
  <si>
    <t xml:space="preserve">700R16 14PR CR926 SET GOODRIDE </t>
  </si>
  <si>
    <t>FV-A-0000-02393488</t>
  </si>
  <si>
    <t xml:space="preserve">235/55R17 103W SA57 GOODRIDE </t>
  </si>
  <si>
    <t>FV-A-0000-02393514</t>
  </si>
  <si>
    <t xml:space="preserve">215/75R14LT 104/101Q TR507 LUCKYEAR </t>
  </si>
  <si>
    <t>FV-A-0000-02393623</t>
  </si>
  <si>
    <t xml:space="preserve">185R14C 8PR 102/100Q H188 GOODRIDE </t>
  </si>
  <si>
    <t>FV-A-0000-02393669</t>
  </si>
  <si>
    <t>0014086597-4-0</t>
  </si>
  <si>
    <t xml:space="preserve">OJEDA POBLETE DANILO SEBASTIAN </t>
  </si>
  <si>
    <t>FV-A-0000-02393691</t>
  </si>
  <si>
    <t>0012785910-8-0</t>
  </si>
  <si>
    <t xml:space="preserve">DIAZ GUERRA MIGUEL ANGEL </t>
  </si>
  <si>
    <t xml:space="preserve">245/70R16 10PR 118/115Q SL369 GOODRIDE </t>
  </si>
  <si>
    <t>FV-A-0000-02393745</t>
  </si>
  <si>
    <t>0011715559-5-0</t>
  </si>
  <si>
    <t xml:space="preserve">SERON OJEDA RENE OSVALDO </t>
  </si>
  <si>
    <t xml:space="preserve">ZM003 </t>
  </si>
  <si>
    <t xml:space="preserve">MONTAJE NEUMATICO LIVIANOS - FLOTA </t>
  </si>
  <si>
    <t>FV-A-0000-02393766</t>
  </si>
  <si>
    <t>0008395343-8-0</t>
  </si>
  <si>
    <t xml:space="preserve">HERNANDEZ GALMEZ JOSE RODRIGO </t>
  </si>
  <si>
    <t>FV-A-0000-02393805</t>
  </si>
  <si>
    <t>0076368835-6-0</t>
  </si>
  <si>
    <t xml:space="preserve">INGENIERIA Y CONST.MANCAL LTDA. </t>
  </si>
  <si>
    <t>FV-A-0000-02393947</t>
  </si>
  <si>
    <t>0015300252-5-0</t>
  </si>
  <si>
    <t xml:space="preserve">GONZALEZ VIDAL MAURICIO </t>
  </si>
  <si>
    <t>FV-A-0000-02394259</t>
  </si>
  <si>
    <t>0076767213-6-0</t>
  </si>
  <si>
    <t xml:space="preserve">COMERCIAL DE REPUESTOS IBAñEZ LIMITADA </t>
  </si>
  <si>
    <t xml:space="preserve">16.9/14-28 TR218A CAMARA HG II </t>
  </si>
  <si>
    <t>FV-A-0000-02394517</t>
  </si>
  <si>
    <t>0009174719-7-0</t>
  </si>
  <si>
    <t xml:space="preserve">HERNANDEZ PEREZ PEDRO HERNAN </t>
  </si>
  <si>
    <t>BV-A-0000-00308268</t>
  </si>
  <si>
    <t>0012714505-9-0</t>
  </si>
  <si>
    <t xml:space="preserve">RONALD AGUILA WISTUBA </t>
  </si>
  <si>
    <t xml:space="preserve">ZBAL3 </t>
  </si>
  <si>
    <t>BALANCEO LIVIANOS (PLOMO NORMAL) - FLOTA</t>
  </si>
  <si>
    <t xml:space="preserve">ZAABA </t>
  </si>
  <si>
    <t xml:space="preserve">ALINAECION LIVIANO CAMIONETA - CAREN </t>
  </si>
  <si>
    <t>BV-A-0000-00308292</t>
  </si>
  <si>
    <t>0012999769-9-0</t>
  </si>
  <si>
    <t xml:space="preserve">PAREDES VELASQUEZ JOSE CRISTIAN </t>
  </si>
  <si>
    <t>FV-A-0000-02394923</t>
  </si>
  <si>
    <t>0076774015-8-0</t>
  </si>
  <si>
    <t xml:space="preserve">TRANSPORTE JEMACK LIMITADA </t>
  </si>
  <si>
    <t>FV-A-0000-02394963</t>
  </si>
  <si>
    <t>0008568755-7-0</t>
  </si>
  <si>
    <t xml:space="preserve">KEMPOWSKI GUENTELICAN JOSE CARLOS </t>
  </si>
  <si>
    <t xml:space="preserve">11R22.5 16PR 148/145J CB972 GOODRIDE </t>
  </si>
  <si>
    <t>BV-A-0000-00308313</t>
  </si>
  <si>
    <t>0076151309-5-0</t>
  </si>
  <si>
    <t xml:space="preserve">TRANSPORTES ROXANA OJEDA EIRL </t>
  </si>
  <si>
    <t xml:space="preserve">185/70R14 88T RP28 GOODRIDE </t>
  </si>
  <si>
    <t>BV-A-0000-00308331</t>
  </si>
  <si>
    <t>0017518218-7-0</t>
  </si>
  <si>
    <t xml:space="preserve">ALEX FARIAS SEPULVEDA </t>
  </si>
  <si>
    <t xml:space="preserve">235/60R18 103V SU318 GOODRIDE </t>
  </si>
  <si>
    <t>FV-A-0000-02395300</t>
  </si>
  <si>
    <t>0076722113-4-0</t>
  </si>
  <si>
    <t xml:space="preserve">SOC.TRANSP.E INV.SAN CRISTOBAL SPA </t>
  </si>
  <si>
    <t>FV-A-0000-02395538</t>
  </si>
  <si>
    <t>0076746147-K-0</t>
  </si>
  <si>
    <t xml:space="preserve">SOC. CONSTRUCTORA SUAZO LTDA. </t>
  </si>
  <si>
    <t xml:space="preserve">235/40ZR18 95W SA57 GOODRIDE </t>
  </si>
  <si>
    <t>BV-A-0000-00308370</t>
  </si>
  <si>
    <t>0014225372-0-0</t>
  </si>
  <si>
    <t xml:space="preserve">RODRIGO ZUñIGA </t>
  </si>
  <si>
    <t xml:space="preserve">650R16C 10PR 108/107N TT ST303 GOODRIDE </t>
  </si>
  <si>
    <t>FV-A-0000-02395648</t>
  </si>
  <si>
    <t>0008642578-5-0</t>
  </si>
  <si>
    <t xml:space="preserve">VARGAS LEIVA HUGO HUMBERTO </t>
  </si>
  <si>
    <t>BV-A-0000-00308383</t>
  </si>
  <si>
    <t>0014227762-K-0</t>
  </si>
  <si>
    <t xml:space="preserve">FERNANDO GUERRERO MAYORGA </t>
  </si>
  <si>
    <t xml:space="preserve">185/65R14 86H PC2 CONTINENTAL </t>
  </si>
  <si>
    <t>BV-A-0000-00308388</t>
  </si>
  <si>
    <t>0009981600-7-0</t>
  </si>
  <si>
    <t xml:space="preserve">DUARTE RABELLO LEONEL ESTEBAN </t>
  </si>
  <si>
    <t>REFRIGERANTE ANTICONGELANTE -10BIDON 20L</t>
  </si>
  <si>
    <t>BV-A-0000-00308391</t>
  </si>
  <si>
    <t>0008628447-2-0</t>
  </si>
  <si>
    <t xml:space="preserve">ARANCIBIA OJEDA JORGE GASTON </t>
  </si>
  <si>
    <t xml:space="preserve">295/80R22.5 18PR 154/149M GSR1 GOODRIDE </t>
  </si>
  <si>
    <t>FV-A-0000-02395889</t>
  </si>
  <si>
    <t>BV-A-0000-00308397</t>
  </si>
  <si>
    <t>0015284200-7-0</t>
  </si>
  <si>
    <t xml:space="preserve">LUIS CARDENAS </t>
  </si>
  <si>
    <t>FV-A-0000-02396099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</si>
</sst>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3F18-0697-43E7-B105-0118B1A714F8}">
  <sheetPr codeName="Hoja1">
    <tabColor rgb="FFFF0000"/>
  </sheetPr>
  <dimension ref="A1:AA172"/>
  <sheetViews>
    <sheetView tabSelected="1" topLeftCell="T1" workbookViewId="0">
      <selection activeCell="AE2" sqref="AE2"/>
    </sheetView>
  </sheetViews>
  <sheetFormatPr baseColWidth="10" defaultRowHeight="10.199999999999999" x14ac:dyDescent="0.2"/>
  <cols>
    <col min="1" max="1" width="16.88671875" style="6" bestFit="1" customWidth="1"/>
    <col min="2" max="2" width="38.441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2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5.77734375" style="6" bestFit="1" customWidth="1"/>
    <col min="11" max="11" width="14.109375" style="6" bestFit="1" customWidth="1"/>
    <col min="12" max="12" width="40.332031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50878</v>
      </c>
      <c r="F2" s="6" t="s">
        <v>24</v>
      </c>
      <c r="G2" s="6" t="s">
        <v>25</v>
      </c>
      <c r="H2" s="8">
        <v>44242</v>
      </c>
      <c r="I2" s="6">
        <v>23</v>
      </c>
      <c r="J2" s="6" t="s">
        <v>26</v>
      </c>
      <c r="K2" s="6" t="s">
        <v>27</v>
      </c>
      <c r="L2" s="6" t="s">
        <v>28</v>
      </c>
      <c r="M2" s="6">
        <v>2</v>
      </c>
      <c r="N2" s="9">
        <v>102038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1.0601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47531</v>
      </c>
      <c r="F3" s="6" t="s">
        <v>33</v>
      </c>
      <c r="G3" s="6" t="s">
        <v>34</v>
      </c>
      <c r="H3" s="8">
        <v>44242</v>
      </c>
      <c r="I3" s="6">
        <v>23</v>
      </c>
      <c r="J3" s="6" t="s">
        <v>26</v>
      </c>
      <c r="K3" s="6" t="s">
        <v>35</v>
      </c>
      <c r="L3" s="6" t="s">
        <v>36</v>
      </c>
      <c r="M3" s="6">
        <v>2</v>
      </c>
      <c r="N3" s="9">
        <v>285698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1.0601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37</v>
      </c>
      <c r="F4" s="6" t="s">
        <v>38</v>
      </c>
      <c r="G4" s="6" t="s">
        <v>34</v>
      </c>
      <c r="H4" s="8">
        <v>44242</v>
      </c>
      <c r="I4" s="6">
        <v>23</v>
      </c>
      <c r="J4" s="6" t="s">
        <v>26</v>
      </c>
      <c r="K4" s="6" t="s">
        <v>35</v>
      </c>
      <c r="L4" s="6" t="s">
        <v>36</v>
      </c>
      <c r="M4" s="6">
        <v>2</v>
      </c>
      <c r="N4" s="9">
        <v>11428</v>
      </c>
      <c r="O4" s="6" t="s">
        <v>39</v>
      </c>
      <c r="P4" s="6" t="s">
        <v>30</v>
      </c>
      <c r="Q4" s="6" t="s">
        <v>31</v>
      </c>
      <c r="R4" s="6" t="s">
        <v>32</v>
      </c>
      <c r="S4" s="6" t="s">
        <v>39</v>
      </c>
      <c r="T4" s="10">
        <v>1.0601</v>
      </c>
      <c r="V4" s="11" t="s">
        <v>40</v>
      </c>
      <c r="W4" s="11" t="str">
        <f>+$B$2</f>
        <v xml:space="preserve">SALAZAR SANHUEZA SIMON NESTOR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41</v>
      </c>
      <c r="F5" s="6" t="s">
        <v>42</v>
      </c>
      <c r="G5" s="6" t="s">
        <v>34</v>
      </c>
      <c r="H5" s="8">
        <v>44242</v>
      </c>
      <c r="I5" s="6">
        <v>23</v>
      </c>
      <c r="J5" s="6" t="s">
        <v>26</v>
      </c>
      <c r="K5" s="6" t="s">
        <v>35</v>
      </c>
      <c r="L5" s="6" t="s">
        <v>36</v>
      </c>
      <c r="M5" s="6">
        <v>2</v>
      </c>
      <c r="N5" s="9">
        <v>12436</v>
      </c>
      <c r="O5" s="6" t="s">
        <v>39</v>
      </c>
      <c r="P5" s="6" t="s">
        <v>30</v>
      </c>
      <c r="Q5" s="6" t="s">
        <v>31</v>
      </c>
      <c r="R5" s="6" t="s">
        <v>32</v>
      </c>
      <c r="S5" s="6" t="s">
        <v>39</v>
      </c>
      <c r="T5" s="10">
        <v>1.0601</v>
      </c>
      <c r="V5" s="11" t="s">
        <v>43</v>
      </c>
      <c r="W5" s="11" t="str">
        <f>+$C$2</f>
        <v>SS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46715</v>
      </c>
      <c r="F6" s="6" t="s">
        <v>44</v>
      </c>
      <c r="G6" s="6" t="s">
        <v>45</v>
      </c>
      <c r="H6" s="8">
        <v>44242</v>
      </c>
      <c r="I6" s="6">
        <v>23</v>
      </c>
      <c r="J6" s="6" t="s">
        <v>26</v>
      </c>
      <c r="K6" s="6" t="s">
        <v>46</v>
      </c>
      <c r="L6" s="6" t="s">
        <v>47</v>
      </c>
      <c r="M6" s="6">
        <v>1</v>
      </c>
      <c r="N6" s="9">
        <v>156496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T6" s="10">
        <v>1.0601</v>
      </c>
      <c r="V6" s="11" t="s">
        <v>48</v>
      </c>
      <c r="W6" s="13" t="str">
        <f>+$D$2</f>
        <v>13929113-1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41</v>
      </c>
      <c r="F7" s="6" t="s">
        <v>42</v>
      </c>
      <c r="G7" s="6" t="s">
        <v>45</v>
      </c>
      <c r="H7" s="8">
        <v>44242</v>
      </c>
      <c r="I7" s="6">
        <v>23</v>
      </c>
      <c r="J7" s="6" t="s">
        <v>26</v>
      </c>
      <c r="K7" s="6" t="s">
        <v>46</v>
      </c>
      <c r="L7" s="6" t="s">
        <v>47</v>
      </c>
      <c r="M7" s="6">
        <v>1</v>
      </c>
      <c r="N7" s="9">
        <v>6218</v>
      </c>
      <c r="O7" s="6" t="s">
        <v>39</v>
      </c>
      <c r="P7" s="6" t="s">
        <v>30</v>
      </c>
      <c r="Q7" s="6" t="s">
        <v>31</v>
      </c>
      <c r="R7" s="6" t="s">
        <v>32</v>
      </c>
      <c r="S7" s="6" t="s">
        <v>39</v>
      </c>
      <c r="T7" s="10">
        <v>1.0601</v>
      </c>
      <c r="V7" s="11" t="s">
        <v>49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47590</v>
      </c>
      <c r="F8" s="6" t="s">
        <v>50</v>
      </c>
      <c r="G8" s="6" t="s">
        <v>51</v>
      </c>
      <c r="H8" s="8">
        <v>44242</v>
      </c>
      <c r="I8" s="6">
        <v>23</v>
      </c>
      <c r="J8" s="6" t="s">
        <v>26</v>
      </c>
      <c r="K8" s="6" t="s">
        <v>52</v>
      </c>
      <c r="L8" s="6" t="s">
        <v>53</v>
      </c>
      <c r="M8" s="6">
        <v>2</v>
      </c>
      <c r="N8" s="9">
        <v>183916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T8" s="10">
        <v>1.0601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40914</v>
      </c>
      <c r="F9" s="6" t="s">
        <v>54</v>
      </c>
      <c r="G9" s="6" t="s">
        <v>55</v>
      </c>
      <c r="H9" s="8">
        <v>44242</v>
      </c>
      <c r="I9" s="6">
        <v>23</v>
      </c>
      <c r="J9" s="6" t="s">
        <v>26</v>
      </c>
      <c r="K9" s="6" t="s">
        <v>56</v>
      </c>
      <c r="L9" s="6" t="s">
        <v>57</v>
      </c>
      <c r="M9" s="6">
        <v>4</v>
      </c>
      <c r="N9" s="9">
        <v>146860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T9" s="10">
        <v>1.0601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58</v>
      </c>
      <c r="F10" s="6" t="s">
        <v>59</v>
      </c>
      <c r="G10" s="6" t="s">
        <v>55</v>
      </c>
      <c r="H10" s="8">
        <v>44242</v>
      </c>
      <c r="I10" s="6">
        <v>23</v>
      </c>
      <c r="J10" s="6" t="s">
        <v>26</v>
      </c>
      <c r="K10" s="6" t="s">
        <v>56</v>
      </c>
      <c r="L10" s="6" t="s">
        <v>57</v>
      </c>
      <c r="M10" s="6">
        <v>4</v>
      </c>
      <c r="N10" s="9">
        <v>13412</v>
      </c>
      <c r="O10" s="6" t="s">
        <v>39</v>
      </c>
      <c r="P10" s="6" t="s">
        <v>30</v>
      </c>
      <c r="Q10" s="6" t="s">
        <v>31</v>
      </c>
      <c r="R10" s="6" t="s">
        <v>32</v>
      </c>
      <c r="S10" s="6" t="s">
        <v>39</v>
      </c>
      <c r="T10" s="10">
        <v>1.0601</v>
      </c>
      <c r="V10" s="17" t="s">
        <v>60</v>
      </c>
      <c r="W10" s="18"/>
      <c r="Y10" s="19" t="s">
        <v>61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62</v>
      </c>
      <c r="F11" s="6" t="s">
        <v>63</v>
      </c>
      <c r="G11" s="6" t="s">
        <v>55</v>
      </c>
      <c r="H11" s="8">
        <v>44242</v>
      </c>
      <c r="I11" s="6">
        <v>23</v>
      </c>
      <c r="J11" s="6" t="s">
        <v>26</v>
      </c>
      <c r="K11" s="6" t="s">
        <v>56</v>
      </c>
      <c r="L11" s="6" t="s">
        <v>57</v>
      </c>
      <c r="M11" s="6">
        <v>2</v>
      </c>
      <c r="N11" s="9">
        <v>5714</v>
      </c>
      <c r="O11" s="6" t="s">
        <v>39</v>
      </c>
      <c r="P11" s="6" t="s">
        <v>30</v>
      </c>
      <c r="Q11" s="6" t="s">
        <v>31</v>
      </c>
      <c r="R11" s="6" t="s">
        <v>32</v>
      </c>
      <c r="S11" s="6" t="s">
        <v>39</v>
      </c>
      <c r="T11" s="10">
        <v>1.0601</v>
      </c>
      <c r="V11" s="22" t="s">
        <v>64</v>
      </c>
      <c r="W11" s="23">
        <f>SUMIFS(N:N,S:S,"Repuestos",P:P,"Actual")</f>
        <v>0</v>
      </c>
      <c r="X11" s="7"/>
      <c r="Y11" s="19" t="s">
        <v>65</v>
      </c>
      <c r="Z11" s="21"/>
      <c r="AA11" s="24" t="s">
        <v>66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46987</v>
      </c>
      <c r="F12" s="6" t="s">
        <v>67</v>
      </c>
      <c r="G12" s="6" t="s">
        <v>68</v>
      </c>
      <c r="H12" s="8">
        <v>44242</v>
      </c>
      <c r="I12" s="6">
        <v>23</v>
      </c>
      <c r="J12" s="6" t="s">
        <v>26</v>
      </c>
      <c r="K12" s="6" t="s">
        <v>69</v>
      </c>
      <c r="L12" s="6" t="s">
        <v>70</v>
      </c>
      <c r="M12" s="6">
        <v>12</v>
      </c>
      <c r="N12" s="9">
        <v>541644</v>
      </c>
      <c r="O12" s="6" t="s">
        <v>29</v>
      </c>
      <c r="P12" s="6" t="s">
        <v>30</v>
      </c>
      <c r="Q12" s="6" t="s">
        <v>31</v>
      </c>
      <c r="R12" s="6" t="s">
        <v>71</v>
      </c>
      <c r="S12" s="6" t="s">
        <v>29</v>
      </c>
      <c r="T12" s="10">
        <v>1.0601</v>
      </c>
      <c r="V12" s="22" t="s">
        <v>72</v>
      </c>
      <c r="W12" s="23">
        <f>SUMIFS(N:N,S:S,"Repuestos",P:P,"Actual")</f>
        <v>0</v>
      </c>
      <c r="X12" s="7"/>
      <c r="Y12" s="25" t="s">
        <v>73</v>
      </c>
      <c r="Z12" s="25" t="s">
        <v>74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47692</v>
      </c>
      <c r="F13" s="6" t="s">
        <v>75</v>
      </c>
      <c r="G13" s="6" t="s">
        <v>76</v>
      </c>
      <c r="H13" s="8">
        <v>44242</v>
      </c>
      <c r="I13" s="6">
        <v>23</v>
      </c>
      <c r="J13" s="6" t="s">
        <v>26</v>
      </c>
      <c r="K13" s="6" t="s">
        <v>69</v>
      </c>
      <c r="L13" s="6" t="s">
        <v>70</v>
      </c>
      <c r="M13" s="6">
        <v>4</v>
      </c>
      <c r="N13" s="9">
        <v>194264</v>
      </c>
      <c r="O13" s="6" t="s">
        <v>29</v>
      </c>
      <c r="P13" s="6" t="s">
        <v>30</v>
      </c>
      <c r="Q13" s="6" t="s">
        <v>31</v>
      </c>
      <c r="R13" s="6" t="s">
        <v>71</v>
      </c>
      <c r="S13" s="6" t="s">
        <v>29</v>
      </c>
      <c r="T13" s="10">
        <v>1.0601</v>
      </c>
      <c r="V13" s="22" t="s">
        <v>77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78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50657</v>
      </c>
      <c r="F14" s="6" t="s">
        <v>79</v>
      </c>
      <c r="G14" s="6" t="s">
        <v>80</v>
      </c>
      <c r="H14" s="8">
        <v>44242</v>
      </c>
      <c r="I14" s="6">
        <v>23</v>
      </c>
      <c r="J14" s="6" t="s">
        <v>26</v>
      </c>
      <c r="K14" s="6" t="s">
        <v>81</v>
      </c>
      <c r="L14" s="6" t="s">
        <v>82</v>
      </c>
      <c r="M14" s="6">
        <v>8</v>
      </c>
      <c r="N14" s="9">
        <v>1042624</v>
      </c>
      <c r="O14" s="6" t="s">
        <v>29</v>
      </c>
      <c r="P14" s="6" t="s">
        <v>30</v>
      </c>
      <c r="Q14" s="6" t="s">
        <v>31</v>
      </c>
      <c r="R14" s="6" t="s">
        <v>71</v>
      </c>
      <c r="S14" s="6" t="s">
        <v>29</v>
      </c>
      <c r="T14" s="10">
        <v>1.0601</v>
      </c>
      <c r="V14" s="22" t="s">
        <v>83</v>
      </c>
      <c r="W14" s="23">
        <f>+W12*W13</f>
        <v>0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41</v>
      </c>
      <c r="F15" s="6" t="s">
        <v>42</v>
      </c>
      <c r="G15" s="6" t="s">
        <v>80</v>
      </c>
      <c r="H15" s="8">
        <v>44242</v>
      </c>
      <c r="I15" s="6">
        <v>23</v>
      </c>
      <c r="J15" s="6" t="s">
        <v>26</v>
      </c>
      <c r="K15" s="6" t="s">
        <v>81</v>
      </c>
      <c r="L15" s="6" t="s">
        <v>82</v>
      </c>
      <c r="M15" s="6">
        <v>8</v>
      </c>
      <c r="N15" s="9">
        <v>49744</v>
      </c>
      <c r="O15" s="6" t="s">
        <v>39</v>
      </c>
      <c r="P15" s="6" t="s">
        <v>30</v>
      </c>
      <c r="Q15" s="6" t="s">
        <v>31</v>
      </c>
      <c r="R15" s="6" t="s">
        <v>71</v>
      </c>
      <c r="S15" s="6" t="s">
        <v>39</v>
      </c>
      <c r="T15" s="10">
        <v>1.0601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46992</v>
      </c>
      <c r="F16" s="6" t="s">
        <v>84</v>
      </c>
      <c r="G16" s="6" t="s">
        <v>85</v>
      </c>
      <c r="H16" s="8">
        <v>44242</v>
      </c>
      <c r="I16" s="6">
        <v>23</v>
      </c>
      <c r="J16" s="6" t="s">
        <v>26</v>
      </c>
      <c r="K16" s="6" t="s">
        <v>69</v>
      </c>
      <c r="L16" s="6" t="s">
        <v>70</v>
      </c>
      <c r="M16" s="6">
        <v>4</v>
      </c>
      <c r="N16" s="9">
        <v>198836</v>
      </c>
      <c r="O16" s="6" t="s">
        <v>29</v>
      </c>
      <c r="P16" s="6" t="s">
        <v>30</v>
      </c>
      <c r="Q16" s="6" t="s">
        <v>31</v>
      </c>
      <c r="R16" s="6" t="s">
        <v>71</v>
      </c>
      <c r="S16" s="6" t="s">
        <v>29</v>
      </c>
      <c r="T16" s="10">
        <v>1.0601</v>
      </c>
      <c r="V16" s="37" t="s">
        <v>86</v>
      </c>
      <c r="W16" s="38">
        <f>+W14</f>
        <v>0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87</v>
      </c>
      <c r="F17" s="6" t="s">
        <v>88</v>
      </c>
      <c r="G17" s="6" t="s">
        <v>89</v>
      </c>
      <c r="H17" s="8">
        <v>44242</v>
      </c>
      <c r="I17" s="6">
        <v>23</v>
      </c>
      <c r="J17" s="6" t="s">
        <v>26</v>
      </c>
      <c r="K17" s="6" t="s">
        <v>90</v>
      </c>
      <c r="L17" s="6" t="s">
        <v>91</v>
      </c>
      <c r="M17" s="6">
        <v>1</v>
      </c>
      <c r="N17" s="9">
        <v>126042</v>
      </c>
      <c r="O17" s="6" t="s">
        <v>92</v>
      </c>
      <c r="P17" s="6" t="s">
        <v>30</v>
      </c>
      <c r="Q17" s="6" t="s">
        <v>31</v>
      </c>
      <c r="R17" s="6" t="s">
        <v>32</v>
      </c>
      <c r="S17" s="6" t="s">
        <v>29</v>
      </c>
      <c r="T17" s="10">
        <v>1.0601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40490</v>
      </c>
      <c r="F18" s="6" t="s">
        <v>93</v>
      </c>
      <c r="G18" s="6" t="s">
        <v>94</v>
      </c>
      <c r="H18" s="8">
        <v>44242</v>
      </c>
      <c r="I18" s="6">
        <v>23</v>
      </c>
      <c r="J18" s="6" t="s">
        <v>26</v>
      </c>
      <c r="K18" s="6" t="s">
        <v>95</v>
      </c>
      <c r="L18" s="6" t="s">
        <v>96</v>
      </c>
      <c r="M18" s="6">
        <v>2</v>
      </c>
      <c r="N18" s="9">
        <v>186790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T18" s="10">
        <v>1.0601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47704</v>
      </c>
      <c r="F19" s="6" t="s">
        <v>97</v>
      </c>
      <c r="G19" s="6" t="s">
        <v>98</v>
      </c>
      <c r="H19" s="8">
        <v>44243</v>
      </c>
      <c r="I19" s="6">
        <v>23</v>
      </c>
      <c r="J19" s="6" t="s">
        <v>26</v>
      </c>
      <c r="K19" s="6" t="s">
        <v>99</v>
      </c>
      <c r="L19" s="6" t="s">
        <v>100</v>
      </c>
      <c r="M19" s="6">
        <v>2</v>
      </c>
      <c r="N19" s="9">
        <v>161128</v>
      </c>
      <c r="O19" s="6" t="s">
        <v>29</v>
      </c>
      <c r="P19" s="6" t="s">
        <v>30</v>
      </c>
      <c r="Q19" s="6" t="s">
        <v>101</v>
      </c>
      <c r="R19" s="6" t="s">
        <v>32</v>
      </c>
      <c r="S19" s="6" t="s">
        <v>29</v>
      </c>
      <c r="T19" s="10">
        <v>1.0601</v>
      </c>
      <c r="V19" s="17" t="s">
        <v>102</v>
      </c>
      <c r="W19" s="18"/>
      <c r="Y19" s="19" t="s">
        <v>103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58</v>
      </c>
      <c r="F20" s="6" t="s">
        <v>59</v>
      </c>
      <c r="G20" s="6" t="s">
        <v>98</v>
      </c>
      <c r="H20" s="8">
        <v>44243</v>
      </c>
      <c r="I20" s="6">
        <v>23</v>
      </c>
      <c r="J20" s="6" t="s">
        <v>26</v>
      </c>
      <c r="K20" s="6" t="s">
        <v>99</v>
      </c>
      <c r="L20" s="6" t="s">
        <v>100</v>
      </c>
      <c r="M20" s="6">
        <v>2</v>
      </c>
      <c r="N20" s="9">
        <v>6706</v>
      </c>
      <c r="O20" s="6" t="s">
        <v>39</v>
      </c>
      <c r="P20" s="6" t="s">
        <v>30</v>
      </c>
      <c r="Q20" s="6" t="s">
        <v>101</v>
      </c>
      <c r="R20" s="6" t="s">
        <v>32</v>
      </c>
      <c r="S20" s="6" t="s">
        <v>39</v>
      </c>
      <c r="T20" s="10">
        <v>1.0601</v>
      </c>
      <c r="V20" s="22" t="s">
        <v>104</v>
      </c>
      <c r="W20" s="23">
        <f>SUMIFS(N:N,S:S,"Neumaticos",P:P,"Actual")</f>
        <v>22458886</v>
      </c>
      <c r="X20" s="7"/>
      <c r="Y20" s="19" t="s">
        <v>65</v>
      </c>
      <c r="Z20" s="21"/>
      <c r="AA20" s="24" t="s">
        <v>66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62</v>
      </c>
      <c r="F21" s="6" t="s">
        <v>63</v>
      </c>
      <c r="G21" s="6" t="s">
        <v>98</v>
      </c>
      <c r="H21" s="8">
        <v>44243</v>
      </c>
      <c r="I21" s="6">
        <v>23</v>
      </c>
      <c r="J21" s="6" t="s">
        <v>26</v>
      </c>
      <c r="K21" s="6" t="s">
        <v>99</v>
      </c>
      <c r="L21" s="6" t="s">
        <v>100</v>
      </c>
      <c r="M21" s="6">
        <v>2</v>
      </c>
      <c r="N21" s="9">
        <v>5714</v>
      </c>
      <c r="O21" s="6" t="s">
        <v>39</v>
      </c>
      <c r="P21" s="6" t="s">
        <v>30</v>
      </c>
      <c r="Q21" s="6" t="s">
        <v>101</v>
      </c>
      <c r="R21" s="6" t="s">
        <v>32</v>
      </c>
      <c r="S21" s="6" t="s">
        <v>39</v>
      </c>
      <c r="T21" s="10">
        <v>1.0601</v>
      </c>
      <c r="V21" s="22" t="s">
        <v>105</v>
      </c>
      <c r="W21" s="23">
        <f>SUMIFS(N:N,S:S,"Neumaticos",P:P,"Actual")</f>
        <v>22458886</v>
      </c>
      <c r="X21" s="7"/>
      <c r="Y21" s="25" t="s">
        <v>73</v>
      </c>
      <c r="Z21" s="25" t="s">
        <v>74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40914</v>
      </c>
      <c r="F22" s="6" t="s">
        <v>54</v>
      </c>
      <c r="G22" s="6" t="s">
        <v>106</v>
      </c>
      <c r="H22" s="8">
        <v>44243</v>
      </c>
      <c r="I22" s="6">
        <v>23</v>
      </c>
      <c r="J22" s="6" t="s">
        <v>26</v>
      </c>
      <c r="K22" s="6" t="s">
        <v>107</v>
      </c>
      <c r="L22" s="6" t="s">
        <v>108</v>
      </c>
      <c r="M22" s="6">
        <v>2</v>
      </c>
      <c r="N22" s="9">
        <v>75748</v>
      </c>
      <c r="O22" s="6" t="s">
        <v>29</v>
      </c>
      <c r="P22" s="6" t="s">
        <v>30</v>
      </c>
      <c r="Q22" s="6" t="s">
        <v>101</v>
      </c>
      <c r="R22" s="6" t="s">
        <v>32</v>
      </c>
      <c r="S22" s="6" t="s">
        <v>29</v>
      </c>
      <c r="T22" s="10">
        <v>1.0601</v>
      </c>
      <c r="V22" s="22" t="s">
        <v>77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78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50868</v>
      </c>
      <c r="F23" s="6" t="s">
        <v>109</v>
      </c>
      <c r="G23" s="6" t="s">
        <v>110</v>
      </c>
      <c r="H23" s="8">
        <v>44243</v>
      </c>
      <c r="I23" s="6">
        <v>23</v>
      </c>
      <c r="J23" s="6" t="s">
        <v>26</v>
      </c>
      <c r="K23" s="6" t="s">
        <v>111</v>
      </c>
      <c r="L23" s="6" t="s">
        <v>112</v>
      </c>
      <c r="M23" s="6">
        <v>3</v>
      </c>
      <c r="N23" s="9">
        <v>85689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T23" s="10">
        <v>1.0601</v>
      </c>
      <c r="V23" s="22" t="s">
        <v>83</v>
      </c>
      <c r="W23" s="23">
        <f>+W21*W22</f>
        <v>134753.31599999999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46715</v>
      </c>
      <c r="F24" s="6" t="s">
        <v>44</v>
      </c>
      <c r="G24" s="6" t="s">
        <v>113</v>
      </c>
      <c r="H24" s="8">
        <v>44243</v>
      </c>
      <c r="I24" s="6">
        <v>23</v>
      </c>
      <c r="J24" s="6" t="s">
        <v>26</v>
      </c>
      <c r="K24" s="6" t="s">
        <v>114</v>
      </c>
      <c r="L24" s="6" t="s">
        <v>115</v>
      </c>
      <c r="M24" s="6">
        <v>1</v>
      </c>
      <c r="N24" s="9">
        <v>156496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T24" s="10">
        <v>1.0601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46999</v>
      </c>
      <c r="F25" s="6" t="s">
        <v>116</v>
      </c>
      <c r="G25" s="6" t="s">
        <v>117</v>
      </c>
      <c r="H25" s="8">
        <v>44243</v>
      </c>
      <c r="I25" s="6">
        <v>23</v>
      </c>
      <c r="J25" s="6" t="s">
        <v>26</v>
      </c>
      <c r="K25" s="6" t="s">
        <v>118</v>
      </c>
      <c r="L25" s="6" t="s">
        <v>119</v>
      </c>
      <c r="M25" s="6">
        <v>2</v>
      </c>
      <c r="N25" s="9">
        <v>163008</v>
      </c>
      <c r="O25" s="6" t="s">
        <v>29</v>
      </c>
      <c r="P25" s="6" t="s">
        <v>30</v>
      </c>
      <c r="Q25" s="6" t="s">
        <v>101</v>
      </c>
      <c r="R25" s="6" t="s">
        <v>32</v>
      </c>
      <c r="S25" s="6" t="s">
        <v>29</v>
      </c>
      <c r="T25" s="10">
        <v>1.0601</v>
      </c>
      <c r="V25" s="37" t="s">
        <v>120</v>
      </c>
      <c r="W25" s="38">
        <f>+W23</f>
        <v>134753.31599999999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51157</v>
      </c>
      <c r="F26" s="6" t="s">
        <v>121</v>
      </c>
      <c r="G26" s="6" t="s">
        <v>122</v>
      </c>
      <c r="H26" s="8">
        <v>44244</v>
      </c>
      <c r="I26" s="6">
        <v>23</v>
      </c>
      <c r="J26" s="6" t="s">
        <v>26</v>
      </c>
      <c r="K26" s="6" t="s">
        <v>123</v>
      </c>
      <c r="L26" s="6" t="s">
        <v>124</v>
      </c>
      <c r="M26" s="6">
        <v>1</v>
      </c>
      <c r="N26" s="9">
        <v>44529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T26" s="10">
        <v>1.0601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58</v>
      </c>
      <c r="F27" s="6" t="s">
        <v>59</v>
      </c>
      <c r="G27" s="6" t="s">
        <v>122</v>
      </c>
      <c r="H27" s="8">
        <v>44244</v>
      </c>
      <c r="I27" s="6">
        <v>23</v>
      </c>
      <c r="J27" s="6" t="s">
        <v>26</v>
      </c>
      <c r="K27" s="6" t="s">
        <v>123</v>
      </c>
      <c r="L27" s="6" t="s">
        <v>124</v>
      </c>
      <c r="M27" s="6">
        <v>1</v>
      </c>
      <c r="N27" s="9">
        <v>3353</v>
      </c>
      <c r="O27" s="6" t="s">
        <v>39</v>
      </c>
      <c r="P27" s="6" t="s">
        <v>30</v>
      </c>
      <c r="Q27" s="6" t="s">
        <v>31</v>
      </c>
      <c r="R27" s="6" t="s">
        <v>32</v>
      </c>
      <c r="S27" s="6" t="s">
        <v>39</v>
      </c>
      <c r="T27" s="10">
        <v>1.0601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62</v>
      </c>
      <c r="F28" s="6" t="s">
        <v>63</v>
      </c>
      <c r="G28" s="6" t="s">
        <v>122</v>
      </c>
      <c r="H28" s="8">
        <v>44244</v>
      </c>
      <c r="I28" s="6">
        <v>23</v>
      </c>
      <c r="J28" s="6" t="s">
        <v>26</v>
      </c>
      <c r="K28" s="6" t="s">
        <v>123</v>
      </c>
      <c r="L28" s="6" t="s">
        <v>124</v>
      </c>
      <c r="M28" s="6">
        <v>1</v>
      </c>
      <c r="N28" s="9">
        <v>2857</v>
      </c>
      <c r="O28" s="6" t="s">
        <v>39</v>
      </c>
      <c r="P28" s="6" t="s">
        <v>30</v>
      </c>
      <c r="Q28" s="6" t="s">
        <v>31</v>
      </c>
      <c r="R28" s="6" t="s">
        <v>32</v>
      </c>
      <c r="S28" s="6" t="s">
        <v>39</v>
      </c>
      <c r="T28" s="10">
        <v>1.0601</v>
      </c>
      <c r="V28" s="17" t="s">
        <v>125</v>
      </c>
      <c r="W28" s="18"/>
      <c r="X28" s="41"/>
      <c r="Y28" s="19" t="s">
        <v>126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127</v>
      </c>
      <c r="F29" s="6" t="s">
        <v>128</v>
      </c>
      <c r="G29" s="6" t="s">
        <v>122</v>
      </c>
      <c r="H29" s="8">
        <v>44244</v>
      </c>
      <c r="I29" s="6">
        <v>23</v>
      </c>
      <c r="J29" s="6" t="s">
        <v>26</v>
      </c>
      <c r="K29" s="6" t="s">
        <v>123</v>
      </c>
      <c r="L29" s="6" t="s">
        <v>124</v>
      </c>
      <c r="M29" s="6">
        <v>1</v>
      </c>
      <c r="N29" s="9">
        <v>504</v>
      </c>
      <c r="O29" s="6" t="s">
        <v>39</v>
      </c>
      <c r="P29" s="6" t="s">
        <v>30</v>
      </c>
      <c r="Q29" s="6" t="s">
        <v>31</v>
      </c>
      <c r="R29" s="6" t="s">
        <v>32</v>
      </c>
      <c r="S29" s="6" t="s">
        <v>39</v>
      </c>
      <c r="T29" s="10">
        <v>1.0601</v>
      </c>
      <c r="V29" s="22" t="s">
        <v>129</v>
      </c>
      <c r="W29" s="45">
        <f>+$T$2</f>
        <v>1.0601</v>
      </c>
      <c r="X29" s="41"/>
      <c r="Y29" s="19" t="s">
        <v>65</v>
      </c>
      <c r="Z29" s="21"/>
      <c r="AA29" s="24" t="s">
        <v>130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40914</v>
      </c>
      <c r="F30" s="6" t="s">
        <v>54</v>
      </c>
      <c r="G30" s="6" t="s">
        <v>131</v>
      </c>
      <c r="H30" s="8">
        <v>44244</v>
      </c>
      <c r="I30" s="6">
        <v>23</v>
      </c>
      <c r="J30" s="6" t="s">
        <v>26</v>
      </c>
      <c r="K30" s="6" t="s">
        <v>132</v>
      </c>
      <c r="L30" s="6" t="s">
        <v>133</v>
      </c>
      <c r="M30" s="6">
        <v>2</v>
      </c>
      <c r="N30" s="9">
        <v>73430</v>
      </c>
      <c r="O30" s="6" t="s">
        <v>29</v>
      </c>
      <c r="P30" s="6" t="s">
        <v>30</v>
      </c>
      <c r="Q30" s="6" t="s">
        <v>101</v>
      </c>
      <c r="R30" s="6" t="s">
        <v>32</v>
      </c>
      <c r="S30" s="6" t="s">
        <v>29</v>
      </c>
      <c r="T30" s="10">
        <v>1.0601</v>
      </c>
      <c r="V30" s="22" t="s">
        <v>134</v>
      </c>
      <c r="W30" s="23">
        <f>+IF(W29&lt;=Z35,AA35,IF(W29&lt;=Z34,AA34,IF(W29&lt;=Z33,AA33,IF(W29&lt;=Z32,AA32,IF(W29&gt;=Y31,AA31)))))</f>
        <v>70000</v>
      </c>
      <c r="Y30" s="25" t="s">
        <v>73</v>
      </c>
      <c r="Z30" s="25" t="s">
        <v>74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58</v>
      </c>
      <c r="F31" s="6" t="s">
        <v>59</v>
      </c>
      <c r="G31" s="6" t="s">
        <v>131</v>
      </c>
      <c r="H31" s="8">
        <v>44244</v>
      </c>
      <c r="I31" s="6">
        <v>23</v>
      </c>
      <c r="J31" s="6" t="s">
        <v>26</v>
      </c>
      <c r="K31" s="6" t="s">
        <v>132</v>
      </c>
      <c r="L31" s="6" t="s">
        <v>133</v>
      </c>
      <c r="M31" s="6">
        <v>2</v>
      </c>
      <c r="N31" s="9">
        <v>6706</v>
      </c>
      <c r="O31" s="6" t="s">
        <v>39</v>
      </c>
      <c r="P31" s="6" t="s">
        <v>30</v>
      </c>
      <c r="Q31" s="6" t="s">
        <v>101</v>
      </c>
      <c r="R31" s="6" t="s">
        <v>32</v>
      </c>
      <c r="S31" s="6" t="s">
        <v>39</v>
      </c>
      <c r="T31" s="10">
        <v>1.0601</v>
      </c>
      <c r="V31" s="47"/>
      <c r="W31" s="48"/>
      <c r="X31" s="7"/>
      <c r="Y31" s="49">
        <v>1.2</v>
      </c>
      <c r="Z31" s="29" t="s">
        <v>78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62</v>
      </c>
      <c r="F32" s="6" t="s">
        <v>63</v>
      </c>
      <c r="G32" s="6" t="s">
        <v>131</v>
      </c>
      <c r="H32" s="8">
        <v>44244</v>
      </c>
      <c r="I32" s="6">
        <v>23</v>
      </c>
      <c r="J32" s="6" t="s">
        <v>26</v>
      </c>
      <c r="K32" s="6" t="s">
        <v>132</v>
      </c>
      <c r="L32" s="6" t="s">
        <v>133</v>
      </c>
      <c r="M32" s="6">
        <v>2</v>
      </c>
      <c r="N32" s="9">
        <v>5714</v>
      </c>
      <c r="O32" s="6" t="s">
        <v>39</v>
      </c>
      <c r="P32" s="6" t="s">
        <v>30</v>
      </c>
      <c r="Q32" s="6" t="s">
        <v>101</v>
      </c>
      <c r="R32" s="6" t="s">
        <v>32</v>
      </c>
      <c r="S32" s="6" t="s">
        <v>39</v>
      </c>
      <c r="T32" s="10">
        <v>1.0601</v>
      </c>
      <c r="V32" s="37" t="s">
        <v>135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127</v>
      </c>
      <c r="F33" s="6" t="s">
        <v>128</v>
      </c>
      <c r="G33" s="6" t="s">
        <v>131</v>
      </c>
      <c r="H33" s="8">
        <v>44244</v>
      </c>
      <c r="I33" s="6">
        <v>23</v>
      </c>
      <c r="J33" s="6" t="s">
        <v>26</v>
      </c>
      <c r="K33" s="6" t="s">
        <v>132</v>
      </c>
      <c r="L33" s="6" t="s">
        <v>133</v>
      </c>
      <c r="M33" s="6">
        <v>2</v>
      </c>
      <c r="N33" s="9">
        <v>1008</v>
      </c>
      <c r="O33" s="6" t="s">
        <v>39</v>
      </c>
      <c r="P33" s="6" t="s">
        <v>30</v>
      </c>
      <c r="Q33" s="6" t="s">
        <v>101</v>
      </c>
      <c r="R33" s="6" t="s">
        <v>32</v>
      </c>
      <c r="S33" s="6" t="s">
        <v>39</v>
      </c>
      <c r="T33" s="10">
        <v>1.0601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47590</v>
      </c>
      <c r="F34" s="6" t="s">
        <v>50</v>
      </c>
      <c r="G34" s="6" t="s">
        <v>136</v>
      </c>
      <c r="H34" s="8">
        <v>44244</v>
      </c>
      <c r="I34" s="6">
        <v>23</v>
      </c>
      <c r="J34" s="6" t="s">
        <v>26</v>
      </c>
      <c r="K34" s="6" t="s">
        <v>137</v>
      </c>
      <c r="L34" s="6" t="s">
        <v>138</v>
      </c>
      <c r="M34" s="6">
        <v>4</v>
      </c>
      <c r="N34" s="9">
        <v>367832</v>
      </c>
      <c r="O34" s="6" t="s">
        <v>29</v>
      </c>
      <c r="P34" s="6" t="s">
        <v>30</v>
      </c>
      <c r="Q34" s="6" t="s">
        <v>101</v>
      </c>
      <c r="R34" s="6" t="s">
        <v>32</v>
      </c>
      <c r="S34" s="6" t="s">
        <v>29</v>
      </c>
      <c r="T34" s="10">
        <v>1.0601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51157</v>
      </c>
      <c r="F35" s="6" t="s">
        <v>121</v>
      </c>
      <c r="G35" s="6" t="s">
        <v>139</v>
      </c>
      <c r="H35" s="8">
        <v>44244</v>
      </c>
      <c r="I35" s="6">
        <v>23</v>
      </c>
      <c r="J35" s="6" t="s">
        <v>26</v>
      </c>
      <c r="K35" s="6" t="s">
        <v>140</v>
      </c>
      <c r="L35" s="6" t="s">
        <v>141</v>
      </c>
      <c r="M35" s="6">
        <v>2</v>
      </c>
      <c r="N35" s="9">
        <v>86386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T35" s="10">
        <v>1.0601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40211</v>
      </c>
      <c r="F36" s="6" t="s">
        <v>142</v>
      </c>
      <c r="G36" s="6" t="s">
        <v>143</v>
      </c>
      <c r="H36" s="8">
        <v>44244</v>
      </c>
      <c r="I36" s="6">
        <v>23</v>
      </c>
      <c r="J36" s="6" t="s">
        <v>26</v>
      </c>
      <c r="K36" s="6" t="s">
        <v>144</v>
      </c>
      <c r="L36" s="6" t="s">
        <v>145</v>
      </c>
      <c r="M36" s="6">
        <v>4</v>
      </c>
      <c r="N36" s="9">
        <v>409484</v>
      </c>
      <c r="O36" s="6" t="s">
        <v>29</v>
      </c>
      <c r="P36" s="6" t="s">
        <v>30</v>
      </c>
      <c r="Q36" s="6" t="s">
        <v>31</v>
      </c>
      <c r="R36" s="6" t="s">
        <v>32</v>
      </c>
      <c r="S36" s="6" t="s">
        <v>29</v>
      </c>
      <c r="T36" s="10">
        <v>1.0601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58</v>
      </c>
      <c r="F37" s="6" t="s">
        <v>59</v>
      </c>
      <c r="G37" s="6" t="s">
        <v>143</v>
      </c>
      <c r="H37" s="8">
        <v>44244</v>
      </c>
      <c r="I37" s="6">
        <v>23</v>
      </c>
      <c r="J37" s="6" t="s">
        <v>26</v>
      </c>
      <c r="K37" s="6" t="s">
        <v>144</v>
      </c>
      <c r="L37" s="6" t="s">
        <v>145</v>
      </c>
      <c r="M37" s="6">
        <v>4</v>
      </c>
      <c r="N37" s="9">
        <v>13412</v>
      </c>
      <c r="O37" s="6" t="s">
        <v>39</v>
      </c>
      <c r="P37" s="6" t="s">
        <v>30</v>
      </c>
      <c r="Q37" s="6" t="s">
        <v>31</v>
      </c>
      <c r="R37" s="6" t="s">
        <v>32</v>
      </c>
      <c r="S37" s="6" t="s">
        <v>39</v>
      </c>
      <c r="T37" s="10">
        <v>1.0601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62</v>
      </c>
      <c r="F38" s="6" t="s">
        <v>63</v>
      </c>
      <c r="G38" s="6" t="s">
        <v>143</v>
      </c>
      <c r="H38" s="8">
        <v>44244</v>
      </c>
      <c r="I38" s="6">
        <v>23</v>
      </c>
      <c r="J38" s="6" t="s">
        <v>26</v>
      </c>
      <c r="K38" s="6" t="s">
        <v>144</v>
      </c>
      <c r="L38" s="6" t="s">
        <v>145</v>
      </c>
      <c r="M38" s="6">
        <v>4</v>
      </c>
      <c r="N38" s="9">
        <v>11428</v>
      </c>
      <c r="O38" s="6" t="s">
        <v>39</v>
      </c>
      <c r="P38" s="6" t="s">
        <v>30</v>
      </c>
      <c r="Q38" s="6" t="s">
        <v>31</v>
      </c>
      <c r="R38" s="6" t="s">
        <v>32</v>
      </c>
      <c r="S38" s="6" t="s">
        <v>39</v>
      </c>
      <c r="T38" s="10">
        <v>1.0601</v>
      </c>
      <c r="V38" s="17" t="s">
        <v>146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127</v>
      </c>
      <c r="F39" s="6" t="s">
        <v>128</v>
      </c>
      <c r="G39" s="6" t="s">
        <v>143</v>
      </c>
      <c r="H39" s="8">
        <v>44244</v>
      </c>
      <c r="I39" s="6">
        <v>23</v>
      </c>
      <c r="J39" s="6" t="s">
        <v>26</v>
      </c>
      <c r="K39" s="6" t="s">
        <v>144</v>
      </c>
      <c r="L39" s="6" t="s">
        <v>145</v>
      </c>
      <c r="M39" s="6">
        <v>4</v>
      </c>
      <c r="N39" s="9">
        <v>2016</v>
      </c>
      <c r="O39" s="6" t="s">
        <v>39</v>
      </c>
      <c r="P39" s="6" t="s">
        <v>30</v>
      </c>
      <c r="Q39" s="6" t="s">
        <v>31</v>
      </c>
      <c r="R39" s="6" t="s">
        <v>32</v>
      </c>
      <c r="S39" s="6" t="s">
        <v>39</v>
      </c>
      <c r="T39" s="10">
        <v>1.0601</v>
      </c>
      <c r="V39" s="22" t="s">
        <v>64</v>
      </c>
      <c r="W39" s="23">
        <f>SUMIFS(N:N,S:S,"Impulso ",P:P,"Actual")</f>
        <v>0</v>
      </c>
      <c r="Y39" s="19" t="s">
        <v>147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47652</v>
      </c>
      <c r="F40" s="6" t="s">
        <v>148</v>
      </c>
      <c r="G40" s="6" t="s">
        <v>149</v>
      </c>
      <c r="H40" s="8">
        <v>44244</v>
      </c>
      <c r="I40" s="6">
        <v>23</v>
      </c>
      <c r="J40" s="6" t="s">
        <v>26</v>
      </c>
      <c r="K40" s="6" t="s">
        <v>69</v>
      </c>
      <c r="L40" s="6" t="s">
        <v>70</v>
      </c>
      <c r="M40" s="6">
        <v>6</v>
      </c>
      <c r="N40" s="9">
        <v>246822</v>
      </c>
      <c r="O40" s="6" t="s">
        <v>29</v>
      </c>
      <c r="P40" s="6" t="s">
        <v>30</v>
      </c>
      <c r="Q40" s="6" t="s">
        <v>31</v>
      </c>
      <c r="R40" s="6" t="s">
        <v>71</v>
      </c>
      <c r="S40" s="6" t="s">
        <v>29</v>
      </c>
      <c r="T40" s="10">
        <v>1.0601</v>
      </c>
      <c r="V40" s="22" t="s">
        <v>72</v>
      </c>
      <c r="W40" s="23">
        <f>SUMIFS(N:N,S:S,"Impulso ",P:P,"Actual")</f>
        <v>0</v>
      </c>
      <c r="Y40" s="19" t="s">
        <v>65</v>
      </c>
      <c r="Z40" s="21"/>
      <c r="AA40" s="24" t="s">
        <v>66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47333</v>
      </c>
      <c r="F41" s="6" t="s">
        <v>150</v>
      </c>
      <c r="G41" s="6" t="s">
        <v>151</v>
      </c>
      <c r="H41" s="8">
        <v>44244</v>
      </c>
      <c r="I41" s="6">
        <v>23</v>
      </c>
      <c r="J41" s="6" t="s">
        <v>26</v>
      </c>
      <c r="K41" s="6" t="s">
        <v>27</v>
      </c>
      <c r="L41" s="6" t="s">
        <v>28</v>
      </c>
      <c r="M41" s="6">
        <v>4</v>
      </c>
      <c r="N41" s="9">
        <v>88112</v>
      </c>
      <c r="O41" s="6" t="s">
        <v>29</v>
      </c>
      <c r="P41" s="6" t="s">
        <v>30</v>
      </c>
      <c r="Q41" s="6" t="s">
        <v>31</v>
      </c>
      <c r="R41" s="6" t="s">
        <v>32</v>
      </c>
      <c r="S41" s="6" t="s">
        <v>29</v>
      </c>
      <c r="T41" s="10">
        <v>1.0601</v>
      </c>
      <c r="V41" s="22" t="s">
        <v>77</v>
      </c>
      <c r="W41" s="27">
        <f>+IF(W39&lt;=Z44,AA44,IF(W39&lt;=Z43,AA43,IF(W39&gt;=Y42,AA42)))</f>
        <v>4.0000000000000001E-3</v>
      </c>
      <c r="Y41" s="25" t="s">
        <v>73</v>
      </c>
      <c r="Z41" s="25" t="s">
        <v>74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46774</v>
      </c>
      <c r="F42" s="6" t="s">
        <v>152</v>
      </c>
      <c r="G42" s="6" t="s">
        <v>151</v>
      </c>
      <c r="H42" s="8">
        <v>44244</v>
      </c>
      <c r="I42" s="6">
        <v>23</v>
      </c>
      <c r="J42" s="6" t="s">
        <v>26</v>
      </c>
      <c r="K42" s="6" t="s">
        <v>27</v>
      </c>
      <c r="L42" s="6" t="s">
        <v>28</v>
      </c>
      <c r="M42" s="6">
        <v>4</v>
      </c>
      <c r="N42" s="9">
        <v>99708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  <c r="T42" s="10">
        <v>1.0601</v>
      </c>
      <c r="V42" s="22" t="s">
        <v>83</v>
      </c>
      <c r="W42" s="23">
        <f>+W40*W41</f>
        <v>0</v>
      </c>
      <c r="Y42" s="28">
        <v>25000000</v>
      </c>
      <c r="Z42" s="29" t="s">
        <v>78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50878</v>
      </c>
      <c r="F43" s="6" t="s">
        <v>24</v>
      </c>
      <c r="G43" s="6" t="s">
        <v>151</v>
      </c>
      <c r="H43" s="8">
        <v>44244</v>
      </c>
      <c r="I43" s="6">
        <v>23</v>
      </c>
      <c r="J43" s="6" t="s">
        <v>26</v>
      </c>
      <c r="K43" s="6" t="s">
        <v>27</v>
      </c>
      <c r="L43" s="6" t="s">
        <v>28</v>
      </c>
      <c r="M43" s="6">
        <v>2</v>
      </c>
      <c r="N43" s="9">
        <v>102038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29</v>
      </c>
      <c r="T43" s="10">
        <v>1.0601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45616</v>
      </c>
      <c r="F44" s="6" t="s">
        <v>153</v>
      </c>
      <c r="G44" s="6" t="s">
        <v>154</v>
      </c>
      <c r="H44" s="8">
        <v>44244</v>
      </c>
      <c r="I44" s="6">
        <v>23</v>
      </c>
      <c r="J44" s="6" t="s">
        <v>26</v>
      </c>
      <c r="K44" s="6" t="s">
        <v>155</v>
      </c>
      <c r="L44" s="6" t="s">
        <v>156</v>
      </c>
      <c r="M44" s="6">
        <v>2</v>
      </c>
      <c r="N44" s="9">
        <v>139144</v>
      </c>
      <c r="O44" s="6" t="s">
        <v>29</v>
      </c>
      <c r="P44" s="6" t="s">
        <v>30</v>
      </c>
      <c r="Q44" s="6" t="s">
        <v>31</v>
      </c>
      <c r="R44" s="6" t="s">
        <v>32</v>
      </c>
      <c r="S44" s="6" t="s">
        <v>29</v>
      </c>
      <c r="T44" s="10">
        <v>1.0601</v>
      </c>
      <c r="V44" s="37" t="s">
        <v>86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4276</v>
      </c>
      <c r="F45" s="6" t="s">
        <v>157</v>
      </c>
      <c r="G45" s="6" t="s">
        <v>158</v>
      </c>
      <c r="H45" s="8">
        <v>44244</v>
      </c>
      <c r="I45" s="6">
        <v>23</v>
      </c>
      <c r="J45" s="6" t="s">
        <v>26</v>
      </c>
      <c r="K45" s="6" t="s">
        <v>159</v>
      </c>
      <c r="L45" s="6" t="s">
        <v>160</v>
      </c>
      <c r="M45" s="6">
        <v>1</v>
      </c>
      <c r="N45" s="9">
        <v>36966</v>
      </c>
      <c r="O45" s="6" t="s">
        <v>161</v>
      </c>
      <c r="P45" s="6" t="s">
        <v>30</v>
      </c>
      <c r="Q45" s="6" t="s">
        <v>31</v>
      </c>
      <c r="R45" s="6" t="s">
        <v>32</v>
      </c>
      <c r="S45" s="6" t="s">
        <v>29</v>
      </c>
      <c r="T45" s="10">
        <v>1.0601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40077</v>
      </c>
      <c r="F46" s="6" t="s">
        <v>162</v>
      </c>
      <c r="G46" s="6" t="s">
        <v>163</v>
      </c>
      <c r="H46" s="8">
        <v>44244</v>
      </c>
      <c r="I46" s="6">
        <v>23</v>
      </c>
      <c r="J46" s="6" t="s">
        <v>26</v>
      </c>
      <c r="K46" s="6" t="s">
        <v>164</v>
      </c>
      <c r="L46" s="6" t="s">
        <v>165</v>
      </c>
      <c r="M46" s="6">
        <v>2</v>
      </c>
      <c r="N46" s="9">
        <v>208118</v>
      </c>
      <c r="O46" s="6" t="s">
        <v>29</v>
      </c>
      <c r="P46" s="6" t="s">
        <v>30</v>
      </c>
      <c r="Q46" s="6" t="s">
        <v>101</v>
      </c>
      <c r="R46" s="6" t="s">
        <v>32</v>
      </c>
      <c r="S46" s="6" t="s">
        <v>29</v>
      </c>
      <c r="T46" s="10">
        <v>1.0601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166</v>
      </c>
      <c r="F47" s="6" t="s">
        <v>167</v>
      </c>
      <c r="G47" s="6" t="s">
        <v>163</v>
      </c>
      <c r="H47" s="8">
        <v>44244</v>
      </c>
      <c r="I47" s="6">
        <v>23</v>
      </c>
      <c r="J47" s="6" t="s">
        <v>26</v>
      </c>
      <c r="K47" s="6" t="s">
        <v>164</v>
      </c>
      <c r="L47" s="6" t="s">
        <v>165</v>
      </c>
      <c r="M47" s="6">
        <v>2</v>
      </c>
      <c r="N47" s="9">
        <v>9748</v>
      </c>
      <c r="O47" s="6" t="s">
        <v>39</v>
      </c>
      <c r="P47" s="6" t="s">
        <v>30</v>
      </c>
      <c r="Q47" s="6" t="s">
        <v>101</v>
      </c>
      <c r="R47" s="6" t="s">
        <v>32</v>
      </c>
      <c r="S47" s="6" t="s">
        <v>39</v>
      </c>
      <c r="T47" s="10">
        <v>1.0601</v>
      </c>
      <c r="V47" s="37" t="s">
        <v>168</v>
      </c>
      <c r="W47" s="55">
        <f>+W32+W25+W16+W44</f>
        <v>204753.31599999999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169</v>
      </c>
      <c r="F48" s="6" t="s">
        <v>170</v>
      </c>
      <c r="G48" s="6" t="s">
        <v>163</v>
      </c>
      <c r="H48" s="8">
        <v>44244</v>
      </c>
      <c r="I48" s="6">
        <v>23</v>
      </c>
      <c r="J48" s="6" t="s">
        <v>26</v>
      </c>
      <c r="K48" s="6" t="s">
        <v>164</v>
      </c>
      <c r="L48" s="6" t="s">
        <v>165</v>
      </c>
      <c r="M48" s="6">
        <v>2</v>
      </c>
      <c r="N48" s="9">
        <v>10252</v>
      </c>
      <c r="O48" s="6" t="s">
        <v>39</v>
      </c>
      <c r="P48" s="6" t="s">
        <v>30</v>
      </c>
      <c r="Q48" s="6" t="s">
        <v>101</v>
      </c>
      <c r="R48" s="6" t="s">
        <v>32</v>
      </c>
      <c r="S48" s="6" t="s">
        <v>39</v>
      </c>
      <c r="T48" s="10">
        <v>1.0601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47333</v>
      </c>
      <c r="F49" s="6" t="s">
        <v>150</v>
      </c>
      <c r="G49" s="6" t="s">
        <v>171</v>
      </c>
      <c r="H49" s="8">
        <v>44244</v>
      </c>
      <c r="I49" s="6">
        <v>23</v>
      </c>
      <c r="J49" s="6" t="s">
        <v>26</v>
      </c>
      <c r="K49" s="6" t="s">
        <v>172</v>
      </c>
      <c r="L49" s="6" t="s">
        <v>173</v>
      </c>
      <c r="M49" s="6">
        <v>4</v>
      </c>
      <c r="N49" s="9">
        <v>127696</v>
      </c>
      <c r="O49" s="6" t="s">
        <v>29</v>
      </c>
      <c r="P49" s="6" t="s">
        <v>30</v>
      </c>
      <c r="Q49" s="6" t="s">
        <v>101</v>
      </c>
      <c r="R49" s="6" t="s">
        <v>32</v>
      </c>
      <c r="S49" s="6" t="s">
        <v>29</v>
      </c>
      <c r="T49" s="10">
        <v>1.0601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51426</v>
      </c>
      <c r="F50" s="6" t="s">
        <v>174</v>
      </c>
      <c r="G50" s="6" t="s">
        <v>175</v>
      </c>
      <c r="H50" s="8">
        <v>44244</v>
      </c>
      <c r="I50" s="6">
        <v>23</v>
      </c>
      <c r="J50" s="6" t="s">
        <v>26</v>
      </c>
      <c r="K50" s="6" t="s">
        <v>69</v>
      </c>
      <c r="L50" s="6" t="s">
        <v>70</v>
      </c>
      <c r="M50" s="6">
        <v>4</v>
      </c>
      <c r="N50" s="9">
        <v>68548</v>
      </c>
      <c r="O50" s="6" t="s">
        <v>29</v>
      </c>
      <c r="P50" s="6" t="s">
        <v>30</v>
      </c>
      <c r="Q50" s="6" t="s">
        <v>31</v>
      </c>
      <c r="R50" s="6" t="s">
        <v>71</v>
      </c>
      <c r="S50" s="6" t="s">
        <v>29</v>
      </c>
      <c r="T50" s="10">
        <v>1.0601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40211</v>
      </c>
      <c r="F51" s="6" t="s">
        <v>142</v>
      </c>
      <c r="G51" s="6" t="s">
        <v>176</v>
      </c>
      <c r="H51" s="8">
        <v>44244</v>
      </c>
      <c r="I51" s="6">
        <v>23</v>
      </c>
      <c r="J51" s="6" t="s">
        <v>26</v>
      </c>
      <c r="K51" s="6" t="s">
        <v>177</v>
      </c>
      <c r="L51" s="6" t="s">
        <v>178</v>
      </c>
      <c r="M51" s="6">
        <v>4</v>
      </c>
      <c r="N51" s="9">
        <v>413884</v>
      </c>
      <c r="O51" s="6" t="s">
        <v>29</v>
      </c>
      <c r="P51" s="6" t="s">
        <v>30</v>
      </c>
      <c r="Q51" s="6" t="s">
        <v>101</v>
      </c>
      <c r="R51" s="6" t="s">
        <v>32</v>
      </c>
      <c r="S51" s="6" t="s">
        <v>29</v>
      </c>
      <c r="T51" s="10">
        <v>1.0601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40077</v>
      </c>
      <c r="F52" s="6" t="s">
        <v>162</v>
      </c>
      <c r="G52" s="6" t="s">
        <v>179</v>
      </c>
      <c r="H52" s="8">
        <v>44245</v>
      </c>
      <c r="I52" s="6">
        <v>23</v>
      </c>
      <c r="J52" s="6" t="s">
        <v>26</v>
      </c>
      <c r="K52" s="6" t="s">
        <v>180</v>
      </c>
      <c r="L52" s="6" t="s">
        <v>181</v>
      </c>
      <c r="M52" s="6">
        <v>2</v>
      </c>
      <c r="N52" s="9">
        <v>212454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  <c r="T52" s="10">
        <v>1.0601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166</v>
      </c>
      <c r="F53" s="6" t="s">
        <v>167</v>
      </c>
      <c r="G53" s="6" t="s">
        <v>179</v>
      </c>
      <c r="H53" s="8">
        <v>44245</v>
      </c>
      <c r="I53" s="6">
        <v>23</v>
      </c>
      <c r="J53" s="6" t="s">
        <v>26</v>
      </c>
      <c r="K53" s="6" t="s">
        <v>180</v>
      </c>
      <c r="L53" s="6" t="s">
        <v>181</v>
      </c>
      <c r="M53" s="6">
        <v>2</v>
      </c>
      <c r="N53" s="9">
        <v>9748</v>
      </c>
      <c r="O53" s="6" t="s">
        <v>39</v>
      </c>
      <c r="P53" s="6" t="s">
        <v>30</v>
      </c>
      <c r="Q53" s="6" t="s">
        <v>31</v>
      </c>
      <c r="R53" s="6" t="s">
        <v>32</v>
      </c>
      <c r="S53" s="6" t="s">
        <v>39</v>
      </c>
      <c r="T53" s="10">
        <v>1.0601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182</v>
      </c>
      <c r="F54" s="6" t="s">
        <v>183</v>
      </c>
      <c r="G54" s="6" t="s">
        <v>179</v>
      </c>
      <c r="H54" s="8">
        <v>44245</v>
      </c>
      <c r="I54" s="6">
        <v>23</v>
      </c>
      <c r="J54" s="6" t="s">
        <v>26</v>
      </c>
      <c r="K54" s="6" t="s">
        <v>180</v>
      </c>
      <c r="L54" s="6" t="s">
        <v>181</v>
      </c>
      <c r="M54" s="6">
        <v>1</v>
      </c>
      <c r="N54" s="9">
        <v>2521</v>
      </c>
      <c r="O54" s="6" t="s">
        <v>39</v>
      </c>
      <c r="P54" s="6" t="s">
        <v>30</v>
      </c>
      <c r="Q54" s="6" t="s">
        <v>31</v>
      </c>
      <c r="R54" s="6" t="s">
        <v>32</v>
      </c>
      <c r="S54" s="6" t="s">
        <v>39</v>
      </c>
      <c r="T54" s="10">
        <v>1.0601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47590</v>
      </c>
      <c r="F55" s="6" t="s">
        <v>50</v>
      </c>
      <c r="G55" s="6" t="s">
        <v>184</v>
      </c>
      <c r="H55" s="8">
        <v>44245</v>
      </c>
      <c r="I55" s="6">
        <v>23</v>
      </c>
      <c r="J55" s="6" t="s">
        <v>26</v>
      </c>
      <c r="K55" s="6" t="s">
        <v>185</v>
      </c>
      <c r="L55" s="6" t="s">
        <v>186</v>
      </c>
      <c r="M55" s="6">
        <v>2</v>
      </c>
      <c r="N55" s="9">
        <v>183916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  <c r="T55" s="10">
        <v>1.0601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50568</v>
      </c>
      <c r="F56" s="6" t="s">
        <v>187</v>
      </c>
      <c r="G56" s="6" t="s">
        <v>188</v>
      </c>
      <c r="H56" s="8">
        <v>44246</v>
      </c>
      <c r="I56" s="6">
        <v>23</v>
      </c>
      <c r="J56" s="6" t="s">
        <v>26</v>
      </c>
      <c r="K56" s="6" t="s">
        <v>189</v>
      </c>
      <c r="L56" s="6" t="s">
        <v>190</v>
      </c>
      <c r="M56" s="6">
        <v>2</v>
      </c>
      <c r="N56" s="9">
        <v>164556</v>
      </c>
      <c r="O56" s="6" t="s">
        <v>29</v>
      </c>
      <c r="P56" s="6" t="s">
        <v>30</v>
      </c>
      <c r="Q56" s="6" t="s">
        <v>31</v>
      </c>
      <c r="R56" s="6" t="s">
        <v>32</v>
      </c>
      <c r="S56" s="6" t="s">
        <v>29</v>
      </c>
      <c r="T56" s="10">
        <v>1.0601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166</v>
      </c>
      <c r="F57" s="6" t="s">
        <v>167</v>
      </c>
      <c r="G57" s="6" t="s">
        <v>188</v>
      </c>
      <c r="H57" s="8">
        <v>44246</v>
      </c>
      <c r="I57" s="6">
        <v>23</v>
      </c>
      <c r="J57" s="6" t="s">
        <v>26</v>
      </c>
      <c r="K57" s="6" t="s">
        <v>189</v>
      </c>
      <c r="L57" s="6" t="s">
        <v>190</v>
      </c>
      <c r="M57" s="6">
        <v>2</v>
      </c>
      <c r="N57" s="9">
        <v>9748</v>
      </c>
      <c r="O57" s="6" t="s">
        <v>39</v>
      </c>
      <c r="P57" s="6" t="s">
        <v>30</v>
      </c>
      <c r="Q57" s="6" t="s">
        <v>31</v>
      </c>
      <c r="R57" s="6" t="s">
        <v>32</v>
      </c>
      <c r="S57" s="6" t="s">
        <v>39</v>
      </c>
      <c r="T57" s="10">
        <v>1.0601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191</v>
      </c>
      <c r="F58" s="6" t="s">
        <v>192</v>
      </c>
      <c r="G58" s="6" t="s">
        <v>188</v>
      </c>
      <c r="H58" s="8">
        <v>44246</v>
      </c>
      <c r="I58" s="6">
        <v>23</v>
      </c>
      <c r="J58" s="6" t="s">
        <v>26</v>
      </c>
      <c r="K58" s="6" t="s">
        <v>189</v>
      </c>
      <c r="L58" s="6" t="s">
        <v>190</v>
      </c>
      <c r="M58" s="6">
        <v>2</v>
      </c>
      <c r="N58" s="9">
        <v>18488</v>
      </c>
      <c r="O58" s="6" t="s">
        <v>39</v>
      </c>
      <c r="P58" s="6" t="s">
        <v>30</v>
      </c>
      <c r="Q58" s="6" t="s">
        <v>31</v>
      </c>
      <c r="R58" s="6" t="s">
        <v>32</v>
      </c>
      <c r="S58" s="6" t="s">
        <v>39</v>
      </c>
      <c r="T58" s="10">
        <v>1.0601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47534</v>
      </c>
      <c r="F59" s="6" t="s">
        <v>193</v>
      </c>
      <c r="G59" s="6" t="s">
        <v>194</v>
      </c>
      <c r="H59" s="8">
        <v>44246</v>
      </c>
      <c r="I59" s="6">
        <v>23</v>
      </c>
      <c r="J59" s="6" t="s">
        <v>26</v>
      </c>
      <c r="K59" s="6" t="s">
        <v>195</v>
      </c>
      <c r="L59" s="6" t="s">
        <v>196</v>
      </c>
      <c r="M59" s="6">
        <v>2</v>
      </c>
      <c r="N59" s="9">
        <v>513430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29</v>
      </c>
      <c r="T59" s="10">
        <v>1.0601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41</v>
      </c>
      <c r="F60" s="6" t="s">
        <v>42</v>
      </c>
      <c r="G60" s="6" t="s">
        <v>194</v>
      </c>
      <c r="H60" s="8">
        <v>44246</v>
      </c>
      <c r="I60" s="6">
        <v>23</v>
      </c>
      <c r="J60" s="6" t="s">
        <v>26</v>
      </c>
      <c r="K60" s="6" t="s">
        <v>195</v>
      </c>
      <c r="L60" s="6" t="s">
        <v>196</v>
      </c>
      <c r="M60" s="6">
        <v>2</v>
      </c>
      <c r="N60" s="9">
        <v>12436</v>
      </c>
      <c r="O60" s="6" t="s">
        <v>39</v>
      </c>
      <c r="P60" s="6" t="s">
        <v>30</v>
      </c>
      <c r="Q60" s="6" t="s">
        <v>31</v>
      </c>
      <c r="R60" s="6" t="s">
        <v>32</v>
      </c>
      <c r="S60" s="6" t="s">
        <v>39</v>
      </c>
      <c r="T60" s="10">
        <v>1.0601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37</v>
      </c>
      <c r="F61" s="6" t="s">
        <v>38</v>
      </c>
      <c r="G61" s="6" t="s">
        <v>194</v>
      </c>
      <c r="H61" s="8">
        <v>44246</v>
      </c>
      <c r="I61" s="6">
        <v>23</v>
      </c>
      <c r="J61" s="6" t="s">
        <v>26</v>
      </c>
      <c r="K61" s="6" t="s">
        <v>195</v>
      </c>
      <c r="L61" s="6" t="s">
        <v>196</v>
      </c>
      <c r="M61" s="6">
        <v>2</v>
      </c>
      <c r="N61" s="9">
        <v>11428</v>
      </c>
      <c r="O61" s="6" t="s">
        <v>39</v>
      </c>
      <c r="P61" s="6" t="s">
        <v>30</v>
      </c>
      <c r="Q61" s="6" t="s">
        <v>31</v>
      </c>
      <c r="R61" s="6" t="s">
        <v>32</v>
      </c>
      <c r="S61" s="6" t="s">
        <v>39</v>
      </c>
      <c r="T61" s="10">
        <v>1.0601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197</v>
      </c>
      <c r="F62" s="6" t="s">
        <v>198</v>
      </c>
      <c r="G62" s="6" t="s">
        <v>194</v>
      </c>
      <c r="H62" s="8">
        <v>44246</v>
      </c>
      <c r="I62" s="6">
        <v>23</v>
      </c>
      <c r="J62" s="6" t="s">
        <v>26</v>
      </c>
      <c r="K62" s="6" t="s">
        <v>195</v>
      </c>
      <c r="L62" s="6" t="s">
        <v>196</v>
      </c>
      <c r="M62" s="6">
        <v>1</v>
      </c>
      <c r="N62" s="9">
        <v>21849</v>
      </c>
      <c r="O62" s="6" t="s">
        <v>39</v>
      </c>
      <c r="P62" s="6" t="s">
        <v>30</v>
      </c>
      <c r="Q62" s="6" t="s">
        <v>31</v>
      </c>
      <c r="R62" s="6" t="s">
        <v>32</v>
      </c>
      <c r="S62" s="6" t="s">
        <v>39</v>
      </c>
      <c r="T62" s="10">
        <v>1.0601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51164</v>
      </c>
      <c r="F63" s="6" t="s">
        <v>199</v>
      </c>
      <c r="G63" s="6" t="s">
        <v>200</v>
      </c>
      <c r="H63" s="8">
        <v>44246</v>
      </c>
      <c r="I63" s="6">
        <v>23</v>
      </c>
      <c r="J63" s="6" t="s">
        <v>26</v>
      </c>
      <c r="K63" s="6" t="s">
        <v>201</v>
      </c>
      <c r="L63" s="6" t="s">
        <v>202</v>
      </c>
      <c r="M63" s="6">
        <v>2</v>
      </c>
      <c r="N63" s="9">
        <v>142840</v>
      </c>
      <c r="O63" s="6" t="s">
        <v>29</v>
      </c>
      <c r="P63" s="6" t="s">
        <v>30</v>
      </c>
      <c r="Q63" s="6" t="s">
        <v>31</v>
      </c>
      <c r="R63" s="6" t="s">
        <v>32</v>
      </c>
      <c r="S63" s="6" t="s">
        <v>29</v>
      </c>
      <c r="T63" s="10">
        <v>1.0601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45621</v>
      </c>
      <c r="F64" s="6" t="s">
        <v>203</v>
      </c>
      <c r="G64" s="6" t="s">
        <v>204</v>
      </c>
      <c r="H64" s="8">
        <v>44246</v>
      </c>
      <c r="I64" s="6">
        <v>23</v>
      </c>
      <c r="J64" s="6" t="s">
        <v>26</v>
      </c>
      <c r="K64" s="6" t="s">
        <v>205</v>
      </c>
      <c r="L64" s="6" t="s">
        <v>206</v>
      </c>
      <c r="M64" s="6">
        <v>2</v>
      </c>
      <c r="N64" s="9">
        <v>338808</v>
      </c>
      <c r="O64" s="6" t="s">
        <v>29</v>
      </c>
      <c r="P64" s="6" t="s">
        <v>30</v>
      </c>
      <c r="Q64" s="6" t="s">
        <v>31</v>
      </c>
      <c r="R64" s="6" t="s">
        <v>32</v>
      </c>
      <c r="S64" s="6" t="s">
        <v>29</v>
      </c>
      <c r="T64" s="10">
        <v>1.0601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41</v>
      </c>
      <c r="F65" s="6" t="s">
        <v>42</v>
      </c>
      <c r="G65" s="6" t="s">
        <v>204</v>
      </c>
      <c r="H65" s="8">
        <v>44246</v>
      </c>
      <c r="I65" s="6">
        <v>23</v>
      </c>
      <c r="J65" s="6" t="s">
        <v>26</v>
      </c>
      <c r="K65" s="6" t="s">
        <v>205</v>
      </c>
      <c r="L65" s="6" t="s">
        <v>206</v>
      </c>
      <c r="M65" s="6">
        <v>2</v>
      </c>
      <c r="N65" s="9">
        <v>12436</v>
      </c>
      <c r="O65" s="6" t="s">
        <v>39</v>
      </c>
      <c r="P65" s="6" t="s">
        <v>30</v>
      </c>
      <c r="Q65" s="6" t="s">
        <v>31</v>
      </c>
      <c r="R65" s="6" t="s">
        <v>32</v>
      </c>
      <c r="S65" s="6" t="s">
        <v>39</v>
      </c>
      <c r="T65" s="10">
        <v>1.0601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37</v>
      </c>
      <c r="F66" s="6" t="s">
        <v>38</v>
      </c>
      <c r="G66" s="6" t="s">
        <v>204</v>
      </c>
      <c r="H66" s="8">
        <v>44246</v>
      </c>
      <c r="I66" s="6">
        <v>23</v>
      </c>
      <c r="J66" s="6" t="s">
        <v>26</v>
      </c>
      <c r="K66" s="6" t="s">
        <v>205</v>
      </c>
      <c r="L66" s="6" t="s">
        <v>206</v>
      </c>
      <c r="M66" s="6">
        <v>2</v>
      </c>
      <c r="N66" s="9">
        <v>11428</v>
      </c>
      <c r="O66" s="6" t="s">
        <v>39</v>
      </c>
      <c r="P66" s="6" t="s">
        <v>30</v>
      </c>
      <c r="Q66" s="6" t="s">
        <v>31</v>
      </c>
      <c r="R66" s="6" t="s">
        <v>32</v>
      </c>
      <c r="S66" s="6" t="s">
        <v>39</v>
      </c>
      <c r="T66" s="10">
        <v>1.0601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45616</v>
      </c>
      <c r="F67" s="6" t="s">
        <v>153</v>
      </c>
      <c r="G67" s="6" t="s">
        <v>207</v>
      </c>
      <c r="H67" s="8">
        <v>44246</v>
      </c>
      <c r="I67" s="6">
        <v>23</v>
      </c>
      <c r="J67" s="6" t="s">
        <v>26</v>
      </c>
      <c r="K67" s="6" t="s">
        <v>208</v>
      </c>
      <c r="L67" s="6" t="s">
        <v>209</v>
      </c>
      <c r="M67" s="6">
        <v>4</v>
      </c>
      <c r="N67" s="9">
        <v>278956</v>
      </c>
      <c r="O67" s="6" t="s">
        <v>29</v>
      </c>
      <c r="P67" s="6" t="s">
        <v>30</v>
      </c>
      <c r="Q67" s="6" t="s">
        <v>31</v>
      </c>
      <c r="R67" s="6" t="s">
        <v>32</v>
      </c>
      <c r="S67" s="6" t="s">
        <v>29</v>
      </c>
      <c r="T67" s="10">
        <v>1.0601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166</v>
      </c>
      <c r="F68" s="6" t="s">
        <v>167</v>
      </c>
      <c r="G68" s="6" t="s">
        <v>207</v>
      </c>
      <c r="H68" s="8">
        <v>44246</v>
      </c>
      <c r="I68" s="6">
        <v>23</v>
      </c>
      <c r="J68" s="6" t="s">
        <v>26</v>
      </c>
      <c r="K68" s="6" t="s">
        <v>208</v>
      </c>
      <c r="L68" s="6" t="s">
        <v>209</v>
      </c>
      <c r="M68" s="6">
        <v>4</v>
      </c>
      <c r="N68" s="9">
        <v>19496</v>
      </c>
      <c r="O68" s="6" t="s">
        <v>39</v>
      </c>
      <c r="P68" s="6" t="s">
        <v>30</v>
      </c>
      <c r="Q68" s="6" t="s">
        <v>31</v>
      </c>
      <c r="R68" s="6" t="s">
        <v>32</v>
      </c>
      <c r="S68" s="6" t="s">
        <v>39</v>
      </c>
      <c r="T68" s="10">
        <v>1.0601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45616</v>
      </c>
      <c r="F69" s="6" t="s">
        <v>153</v>
      </c>
      <c r="G69" s="6" t="s">
        <v>210</v>
      </c>
      <c r="H69" s="8">
        <v>44246</v>
      </c>
      <c r="I69" s="6">
        <v>23</v>
      </c>
      <c r="J69" s="6" t="s">
        <v>26</v>
      </c>
      <c r="K69" s="6" t="s">
        <v>211</v>
      </c>
      <c r="L69" s="6" t="s">
        <v>212</v>
      </c>
      <c r="M69" s="6">
        <v>2</v>
      </c>
      <c r="N69" s="9">
        <v>139478</v>
      </c>
      <c r="O69" s="6" t="s">
        <v>29</v>
      </c>
      <c r="P69" s="6" t="s">
        <v>30</v>
      </c>
      <c r="Q69" s="6" t="s">
        <v>31</v>
      </c>
      <c r="R69" s="6" t="s">
        <v>32</v>
      </c>
      <c r="S69" s="6" t="s">
        <v>29</v>
      </c>
      <c r="T69" s="10">
        <v>1.0601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166</v>
      </c>
      <c r="F70" s="6" t="s">
        <v>167</v>
      </c>
      <c r="G70" s="6" t="s">
        <v>210</v>
      </c>
      <c r="H70" s="8">
        <v>44246</v>
      </c>
      <c r="I70" s="6">
        <v>23</v>
      </c>
      <c r="J70" s="6" t="s">
        <v>26</v>
      </c>
      <c r="K70" s="6" t="s">
        <v>211</v>
      </c>
      <c r="L70" s="6" t="s">
        <v>212</v>
      </c>
      <c r="M70" s="6">
        <v>2</v>
      </c>
      <c r="N70" s="9">
        <v>9748</v>
      </c>
      <c r="O70" s="6" t="s">
        <v>39</v>
      </c>
      <c r="P70" s="6" t="s">
        <v>30</v>
      </c>
      <c r="Q70" s="6" t="s">
        <v>31</v>
      </c>
      <c r="R70" s="6" t="s">
        <v>32</v>
      </c>
      <c r="S70" s="6" t="s">
        <v>39</v>
      </c>
      <c r="T70" s="10">
        <v>1.0601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169</v>
      </c>
      <c r="F71" s="6" t="s">
        <v>170</v>
      </c>
      <c r="G71" s="6" t="s">
        <v>210</v>
      </c>
      <c r="H71" s="8">
        <v>44246</v>
      </c>
      <c r="I71" s="6">
        <v>23</v>
      </c>
      <c r="J71" s="6" t="s">
        <v>26</v>
      </c>
      <c r="K71" s="6" t="s">
        <v>211</v>
      </c>
      <c r="L71" s="6" t="s">
        <v>212</v>
      </c>
      <c r="M71" s="6">
        <v>2</v>
      </c>
      <c r="N71" s="9">
        <v>10252</v>
      </c>
      <c r="O71" s="6" t="s">
        <v>39</v>
      </c>
      <c r="P71" s="6" t="s">
        <v>30</v>
      </c>
      <c r="Q71" s="6" t="s">
        <v>31</v>
      </c>
      <c r="R71" s="6" t="s">
        <v>32</v>
      </c>
      <c r="S71" s="6" t="s">
        <v>39</v>
      </c>
      <c r="T71" s="10">
        <v>1.0601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47659</v>
      </c>
      <c r="F72" s="6" t="s">
        <v>213</v>
      </c>
      <c r="G72" s="6" t="s">
        <v>214</v>
      </c>
      <c r="H72" s="8">
        <v>44246</v>
      </c>
      <c r="I72" s="6">
        <v>23</v>
      </c>
      <c r="J72" s="6" t="s">
        <v>26</v>
      </c>
      <c r="K72" s="6" t="s">
        <v>215</v>
      </c>
      <c r="L72" s="6" t="s">
        <v>216</v>
      </c>
      <c r="M72" s="6">
        <v>4</v>
      </c>
      <c r="N72" s="9">
        <v>306320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  <c r="T72" s="10">
        <v>1.0601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58</v>
      </c>
      <c r="F73" s="6" t="s">
        <v>59</v>
      </c>
      <c r="G73" s="6" t="s">
        <v>214</v>
      </c>
      <c r="H73" s="8">
        <v>44246</v>
      </c>
      <c r="I73" s="6">
        <v>23</v>
      </c>
      <c r="J73" s="6" t="s">
        <v>26</v>
      </c>
      <c r="K73" s="6" t="s">
        <v>215</v>
      </c>
      <c r="L73" s="6" t="s">
        <v>216</v>
      </c>
      <c r="M73" s="6">
        <v>4</v>
      </c>
      <c r="N73" s="9">
        <v>13412</v>
      </c>
      <c r="O73" s="6" t="s">
        <v>39</v>
      </c>
      <c r="P73" s="6" t="s">
        <v>30</v>
      </c>
      <c r="Q73" s="6" t="s">
        <v>31</v>
      </c>
      <c r="R73" s="6" t="s">
        <v>32</v>
      </c>
      <c r="S73" s="6" t="s">
        <v>39</v>
      </c>
      <c r="T73" s="10">
        <v>1.0601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62</v>
      </c>
      <c r="F74" s="6" t="s">
        <v>63</v>
      </c>
      <c r="G74" s="6" t="s">
        <v>214</v>
      </c>
      <c r="H74" s="8">
        <v>44246</v>
      </c>
      <c r="I74" s="6">
        <v>23</v>
      </c>
      <c r="J74" s="6" t="s">
        <v>26</v>
      </c>
      <c r="K74" s="6" t="s">
        <v>215</v>
      </c>
      <c r="L74" s="6" t="s">
        <v>216</v>
      </c>
      <c r="M74" s="6">
        <v>4</v>
      </c>
      <c r="N74" s="9">
        <v>11428</v>
      </c>
      <c r="O74" s="6" t="s">
        <v>39</v>
      </c>
      <c r="P74" s="6" t="s">
        <v>30</v>
      </c>
      <c r="Q74" s="6" t="s">
        <v>31</v>
      </c>
      <c r="R74" s="6" t="s">
        <v>32</v>
      </c>
      <c r="S74" s="6" t="s">
        <v>39</v>
      </c>
      <c r="T74" s="10">
        <v>1.0601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127</v>
      </c>
      <c r="F75" s="6" t="s">
        <v>128</v>
      </c>
      <c r="G75" s="6" t="s">
        <v>214</v>
      </c>
      <c r="H75" s="8">
        <v>44246</v>
      </c>
      <c r="I75" s="6">
        <v>23</v>
      </c>
      <c r="J75" s="6" t="s">
        <v>26</v>
      </c>
      <c r="K75" s="6" t="s">
        <v>215</v>
      </c>
      <c r="L75" s="6" t="s">
        <v>216</v>
      </c>
      <c r="M75" s="6">
        <v>3</v>
      </c>
      <c r="N75" s="9">
        <v>1512</v>
      </c>
      <c r="O75" s="6" t="s">
        <v>39</v>
      </c>
      <c r="P75" s="6" t="s">
        <v>30</v>
      </c>
      <c r="Q75" s="6" t="s">
        <v>31</v>
      </c>
      <c r="R75" s="6" t="s">
        <v>32</v>
      </c>
      <c r="S75" s="6" t="s">
        <v>39</v>
      </c>
      <c r="T75" s="10">
        <v>1.0601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45602</v>
      </c>
      <c r="F76" s="6" t="s">
        <v>217</v>
      </c>
      <c r="G76" s="6" t="s">
        <v>218</v>
      </c>
      <c r="H76" s="8">
        <v>44246</v>
      </c>
      <c r="I76" s="6">
        <v>23</v>
      </c>
      <c r="J76" s="6" t="s">
        <v>26</v>
      </c>
      <c r="K76" s="6" t="s">
        <v>69</v>
      </c>
      <c r="L76" s="6" t="s">
        <v>70</v>
      </c>
      <c r="M76" s="6">
        <v>8</v>
      </c>
      <c r="N76" s="9">
        <v>466240</v>
      </c>
      <c r="O76" s="6" t="s">
        <v>29</v>
      </c>
      <c r="P76" s="6" t="s">
        <v>30</v>
      </c>
      <c r="Q76" s="6" t="s">
        <v>31</v>
      </c>
      <c r="R76" s="6" t="s">
        <v>71</v>
      </c>
      <c r="S76" s="6" t="s">
        <v>29</v>
      </c>
      <c r="T76" s="10">
        <v>1.0601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47575</v>
      </c>
      <c r="F77" s="6" t="s">
        <v>219</v>
      </c>
      <c r="G77" s="6" t="s">
        <v>220</v>
      </c>
      <c r="H77" s="8">
        <v>44247</v>
      </c>
      <c r="I77" s="6">
        <v>23</v>
      </c>
      <c r="J77" s="6" t="s">
        <v>26</v>
      </c>
      <c r="K77" s="6" t="s">
        <v>221</v>
      </c>
      <c r="L77" s="6" t="s">
        <v>222</v>
      </c>
      <c r="M77" s="6">
        <v>2</v>
      </c>
      <c r="N77" s="9">
        <v>484016</v>
      </c>
      <c r="O77" s="6" t="s">
        <v>29</v>
      </c>
      <c r="P77" s="6" t="s">
        <v>30</v>
      </c>
      <c r="Q77" s="6" t="s">
        <v>31</v>
      </c>
      <c r="R77" s="6" t="s">
        <v>71</v>
      </c>
      <c r="S77" s="6" t="s">
        <v>29</v>
      </c>
      <c r="T77" s="10">
        <v>1.0601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 t="s">
        <v>41</v>
      </c>
      <c r="F78" s="6" t="s">
        <v>42</v>
      </c>
      <c r="G78" s="6" t="s">
        <v>220</v>
      </c>
      <c r="H78" s="8">
        <v>44247</v>
      </c>
      <c r="I78" s="6">
        <v>23</v>
      </c>
      <c r="J78" s="6" t="s">
        <v>26</v>
      </c>
      <c r="K78" s="6" t="s">
        <v>221</v>
      </c>
      <c r="L78" s="6" t="s">
        <v>222</v>
      </c>
      <c r="M78" s="6">
        <v>2</v>
      </c>
      <c r="N78" s="9">
        <v>12436</v>
      </c>
      <c r="O78" s="6" t="s">
        <v>39</v>
      </c>
      <c r="P78" s="6" t="s">
        <v>30</v>
      </c>
      <c r="Q78" s="6" t="s">
        <v>31</v>
      </c>
      <c r="R78" s="6" t="s">
        <v>71</v>
      </c>
      <c r="S78" s="6" t="s">
        <v>39</v>
      </c>
      <c r="T78" s="10">
        <v>1.0601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37</v>
      </c>
      <c r="F79" s="6" t="s">
        <v>38</v>
      </c>
      <c r="G79" s="6" t="s">
        <v>220</v>
      </c>
      <c r="H79" s="8">
        <v>44247</v>
      </c>
      <c r="I79" s="6">
        <v>23</v>
      </c>
      <c r="J79" s="6" t="s">
        <v>26</v>
      </c>
      <c r="K79" s="6" t="s">
        <v>221</v>
      </c>
      <c r="L79" s="6" t="s">
        <v>222</v>
      </c>
      <c r="M79" s="6">
        <v>2</v>
      </c>
      <c r="N79" s="9">
        <v>11428</v>
      </c>
      <c r="O79" s="6" t="s">
        <v>39</v>
      </c>
      <c r="P79" s="6" t="s">
        <v>30</v>
      </c>
      <c r="Q79" s="6" t="s">
        <v>31</v>
      </c>
      <c r="R79" s="6" t="s">
        <v>71</v>
      </c>
      <c r="S79" s="6" t="s">
        <v>39</v>
      </c>
      <c r="T79" s="10">
        <v>1.0601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40153</v>
      </c>
      <c r="F80" s="6" t="s">
        <v>223</v>
      </c>
      <c r="G80" s="6" t="s">
        <v>224</v>
      </c>
      <c r="H80" s="8">
        <v>44247</v>
      </c>
      <c r="I80" s="6">
        <v>23</v>
      </c>
      <c r="J80" s="6" t="s">
        <v>26</v>
      </c>
      <c r="K80" s="6" t="s">
        <v>225</v>
      </c>
      <c r="L80" s="6" t="s">
        <v>226</v>
      </c>
      <c r="M80" s="6">
        <v>2</v>
      </c>
      <c r="N80" s="9">
        <v>30420</v>
      </c>
      <c r="O80" s="6" t="s">
        <v>29</v>
      </c>
      <c r="P80" s="6" t="s">
        <v>30</v>
      </c>
      <c r="Q80" s="6" t="s">
        <v>31</v>
      </c>
      <c r="R80" s="6" t="s">
        <v>32</v>
      </c>
      <c r="S80" s="6" t="s">
        <v>29</v>
      </c>
      <c r="T80" s="10">
        <v>1.0601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47238</v>
      </c>
      <c r="F81" s="6" t="s">
        <v>227</v>
      </c>
      <c r="G81" s="6" t="s">
        <v>228</v>
      </c>
      <c r="H81" s="8">
        <v>44247</v>
      </c>
      <c r="I81" s="6">
        <v>23</v>
      </c>
      <c r="J81" s="6" t="s">
        <v>26</v>
      </c>
      <c r="K81" s="6" t="s">
        <v>229</v>
      </c>
      <c r="L81" s="6" t="s">
        <v>230</v>
      </c>
      <c r="M81" s="6">
        <v>4</v>
      </c>
      <c r="N81" s="9">
        <v>431064</v>
      </c>
      <c r="O81" s="6" t="s">
        <v>29</v>
      </c>
      <c r="P81" s="6" t="s">
        <v>30</v>
      </c>
      <c r="Q81" s="6" t="s">
        <v>101</v>
      </c>
      <c r="R81" s="6" t="s">
        <v>32</v>
      </c>
      <c r="S81" s="6" t="s">
        <v>29</v>
      </c>
      <c r="T81" s="10">
        <v>1.0601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40087</v>
      </c>
      <c r="F82" s="6" t="s">
        <v>231</v>
      </c>
      <c r="G82" s="6" t="s">
        <v>232</v>
      </c>
      <c r="H82" s="8">
        <v>44247</v>
      </c>
      <c r="I82" s="6">
        <v>23</v>
      </c>
      <c r="J82" s="6" t="s">
        <v>26</v>
      </c>
      <c r="K82" s="6" t="s">
        <v>233</v>
      </c>
      <c r="L82" s="6" t="s">
        <v>234</v>
      </c>
      <c r="M82" s="6">
        <v>1</v>
      </c>
      <c r="N82" s="9">
        <v>20144</v>
      </c>
      <c r="O82" s="6" t="s">
        <v>29</v>
      </c>
      <c r="P82" s="6" t="s">
        <v>30</v>
      </c>
      <c r="Q82" s="6" t="s">
        <v>101</v>
      </c>
      <c r="R82" s="6" t="s">
        <v>32</v>
      </c>
      <c r="S82" s="6" t="s">
        <v>29</v>
      </c>
      <c r="T82" s="10">
        <v>1.0601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40167</v>
      </c>
      <c r="F83" s="6" t="s">
        <v>235</v>
      </c>
      <c r="G83" s="6" t="s">
        <v>236</v>
      </c>
      <c r="H83" s="8">
        <v>44247</v>
      </c>
      <c r="I83" s="6">
        <v>23</v>
      </c>
      <c r="J83" s="6" t="s">
        <v>26</v>
      </c>
      <c r="K83" s="6" t="s">
        <v>233</v>
      </c>
      <c r="L83" s="6" t="s">
        <v>234</v>
      </c>
      <c r="M83" s="6">
        <v>1</v>
      </c>
      <c r="N83" s="9">
        <v>11092</v>
      </c>
      <c r="O83" s="6" t="s">
        <v>29</v>
      </c>
      <c r="P83" s="6" t="s">
        <v>30</v>
      </c>
      <c r="Q83" s="6" t="s">
        <v>101</v>
      </c>
      <c r="R83" s="6" t="s">
        <v>32</v>
      </c>
      <c r="S83" s="6" t="s">
        <v>29</v>
      </c>
      <c r="T83" s="10">
        <v>1.0601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47333</v>
      </c>
      <c r="F84" s="6" t="s">
        <v>150</v>
      </c>
      <c r="G84" s="6" t="s">
        <v>237</v>
      </c>
      <c r="H84" s="8">
        <v>44247</v>
      </c>
      <c r="I84" s="6">
        <v>23</v>
      </c>
      <c r="J84" s="6" t="s">
        <v>26</v>
      </c>
      <c r="K84" s="6" t="s">
        <v>27</v>
      </c>
      <c r="L84" s="6" t="s">
        <v>28</v>
      </c>
      <c r="M84" s="6">
        <v>4</v>
      </c>
      <c r="N84" s="9">
        <v>88112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29</v>
      </c>
      <c r="T84" s="10">
        <v>1.0601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41</v>
      </c>
      <c r="F85" s="6" t="s">
        <v>42</v>
      </c>
      <c r="G85" s="6" t="s">
        <v>238</v>
      </c>
      <c r="H85" s="8">
        <v>44249</v>
      </c>
      <c r="I85" s="6">
        <v>23</v>
      </c>
      <c r="J85" s="6" t="s">
        <v>26</v>
      </c>
      <c r="K85" s="6" t="s">
        <v>239</v>
      </c>
      <c r="L85" s="6" t="s">
        <v>240</v>
      </c>
      <c r="M85" s="6">
        <v>2</v>
      </c>
      <c r="N85" s="9">
        <v>12436</v>
      </c>
      <c r="O85" s="6" t="s">
        <v>39</v>
      </c>
      <c r="P85" s="6" t="s">
        <v>30</v>
      </c>
      <c r="Q85" s="6" t="s">
        <v>31</v>
      </c>
      <c r="R85" s="6" t="s">
        <v>32</v>
      </c>
      <c r="S85" s="6" t="s">
        <v>39</v>
      </c>
      <c r="T85" s="10">
        <v>1.0601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40036</v>
      </c>
      <c r="F86" s="6" t="s">
        <v>241</v>
      </c>
      <c r="G86" s="6" t="s">
        <v>238</v>
      </c>
      <c r="H86" s="8">
        <v>44249</v>
      </c>
      <c r="I86" s="6">
        <v>23</v>
      </c>
      <c r="J86" s="6" t="s">
        <v>26</v>
      </c>
      <c r="K86" s="6" t="s">
        <v>239</v>
      </c>
      <c r="L86" s="6" t="s">
        <v>240</v>
      </c>
      <c r="M86" s="6">
        <v>2</v>
      </c>
      <c r="N86" s="9">
        <v>268890</v>
      </c>
      <c r="O86" s="6" t="s">
        <v>29</v>
      </c>
      <c r="P86" s="6" t="s">
        <v>30</v>
      </c>
      <c r="Q86" s="6" t="s">
        <v>31</v>
      </c>
      <c r="R86" s="6" t="s">
        <v>32</v>
      </c>
      <c r="S86" s="6" t="s">
        <v>29</v>
      </c>
      <c r="T86" s="10">
        <v>1.0601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51243</v>
      </c>
      <c r="F87" s="6" t="s">
        <v>242</v>
      </c>
      <c r="G87" s="6" t="s">
        <v>243</v>
      </c>
      <c r="H87" s="8">
        <v>44249</v>
      </c>
      <c r="I87" s="6">
        <v>23</v>
      </c>
      <c r="J87" s="6" t="s">
        <v>26</v>
      </c>
      <c r="K87" s="6" t="s">
        <v>69</v>
      </c>
      <c r="L87" s="6" t="s">
        <v>70</v>
      </c>
      <c r="M87" s="6">
        <v>6</v>
      </c>
      <c r="N87" s="9">
        <v>205680</v>
      </c>
      <c r="O87" s="6" t="s">
        <v>29</v>
      </c>
      <c r="P87" s="6" t="s">
        <v>30</v>
      </c>
      <c r="Q87" s="6" t="s">
        <v>31</v>
      </c>
      <c r="R87" s="6" t="s">
        <v>71</v>
      </c>
      <c r="S87" s="6" t="s">
        <v>29</v>
      </c>
      <c r="T87" s="10">
        <v>1.0601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50915</v>
      </c>
      <c r="F88" s="6" t="s">
        <v>244</v>
      </c>
      <c r="G88" s="6" t="s">
        <v>245</v>
      </c>
      <c r="H88" s="8">
        <v>44249</v>
      </c>
      <c r="I88" s="6">
        <v>23</v>
      </c>
      <c r="J88" s="6" t="s">
        <v>26</v>
      </c>
      <c r="K88" s="6" t="s">
        <v>246</v>
      </c>
      <c r="L88" s="6" t="s">
        <v>247</v>
      </c>
      <c r="M88" s="6">
        <v>2</v>
      </c>
      <c r="N88" s="9">
        <v>580824</v>
      </c>
      <c r="O88" s="6" t="s">
        <v>29</v>
      </c>
      <c r="P88" s="6" t="s">
        <v>30</v>
      </c>
      <c r="Q88" s="6" t="s">
        <v>31</v>
      </c>
      <c r="R88" s="6" t="s">
        <v>32</v>
      </c>
      <c r="S88" s="6" t="s">
        <v>29</v>
      </c>
      <c r="T88" s="10">
        <v>1.0601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41</v>
      </c>
      <c r="F89" s="6" t="s">
        <v>42</v>
      </c>
      <c r="G89" s="6" t="s">
        <v>245</v>
      </c>
      <c r="H89" s="8">
        <v>44249</v>
      </c>
      <c r="I89" s="6">
        <v>23</v>
      </c>
      <c r="J89" s="6" t="s">
        <v>26</v>
      </c>
      <c r="K89" s="6" t="s">
        <v>246</v>
      </c>
      <c r="L89" s="6" t="s">
        <v>247</v>
      </c>
      <c r="M89" s="6">
        <v>2</v>
      </c>
      <c r="N89" s="9">
        <v>12436</v>
      </c>
      <c r="O89" s="6" t="s">
        <v>39</v>
      </c>
      <c r="P89" s="6" t="s">
        <v>30</v>
      </c>
      <c r="Q89" s="6" t="s">
        <v>31</v>
      </c>
      <c r="R89" s="6" t="s">
        <v>32</v>
      </c>
      <c r="S89" s="6" t="s">
        <v>39</v>
      </c>
      <c r="T89" s="10">
        <v>1.0601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37</v>
      </c>
      <c r="F90" s="6" t="s">
        <v>38</v>
      </c>
      <c r="G90" s="6" t="s">
        <v>245</v>
      </c>
      <c r="H90" s="8">
        <v>44249</v>
      </c>
      <c r="I90" s="6">
        <v>23</v>
      </c>
      <c r="J90" s="6" t="s">
        <v>26</v>
      </c>
      <c r="K90" s="6" t="s">
        <v>246</v>
      </c>
      <c r="L90" s="6" t="s">
        <v>247</v>
      </c>
      <c r="M90" s="6">
        <v>2</v>
      </c>
      <c r="N90" s="9">
        <v>11428</v>
      </c>
      <c r="O90" s="6" t="s">
        <v>39</v>
      </c>
      <c r="P90" s="6" t="s">
        <v>30</v>
      </c>
      <c r="Q90" s="6" t="s">
        <v>31</v>
      </c>
      <c r="R90" s="6" t="s">
        <v>32</v>
      </c>
      <c r="S90" s="6" t="s">
        <v>39</v>
      </c>
      <c r="T90" s="10">
        <v>1.0601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40884</v>
      </c>
      <c r="F91" s="6" t="s">
        <v>248</v>
      </c>
      <c r="G91" s="6" t="s">
        <v>249</v>
      </c>
      <c r="H91" s="8">
        <v>44249</v>
      </c>
      <c r="I91" s="6">
        <v>23</v>
      </c>
      <c r="J91" s="6" t="s">
        <v>26</v>
      </c>
      <c r="K91" s="6" t="s">
        <v>250</v>
      </c>
      <c r="L91" s="6" t="s">
        <v>251</v>
      </c>
      <c r="M91" s="6">
        <v>4</v>
      </c>
      <c r="N91" s="9">
        <v>596944</v>
      </c>
      <c r="O91" s="6" t="s">
        <v>29</v>
      </c>
      <c r="P91" s="6" t="s">
        <v>30</v>
      </c>
      <c r="Q91" s="6" t="s">
        <v>31</v>
      </c>
      <c r="R91" s="6" t="s">
        <v>32</v>
      </c>
      <c r="S91" s="6" t="s">
        <v>29</v>
      </c>
      <c r="T91" s="10">
        <v>1.0601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41</v>
      </c>
      <c r="F92" s="6" t="s">
        <v>42</v>
      </c>
      <c r="G92" s="6" t="s">
        <v>249</v>
      </c>
      <c r="H92" s="8">
        <v>44249</v>
      </c>
      <c r="I92" s="6">
        <v>23</v>
      </c>
      <c r="J92" s="6" t="s">
        <v>26</v>
      </c>
      <c r="K92" s="6" t="s">
        <v>250</v>
      </c>
      <c r="L92" s="6" t="s">
        <v>251</v>
      </c>
      <c r="M92" s="6">
        <v>4</v>
      </c>
      <c r="N92" s="9">
        <v>24872</v>
      </c>
      <c r="O92" s="6" t="s">
        <v>39</v>
      </c>
      <c r="P92" s="6" t="s">
        <v>30</v>
      </c>
      <c r="Q92" s="6" t="s">
        <v>31</v>
      </c>
      <c r="R92" s="6" t="s">
        <v>32</v>
      </c>
      <c r="S92" s="6" t="s">
        <v>39</v>
      </c>
      <c r="T92" s="10">
        <v>1.0601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45602</v>
      </c>
      <c r="F93" s="6" t="s">
        <v>217</v>
      </c>
      <c r="G93" s="6" t="s">
        <v>252</v>
      </c>
      <c r="H93" s="8">
        <v>44249</v>
      </c>
      <c r="I93" s="6">
        <v>23</v>
      </c>
      <c r="J93" s="6" t="s">
        <v>26</v>
      </c>
      <c r="K93" s="6" t="s">
        <v>27</v>
      </c>
      <c r="L93" s="6" t="s">
        <v>28</v>
      </c>
      <c r="M93" s="6">
        <v>4</v>
      </c>
      <c r="N93" s="9">
        <v>236548</v>
      </c>
      <c r="O93" s="6" t="s">
        <v>29</v>
      </c>
      <c r="P93" s="6" t="s">
        <v>30</v>
      </c>
      <c r="Q93" s="6" t="s">
        <v>31</v>
      </c>
      <c r="R93" s="6" t="s">
        <v>71</v>
      </c>
      <c r="S93" s="6" t="s">
        <v>29</v>
      </c>
      <c r="T93" s="10">
        <v>1.0601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47402</v>
      </c>
      <c r="F94" s="6" t="s">
        <v>253</v>
      </c>
      <c r="G94" s="6" t="s">
        <v>254</v>
      </c>
      <c r="H94" s="8">
        <v>44249</v>
      </c>
      <c r="I94" s="6">
        <v>23</v>
      </c>
      <c r="J94" s="6" t="s">
        <v>26</v>
      </c>
      <c r="K94" s="6" t="s">
        <v>255</v>
      </c>
      <c r="L94" s="6" t="s">
        <v>256</v>
      </c>
      <c r="M94" s="6">
        <v>1</v>
      </c>
      <c r="N94" s="9">
        <v>104866</v>
      </c>
      <c r="O94" s="6" t="s">
        <v>29</v>
      </c>
      <c r="P94" s="6" t="s">
        <v>30</v>
      </c>
      <c r="Q94" s="6" t="s">
        <v>101</v>
      </c>
      <c r="R94" s="6" t="s">
        <v>32</v>
      </c>
      <c r="S94" s="6" t="s">
        <v>29</v>
      </c>
      <c r="T94" s="10">
        <v>1.0601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3109</v>
      </c>
      <c r="F95" s="6" t="s">
        <v>257</v>
      </c>
      <c r="G95" s="6" t="s">
        <v>258</v>
      </c>
      <c r="H95" s="8">
        <v>44249</v>
      </c>
      <c r="I95" s="6">
        <v>23</v>
      </c>
      <c r="J95" s="6" t="s">
        <v>26</v>
      </c>
      <c r="K95" s="6" t="s">
        <v>259</v>
      </c>
      <c r="L95" s="6" t="s">
        <v>260</v>
      </c>
      <c r="M95" s="6">
        <v>1</v>
      </c>
      <c r="N95" s="9">
        <v>54042</v>
      </c>
      <c r="O95" s="6" t="s">
        <v>161</v>
      </c>
      <c r="P95" s="6" t="s">
        <v>30</v>
      </c>
      <c r="Q95" s="6" t="s">
        <v>31</v>
      </c>
      <c r="R95" s="6" t="s">
        <v>32</v>
      </c>
      <c r="S95" s="6" t="s">
        <v>29</v>
      </c>
      <c r="T95" s="10">
        <v>1.0601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50569</v>
      </c>
      <c r="F96" s="6" t="s">
        <v>261</v>
      </c>
      <c r="G96" s="6" t="s">
        <v>262</v>
      </c>
      <c r="H96" s="8">
        <v>44250</v>
      </c>
      <c r="I96" s="6">
        <v>23</v>
      </c>
      <c r="J96" s="6" t="s">
        <v>26</v>
      </c>
      <c r="K96" s="6" t="s">
        <v>263</v>
      </c>
      <c r="L96" s="6" t="s">
        <v>264</v>
      </c>
      <c r="M96" s="6">
        <v>1</v>
      </c>
      <c r="N96" s="9">
        <v>75756</v>
      </c>
      <c r="O96" s="6" t="s">
        <v>29</v>
      </c>
      <c r="P96" s="6" t="s">
        <v>30</v>
      </c>
      <c r="Q96" s="6" t="s">
        <v>101</v>
      </c>
      <c r="R96" s="6" t="s">
        <v>32</v>
      </c>
      <c r="S96" s="6" t="s">
        <v>29</v>
      </c>
      <c r="T96" s="10">
        <v>1.0601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60</v>
      </c>
      <c r="F97" s="6" t="s">
        <v>265</v>
      </c>
      <c r="G97" s="6" t="s">
        <v>266</v>
      </c>
      <c r="H97" s="8">
        <v>44250</v>
      </c>
      <c r="I97" s="6">
        <v>23</v>
      </c>
      <c r="J97" s="6" t="s">
        <v>26</v>
      </c>
      <c r="K97" s="6" t="s">
        <v>201</v>
      </c>
      <c r="L97" s="6" t="s">
        <v>202</v>
      </c>
      <c r="M97" s="6">
        <v>1</v>
      </c>
      <c r="N97" s="9">
        <v>42429</v>
      </c>
      <c r="O97" s="6" t="s">
        <v>161</v>
      </c>
      <c r="P97" s="6" t="s">
        <v>30</v>
      </c>
      <c r="Q97" s="6" t="s">
        <v>31</v>
      </c>
      <c r="R97" s="6" t="s">
        <v>32</v>
      </c>
      <c r="S97" s="6" t="s">
        <v>29</v>
      </c>
      <c r="T97" s="10">
        <v>1.0601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3200</v>
      </c>
      <c r="F98" s="6" t="s">
        <v>267</v>
      </c>
      <c r="G98" s="6" t="s">
        <v>268</v>
      </c>
      <c r="H98" s="8">
        <v>44250</v>
      </c>
      <c r="I98" s="6">
        <v>23</v>
      </c>
      <c r="J98" s="6" t="s">
        <v>26</v>
      </c>
      <c r="K98" s="6" t="s">
        <v>269</v>
      </c>
      <c r="L98" s="6" t="s">
        <v>270</v>
      </c>
      <c r="M98" s="6">
        <v>1</v>
      </c>
      <c r="N98" s="9">
        <v>36966</v>
      </c>
      <c r="O98" s="6" t="s">
        <v>161</v>
      </c>
      <c r="P98" s="6" t="s">
        <v>30</v>
      </c>
      <c r="Q98" s="6" t="s">
        <v>101</v>
      </c>
      <c r="R98" s="6" t="s">
        <v>32</v>
      </c>
      <c r="S98" s="6" t="s">
        <v>29</v>
      </c>
      <c r="T98" s="10">
        <v>1.0601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40077</v>
      </c>
      <c r="F99" s="6" t="s">
        <v>162</v>
      </c>
      <c r="G99" s="6" t="s">
        <v>268</v>
      </c>
      <c r="H99" s="8">
        <v>44250</v>
      </c>
      <c r="I99" s="6">
        <v>23</v>
      </c>
      <c r="J99" s="6" t="s">
        <v>26</v>
      </c>
      <c r="K99" s="6" t="s">
        <v>269</v>
      </c>
      <c r="L99" s="6" t="s">
        <v>270</v>
      </c>
      <c r="M99" s="6">
        <v>1</v>
      </c>
      <c r="N99" s="9">
        <v>106227</v>
      </c>
      <c r="O99" s="6" t="s">
        <v>29</v>
      </c>
      <c r="P99" s="6" t="s">
        <v>30</v>
      </c>
      <c r="Q99" s="6" t="s">
        <v>101</v>
      </c>
      <c r="R99" s="6" t="s">
        <v>32</v>
      </c>
      <c r="S99" s="6" t="s">
        <v>29</v>
      </c>
      <c r="T99" s="10">
        <v>1.0601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47649</v>
      </c>
      <c r="F100" s="6" t="s">
        <v>271</v>
      </c>
      <c r="G100" s="6" t="s">
        <v>272</v>
      </c>
      <c r="H100" s="8">
        <v>44250</v>
      </c>
      <c r="I100" s="6">
        <v>23</v>
      </c>
      <c r="J100" s="6" t="s">
        <v>26</v>
      </c>
      <c r="K100" s="6" t="s">
        <v>95</v>
      </c>
      <c r="L100" s="6" t="s">
        <v>96</v>
      </c>
      <c r="M100" s="6">
        <v>1</v>
      </c>
      <c r="N100" s="9">
        <v>42849</v>
      </c>
      <c r="O100" s="6" t="s">
        <v>29</v>
      </c>
      <c r="P100" s="6" t="s">
        <v>30</v>
      </c>
      <c r="Q100" s="6" t="s">
        <v>31</v>
      </c>
      <c r="R100" s="6" t="s">
        <v>32</v>
      </c>
      <c r="S100" s="6" t="s">
        <v>29</v>
      </c>
      <c r="T100" s="10">
        <v>1.0601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40077</v>
      </c>
      <c r="F101" s="6" t="s">
        <v>162</v>
      </c>
      <c r="G101" s="6" t="s">
        <v>273</v>
      </c>
      <c r="H101" s="8">
        <v>44250</v>
      </c>
      <c r="I101" s="6">
        <v>23</v>
      </c>
      <c r="J101" s="6" t="s">
        <v>26</v>
      </c>
      <c r="K101" s="6" t="s">
        <v>274</v>
      </c>
      <c r="L101" s="6" t="s">
        <v>275</v>
      </c>
      <c r="M101" s="6">
        <v>2</v>
      </c>
      <c r="N101" s="9">
        <v>208118</v>
      </c>
      <c r="O101" s="6" t="s">
        <v>29</v>
      </c>
      <c r="P101" s="6" t="s">
        <v>30</v>
      </c>
      <c r="Q101" s="6" t="s">
        <v>31</v>
      </c>
      <c r="R101" s="6" t="s">
        <v>32</v>
      </c>
      <c r="S101" s="6" t="s">
        <v>29</v>
      </c>
      <c r="T101" s="10">
        <v>1.0601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47413</v>
      </c>
      <c r="F102" s="6" t="s">
        <v>276</v>
      </c>
      <c r="G102" s="6" t="s">
        <v>277</v>
      </c>
      <c r="H102" s="8">
        <v>44250</v>
      </c>
      <c r="I102" s="6">
        <v>23</v>
      </c>
      <c r="J102" s="6" t="s">
        <v>26</v>
      </c>
      <c r="K102" s="6" t="s">
        <v>278</v>
      </c>
      <c r="L102" s="6" t="s">
        <v>279</v>
      </c>
      <c r="M102" s="6">
        <v>4</v>
      </c>
      <c r="N102" s="9">
        <v>1003532</v>
      </c>
      <c r="O102" s="6" t="s">
        <v>29</v>
      </c>
      <c r="P102" s="6" t="s">
        <v>30</v>
      </c>
      <c r="Q102" s="6" t="s">
        <v>31</v>
      </c>
      <c r="R102" s="6" t="s">
        <v>32</v>
      </c>
      <c r="S102" s="6" t="s">
        <v>29</v>
      </c>
      <c r="T102" s="10">
        <v>1.0601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45602</v>
      </c>
      <c r="F103" s="6" t="s">
        <v>217</v>
      </c>
      <c r="G103" s="6" t="s">
        <v>280</v>
      </c>
      <c r="H103" s="8">
        <v>44250</v>
      </c>
      <c r="I103" s="6">
        <v>23</v>
      </c>
      <c r="J103" s="6" t="s">
        <v>26</v>
      </c>
      <c r="K103" s="6" t="s">
        <v>281</v>
      </c>
      <c r="L103" s="6" t="s">
        <v>282</v>
      </c>
      <c r="M103" s="6">
        <v>4</v>
      </c>
      <c r="N103" s="9">
        <v>322256</v>
      </c>
      <c r="O103" s="6" t="s">
        <v>29</v>
      </c>
      <c r="P103" s="6" t="s">
        <v>30</v>
      </c>
      <c r="Q103" s="6" t="s">
        <v>31</v>
      </c>
      <c r="R103" s="6" t="s">
        <v>32</v>
      </c>
      <c r="S103" s="6" t="s">
        <v>29</v>
      </c>
      <c r="T103" s="10">
        <v>1.0601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58</v>
      </c>
      <c r="F104" s="6" t="s">
        <v>59</v>
      </c>
      <c r="G104" s="6" t="s">
        <v>280</v>
      </c>
      <c r="H104" s="8">
        <v>44250</v>
      </c>
      <c r="I104" s="6">
        <v>23</v>
      </c>
      <c r="J104" s="6" t="s">
        <v>26</v>
      </c>
      <c r="K104" s="6" t="s">
        <v>281</v>
      </c>
      <c r="L104" s="6" t="s">
        <v>282</v>
      </c>
      <c r="M104" s="6">
        <v>4</v>
      </c>
      <c r="N104" s="9">
        <v>13412</v>
      </c>
      <c r="O104" s="6" t="s">
        <v>39</v>
      </c>
      <c r="P104" s="6" t="s">
        <v>30</v>
      </c>
      <c r="Q104" s="6" t="s">
        <v>31</v>
      </c>
      <c r="R104" s="6" t="s">
        <v>32</v>
      </c>
      <c r="S104" s="6" t="s">
        <v>39</v>
      </c>
      <c r="T104" s="10">
        <v>1.0601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62</v>
      </c>
      <c r="F105" s="6" t="s">
        <v>63</v>
      </c>
      <c r="G105" s="6" t="s">
        <v>280</v>
      </c>
      <c r="H105" s="8">
        <v>44250</v>
      </c>
      <c r="I105" s="6">
        <v>23</v>
      </c>
      <c r="J105" s="6" t="s">
        <v>26</v>
      </c>
      <c r="K105" s="6" t="s">
        <v>281</v>
      </c>
      <c r="L105" s="6" t="s">
        <v>282</v>
      </c>
      <c r="M105" s="6">
        <v>4</v>
      </c>
      <c r="N105" s="9">
        <v>11428</v>
      </c>
      <c r="O105" s="6" t="s">
        <v>39</v>
      </c>
      <c r="P105" s="6" t="s">
        <v>30</v>
      </c>
      <c r="Q105" s="6" t="s">
        <v>31</v>
      </c>
      <c r="R105" s="6" t="s">
        <v>32</v>
      </c>
      <c r="S105" s="6" t="s">
        <v>39</v>
      </c>
      <c r="T105" s="10">
        <v>1.0601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127</v>
      </c>
      <c r="F106" s="6" t="s">
        <v>128</v>
      </c>
      <c r="G106" s="6" t="s">
        <v>280</v>
      </c>
      <c r="H106" s="8">
        <v>44250</v>
      </c>
      <c r="I106" s="6">
        <v>23</v>
      </c>
      <c r="J106" s="6" t="s">
        <v>26</v>
      </c>
      <c r="K106" s="6" t="s">
        <v>281</v>
      </c>
      <c r="L106" s="6" t="s">
        <v>282</v>
      </c>
      <c r="M106" s="6">
        <v>4</v>
      </c>
      <c r="N106" s="9">
        <v>2016</v>
      </c>
      <c r="O106" s="6" t="s">
        <v>39</v>
      </c>
      <c r="P106" s="6" t="s">
        <v>30</v>
      </c>
      <c r="Q106" s="6" t="s">
        <v>31</v>
      </c>
      <c r="R106" s="6" t="s">
        <v>32</v>
      </c>
      <c r="S106" s="6" t="s">
        <v>39</v>
      </c>
      <c r="T106" s="10">
        <v>1.0601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51274</v>
      </c>
      <c r="F107" s="6" t="s">
        <v>283</v>
      </c>
      <c r="G107" s="6" t="s">
        <v>284</v>
      </c>
      <c r="H107" s="8">
        <v>44250</v>
      </c>
      <c r="I107" s="6">
        <v>23</v>
      </c>
      <c r="J107" s="6" t="s">
        <v>26</v>
      </c>
      <c r="K107" s="6" t="s">
        <v>69</v>
      </c>
      <c r="L107" s="6" t="s">
        <v>70</v>
      </c>
      <c r="M107" s="6">
        <v>1</v>
      </c>
      <c r="N107" s="9">
        <v>79995</v>
      </c>
      <c r="O107" s="6" t="s">
        <v>29</v>
      </c>
      <c r="P107" s="6" t="s">
        <v>30</v>
      </c>
      <c r="Q107" s="6" t="s">
        <v>31</v>
      </c>
      <c r="R107" s="6" t="s">
        <v>71</v>
      </c>
      <c r="S107" s="6" t="s">
        <v>29</v>
      </c>
      <c r="T107" s="10">
        <v>1.0601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46774</v>
      </c>
      <c r="F108" s="6" t="s">
        <v>152</v>
      </c>
      <c r="G108" s="6" t="s">
        <v>285</v>
      </c>
      <c r="H108" s="8">
        <v>44250</v>
      </c>
      <c r="I108" s="6">
        <v>23</v>
      </c>
      <c r="J108" s="6" t="s">
        <v>26</v>
      </c>
      <c r="K108" s="6" t="s">
        <v>155</v>
      </c>
      <c r="L108" s="6" t="s">
        <v>156</v>
      </c>
      <c r="M108" s="6">
        <v>2</v>
      </c>
      <c r="N108" s="9">
        <v>51298</v>
      </c>
      <c r="O108" s="6" t="s">
        <v>29</v>
      </c>
      <c r="P108" s="6" t="s">
        <v>30</v>
      </c>
      <c r="Q108" s="6" t="s">
        <v>31</v>
      </c>
      <c r="R108" s="6" t="s">
        <v>32</v>
      </c>
      <c r="S108" s="6" t="s">
        <v>29</v>
      </c>
      <c r="T108" s="10">
        <v>1.0601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50877</v>
      </c>
      <c r="F109" s="6" t="s">
        <v>286</v>
      </c>
      <c r="G109" s="6" t="s">
        <v>287</v>
      </c>
      <c r="H109" s="8">
        <v>44250</v>
      </c>
      <c r="I109" s="6">
        <v>23</v>
      </c>
      <c r="J109" s="6" t="s">
        <v>26</v>
      </c>
      <c r="K109" s="6" t="s">
        <v>288</v>
      </c>
      <c r="L109" s="6" t="s">
        <v>289</v>
      </c>
      <c r="M109" s="6">
        <v>2</v>
      </c>
      <c r="N109" s="9">
        <v>79816</v>
      </c>
      <c r="O109" s="6" t="s">
        <v>29</v>
      </c>
      <c r="P109" s="6" t="s">
        <v>30</v>
      </c>
      <c r="Q109" s="6" t="s">
        <v>101</v>
      </c>
      <c r="R109" s="6" t="s">
        <v>32</v>
      </c>
      <c r="S109" s="6" t="s">
        <v>29</v>
      </c>
      <c r="T109" s="10">
        <v>1.0601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51274</v>
      </c>
      <c r="F110" s="6" t="s">
        <v>283</v>
      </c>
      <c r="G110" s="6" t="s">
        <v>290</v>
      </c>
      <c r="H110" s="8">
        <v>44250</v>
      </c>
      <c r="I110" s="6">
        <v>23</v>
      </c>
      <c r="J110" s="6" t="s">
        <v>26</v>
      </c>
      <c r="K110" s="6" t="s">
        <v>69</v>
      </c>
      <c r="L110" s="6" t="s">
        <v>70</v>
      </c>
      <c r="M110" s="6">
        <v>1</v>
      </c>
      <c r="N110" s="9">
        <v>79995</v>
      </c>
      <c r="O110" s="6" t="s">
        <v>29</v>
      </c>
      <c r="P110" s="6" t="s">
        <v>30</v>
      </c>
      <c r="Q110" s="6" t="s">
        <v>31</v>
      </c>
      <c r="R110" s="6" t="s">
        <v>71</v>
      </c>
      <c r="S110" s="6" t="s">
        <v>29</v>
      </c>
      <c r="T110" s="10">
        <v>1.0601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50568</v>
      </c>
      <c r="F111" s="6" t="s">
        <v>187</v>
      </c>
      <c r="G111" s="6" t="s">
        <v>291</v>
      </c>
      <c r="H111" s="8">
        <v>44250</v>
      </c>
      <c r="I111" s="6">
        <v>23</v>
      </c>
      <c r="J111" s="6" t="s">
        <v>26</v>
      </c>
      <c r="K111" s="6" t="s">
        <v>292</v>
      </c>
      <c r="L111" s="6" t="s">
        <v>293</v>
      </c>
      <c r="M111" s="6">
        <v>6</v>
      </c>
      <c r="N111" s="9">
        <v>514236</v>
      </c>
      <c r="O111" s="6" t="s">
        <v>29</v>
      </c>
      <c r="P111" s="6" t="s">
        <v>30</v>
      </c>
      <c r="Q111" s="6" t="s">
        <v>31</v>
      </c>
      <c r="R111" s="6" t="s">
        <v>32</v>
      </c>
      <c r="S111" s="6" t="s">
        <v>29</v>
      </c>
      <c r="T111" s="10">
        <v>1.0601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40077</v>
      </c>
      <c r="F112" s="6" t="s">
        <v>162</v>
      </c>
      <c r="G112" s="6" t="s">
        <v>294</v>
      </c>
      <c r="H112" s="8">
        <v>44251</v>
      </c>
      <c r="I112" s="6">
        <v>23</v>
      </c>
      <c r="J112" s="6" t="s">
        <v>26</v>
      </c>
      <c r="K112" s="6" t="s">
        <v>295</v>
      </c>
      <c r="L112" s="6" t="s">
        <v>296</v>
      </c>
      <c r="M112" s="6">
        <v>2</v>
      </c>
      <c r="N112" s="9">
        <v>208118</v>
      </c>
      <c r="O112" s="6" t="s">
        <v>29</v>
      </c>
      <c r="P112" s="6" t="s">
        <v>30</v>
      </c>
      <c r="Q112" s="6" t="s">
        <v>31</v>
      </c>
      <c r="R112" s="6" t="s">
        <v>32</v>
      </c>
      <c r="S112" s="6" t="s">
        <v>29</v>
      </c>
      <c r="T112" s="10">
        <v>1.0601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166</v>
      </c>
      <c r="F113" s="6" t="s">
        <v>167</v>
      </c>
      <c r="G113" s="6" t="s">
        <v>294</v>
      </c>
      <c r="H113" s="8">
        <v>44251</v>
      </c>
      <c r="I113" s="6">
        <v>23</v>
      </c>
      <c r="J113" s="6" t="s">
        <v>26</v>
      </c>
      <c r="K113" s="6" t="s">
        <v>295</v>
      </c>
      <c r="L113" s="6" t="s">
        <v>296</v>
      </c>
      <c r="M113" s="6">
        <v>2</v>
      </c>
      <c r="N113" s="9">
        <v>9748</v>
      </c>
      <c r="O113" s="6" t="s">
        <v>39</v>
      </c>
      <c r="P113" s="6" t="s">
        <v>30</v>
      </c>
      <c r="Q113" s="6" t="s">
        <v>31</v>
      </c>
      <c r="R113" s="6" t="s">
        <v>32</v>
      </c>
      <c r="S113" s="6" t="s">
        <v>39</v>
      </c>
      <c r="T113" s="10">
        <v>1.0601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169</v>
      </c>
      <c r="F114" s="6" t="s">
        <v>170</v>
      </c>
      <c r="G114" s="6" t="s">
        <v>294</v>
      </c>
      <c r="H114" s="8">
        <v>44251</v>
      </c>
      <c r="I114" s="6">
        <v>23</v>
      </c>
      <c r="J114" s="6" t="s">
        <v>26</v>
      </c>
      <c r="K114" s="6" t="s">
        <v>295</v>
      </c>
      <c r="L114" s="6" t="s">
        <v>296</v>
      </c>
      <c r="M114" s="6">
        <v>2</v>
      </c>
      <c r="N114" s="9">
        <v>10252</v>
      </c>
      <c r="O114" s="6" t="s">
        <v>39</v>
      </c>
      <c r="P114" s="6" t="s">
        <v>30</v>
      </c>
      <c r="Q114" s="6" t="s">
        <v>31</v>
      </c>
      <c r="R114" s="6" t="s">
        <v>32</v>
      </c>
      <c r="S114" s="6" t="s">
        <v>39</v>
      </c>
      <c r="T114" s="10">
        <v>1.0601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47531</v>
      </c>
      <c r="F115" s="6" t="s">
        <v>33</v>
      </c>
      <c r="G115" s="6" t="s">
        <v>297</v>
      </c>
      <c r="H115" s="8">
        <v>44251</v>
      </c>
      <c r="I115" s="6">
        <v>23</v>
      </c>
      <c r="J115" s="6" t="s">
        <v>26</v>
      </c>
      <c r="K115" s="6" t="s">
        <v>298</v>
      </c>
      <c r="L115" s="6" t="s">
        <v>299</v>
      </c>
      <c r="M115" s="6">
        <v>1</v>
      </c>
      <c r="N115" s="9">
        <v>142849</v>
      </c>
      <c r="O115" s="6" t="s">
        <v>29</v>
      </c>
      <c r="P115" s="6" t="s">
        <v>30</v>
      </c>
      <c r="Q115" s="6" t="s">
        <v>31</v>
      </c>
      <c r="R115" s="6" t="s">
        <v>32</v>
      </c>
      <c r="S115" s="6" t="s">
        <v>29</v>
      </c>
      <c r="T115" s="10">
        <v>1.0601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41</v>
      </c>
      <c r="F116" s="6" t="s">
        <v>42</v>
      </c>
      <c r="G116" s="6" t="s">
        <v>297</v>
      </c>
      <c r="H116" s="8">
        <v>44251</v>
      </c>
      <c r="I116" s="6">
        <v>23</v>
      </c>
      <c r="J116" s="6" t="s">
        <v>26</v>
      </c>
      <c r="K116" s="6" t="s">
        <v>298</v>
      </c>
      <c r="L116" s="6" t="s">
        <v>299</v>
      </c>
      <c r="M116" s="6">
        <v>1</v>
      </c>
      <c r="N116" s="9">
        <v>6218</v>
      </c>
      <c r="O116" s="6" t="s">
        <v>39</v>
      </c>
      <c r="P116" s="6" t="s">
        <v>30</v>
      </c>
      <c r="Q116" s="6" t="s">
        <v>31</v>
      </c>
      <c r="R116" s="6" t="s">
        <v>32</v>
      </c>
      <c r="S116" s="6" t="s">
        <v>39</v>
      </c>
      <c r="T116" s="10">
        <v>1.0601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300</v>
      </c>
      <c r="F117" s="6" t="s">
        <v>301</v>
      </c>
      <c r="G117" s="6" t="s">
        <v>297</v>
      </c>
      <c r="H117" s="8">
        <v>44251</v>
      </c>
      <c r="I117" s="6">
        <v>23</v>
      </c>
      <c r="J117" s="6" t="s">
        <v>26</v>
      </c>
      <c r="K117" s="6" t="s">
        <v>298</v>
      </c>
      <c r="L117" s="6" t="s">
        <v>299</v>
      </c>
      <c r="M117" s="6">
        <v>1</v>
      </c>
      <c r="N117" s="9">
        <v>2521</v>
      </c>
      <c r="O117" s="6" t="s">
        <v>39</v>
      </c>
      <c r="P117" s="6" t="s">
        <v>30</v>
      </c>
      <c r="Q117" s="6" t="s">
        <v>31</v>
      </c>
      <c r="R117" s="6" t="s">
        <v>32</v>
      </c>
      <c r="S117" s="6" t="s">
        <v>39</v>
      </c>
      <c r="T117" s="10">
        <v>1.0601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45616</v>
      </c>
      <c r="F118" s="6" t="s">
        <v>153</v>
      </c>
      <c r="G118" s="6" t="s">
        <v>302</v>
      </c>
      <c r="H118" s="8">
        <v>44251</v>
      </c>
      <c r="I118" s="6">
        <v>23</v>
      </c>
      <c r="J118" s="6" t="s">
        <v>26</v>
      </c>
      <c r="K118" s="6" t="s">
        <v>303</v>
      </c>
      <c r="L118" s="6" t="s">
        <v>304</v>
      </c>
      <c r="M118" s="6">
        <v>2</v>
      </c>
      <c r="N118" s="9">
        <v>139478</v>
      </c>
      <c r="O118" s="6" t="s">
        <v>29</v>
      </c>
      <c r="P118" s="6" t="s">
        <v>30</v>
      </c>
      <c r="Q118" s="6" t="s">
        <v>31</v>
      </c>
      <c r="R118" s="6" t="s">
        <v>32</v>
      </c>
      <c r="S118" s="6" t="s">
        <v>29</v>
      </c>
      <c r="T118" s="10">
        <v>1.0601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166</v>
      </c>
      <c r="F119" s="6" t="s">
        <v>167</v>
      </c>
      <c r="G119" s="6" t="s">
        <v>302</v>
      </c>
      <c r="H119" s="8">
        <v>44251</v>
      </c>
      <c r="I119" s="6">
        <v>23</v>
      </c>
      <c r="J119" s="6" t="s">
        <v>26</v>
      </c>
      <c r="K119" s="6" t="s">
        <v>303</v>
      </c>
      <c r="L119" s="6" t="s">
        <v>304</v>
      </c>
      <c r="M119" s="6">
        <v>2</v>
      </c>
      <c r="N119" s="9">
        <v>9748</v>
      </c>
      <c r="O119" s="6" t="s">
        <v>39</v>
      </c>
      <c r="P119" s="6" t="s">
        <v>30</v>
      </c>
      <c r="Q119" s="6" t="s">
        <v>31</v>
      </c>
      <c r="R119" s="6" t="s">
        <v>32</v>
      </c>
      <c r="S119" s="6" t="s">
        <v>39</v>
      </c>
      <c r="T119" s="10">
        <v>1.0601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169</v>
      </c>
      <c r="F120" s="6" t="s">
        <v>170</v>
      </c>
      <c r="G120" s="6" t="s">
        <v>302</v>
      </c>
      <c r="H120" s="8">
        <v>44251</v>
      </c>
      <c r="I120" s="6">
        <v>23</v>
      </c>
      <c r="J120" s="6" t="s">
        <v>26</v>
      </c>
      <c r="K120" s="6" t="s">
        <v>303</v>
      </c>
      <c r="L120" s="6" t="s">
        <v>304</v>
      </c>
      <c r="M120" s="6">
        <v>2</v>
      </c>
      <c r="N120" s="9">
        <v>10252</v>
      </c>
      <c r="O120" s="6" t="s">
        <v>39</v>
      </c>
      <c r="P120" s="6" t="s">
        <v>30</v>
      </c>
      <c r="Q120" s="6" t="s">
        <v>31</v>
      </c>
      <c r="R120" s="6" t="s">
        <v>32</v>
      </c>
      <c r="S120" s="6" t="s">
        <v>39</v>
      </c>
      <c r="T120" s="10">
        <v>1.0601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40077</v>
      </c>
      <c r="F121" s="6" t="s">
        <v>162</v>
      </c>
      <c r="G121" s="6" t="s">
        <v>305</v>
      </c>
      <c r="H121" s="8">
        <v>44251</v>
      </c>
      <c r="I121" s="6">
        <v>23</v>
      </c>
      <c r="J121" s="6" t="s">
        <v>26</v>
      </c>
      <c r="K121" s="6" t="s">
        <v>295</v>
      </c>
      <c r="L121" s="6" t="s">
        <v>296</v>
      </c>
      <c r="M121" s="6">
        <v>-2</v>
      </c>
      <c r="N121" s="9">
        <v>-208118</v>
      </c>
      <c r="O121" s="6" t="s">
        <v>29</v>
      </c>
      <c r="P121" s="6" t="s">
        <v>30</v>
      </c>
      <c r="Q121" s="6" t="s">
        <v>306</v>
      </c>
      <c r="R121" s="6" t="s">
        <v>32</v>
      </c>
      <c r="S121" s="6" t="s">
        <v>29</v>
      </c>
      <c r="T121" s="10">
        <v>1.0601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47241</v>
      </c>
      <c r="F122" s="6" t="s">
        <v>307</v>
      </c>
      <c r="G122" s="6" t="s">
        <v>308</v>
      </c>
      <c r="H122" s="8">
        <v>44251</v>
      </c>
      <c r="I122" s="6">
        <v>23</v>
      </c>
      <c r="J122" s="6" t="s">
        <v>26</v>
      </c>
      <c r="K122" s="6" t="s">
        <v>309</v>
      </c>
      <c r="L122" s="6" t="s">
        <v>310</v>
      </c>
      <c r="M122" s="6">
        <v>4</v>
      </c>
      <c r="N122" s="9">
        <v>395936</v>
      </c>
      <c r="O122" s="6" t="s">
        <v>29</v>
      </c>
      <c r="P122" s="6" t="s">
        <v>30</v>
      </c>
      <c r="Q122" s="6" t="s">
        <v>101</v>
      </c>
      <c r="R122" s="6" t="s">
        <v>32</v>
      </c>
      <c r="S122" s="6" t="s">
        <v>29</v>
      </c>
      <c r="T122" s="10">
        <v>1.0601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58</v>
      </c>
      <c r="F123" s="6" t="s">
        <v>59</v>
      </c>
      <c r="G123" s="6" t="s">
        <v>308</v>
      </c>
      <c r="H123" s="8">
        <v>44251</v>
      </c>
      <c r="I123" s="6">
        <v>23</v>
      </c>
      <c r="J123" s="6" t="s">
        <v>26</v>
      </c>
      <c r="K123" s="6" t="s">
        <v>309</v>
      </c>
      <c r="L123" s="6" t="s">
        <v>310</v>
      </c>
      <c r="M123" s="6">
        <v>4</v>
      </c>
      <c r="N123" s="9">
        <v>13412</v>
      </c>
      <c r="O123" s="6" t="s">
        <v>39</v>
      </c>
      <c r="P123" s="6" t="s">
        <v>30</v>
      </c>
      <c r="Q123" s="6" t="s">
        <v>101</v>
      </c>
      <c r="R123" s="6" t="s">
        <v>32</v>
      </c>
      <c r="S123" s="6" t="s">
        <v>39</v>
      </c>
      <c r="T123" s="10">
        <v>1.0601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62</v>
      </c>
      <c r="F124" s="6" t="s">
        <v>63</v>
      </c>
      <c r="G124" s="6" t="s">
        <v>308</v>
      </c>
      <c r="H124" s="8">
        <v>44251</v>
      </c>
      <c r="I124" s="6">
        <v>23</v>
      </c>
      <c r="J124" s="6" t="s">
        <v>26</v>
      </c>
      <c r="K124" s="6" t="s">
        <v>309</v>
      </c>
      <c r="L124" s="6" t="s">
        <v>310</v>
      </c>
      <c r="M124" s="6">
        <v>4</v>
      </c>
      <c r="N124" s="9">
        <v>11428</v>
      </c>
      <c r="O124" s="6" t="s">
        <v>39</v>
      </c>
      <c r="P124" s="6" t="s">
        <v>30</v>
      </c>
      <c r="Q124" s="6" t="s">
        <v>101</v>
      </c>
      <c r="R124" s="6" t="s">
        <v>32</v>
      </c>
      <c r="S124" s="6" t="s">
        <v>39</v>
      </c>
      <c r="T124" s="10">
        <v>1.0601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127</v>
      </c>
      <c r="F125" s="6" t="s">
        <v>128</v>
      </c>
      <c r="G125" s="6" t="s">
        <v>308</v>
      </c>
      <c r="H125" s="8">
        <v>44251</v>
      </c>
      <c r="I125" s="6">
        <v>23</v>
      </c>
      <c r="J125" s="6" t="s">
        <v>26</v>
      </c>
      <c r="K125" s="6" t="s">
        <v>309</v>
      </c>
      <c r="L125" s="6" t="s">
        <v>310</v>
      </c>
      <c r="M125" s="6">
        <v>4</v>
      </c>
      <c r="N125" s="9">
        <v>2016</v>
      </c>
      <c r="O125" s="6" t="s">
        <v>39</v>
      </c>
      <c r="P125" s="6" t="s">
        <v>30</v>
      </c>
      <c r="Q125" s="6" t="s">
        <v>101</v>
      </c>
      <c r="R125" s="6" t="s">
        <v>32</v>
      </c>
      <c r="S125" s="6" t="s">
        <v>39</v>
      </c>
      <c r="T125" s="10">
        <v>1.0601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51262</v>
      </c>
      <c r="F126" s="6" t="s">
        <v>311</v>
      </c>
      <c r="G126" s="6" t="s">
        <v>312</v>
      </c>
      <c r="H126" s="8">
        <v>44251</v>
      </c>
      <c r="I126" s="6">
        <v>23</v>
      </c>
      <c r="J126" s="6" t="s">
        <v>26</v>
      </c>
      <c r="K126" s="6" t="s">
        <v>313</v>
      </c>
      <c r="L126" s="6" t="s">
        <v>314</v>
      </c>
      <c r="M126" s="6">
        <v>2</v>
      </c>
      <c r="N126" s="9">
        <v>85698</v>
      </c>
      <c r="O126" s="6" t="s">
        <v>29</v>
      </c>
      <c r="P126" s="6" t="s">
        <v>30</v>
      </c>
      <c r="Q126" s="6" t="s">
        <v>101</v>
      </c>
      <c r="R126" s="6" t="s">
        <v>32</v>
      </c>
      <c r="S126" s="6" t="s">
        <v>29</v>
      </c>
      <c r="T126" s="10">
        <v>1.0601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40074</v>
      </c>
      <c r="F127" s="6" t="s">
        <v>315</v>
      </c>
      <c r="G127" s="6" t="s">
        <v>316</v>
      </c>
      <c r="H127" s="8">
        <v>44251</v>
      </c>
      <c r="I127" s="6">
        <v>23</v>
      </c>
      <c r="J127" s="6" t="s">
        <v>26</v>
      </c>
      <c r="K127" s="6" t="s">
        <v>295</v>
      </c>
      <c r="L127" s="6" t="s">
        <v>296</v>
      </c>
      <c r="M127" s="6">
        <v>2</v>
      </c>
      <c r="N127" s="9">
        <v>199984</v>
      </c>
      <c r="O127" s="6" t="s">
        <v>29</v>
      </c>
      <c r="P127" s="6" t="s">
        <v>30</v>
      </c>
      <c r="Q127" s="6" t="s">
        <v>31</v>
      </c>
      <c r="R127" s="6" t="s">
        <v>32</v>
      </c>
      <c r="S127" s="6" t="s">
        <v>29</v>
      </c>
      <c r="T127" s="10">
        <v>1.0601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51165</v>
      </c>
      <c r="F128" s="6" t="s">
        <v>317</v>
      </c>
      <c r="G128" s="6" t="s">
        <v>318</v>
      </c>
      <c r="H128" s="8">
        <v>44251</v>
      </c>
      <c r="I128" s="6">
        <v>23</v>
      </c>
      <c r="J128" s="6" t="s">
        <v>26</v>
      </c>
      <c r="K128" s="6" t="s">
        <v>69</v>
      </c>
      <c r="L128" s="6" t="s">
        <v>70</v>
      </c>
      <c r="M128" s="6">
        <v>2</v>
      </c>
      <c r="N128" s="9">
        <v>95988</v>
      </c>
      <c r="O128" s="6" t="s">
        <v>29</v>
      </c>
      <c r="P128" s="6" t="s">
        <v>30</v>
      </c>
      <c r="Q128" s="6" t="s">
        <v>31</v>
      </c>
      <c r="R128" s="6" t="s">
        <v>71</v>
      </c>
      <c r="S128" s="6" t="s">
        <v>29</v>
      </c>
      <c r="T128" s="10">
        <v>1.0601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51235</v>
      </c>
      <c r="F129" s="6" t="s">
        <v>319</v>
      </c>
      <c r="G129" s="6" t="s">
        <v>320</v>
      </c>
      <c r="H129" s="8">
        <v>44251</v>
      </c>
      <c r="I129" s="6">
        <v>23</v>
      </c>
      <c r="J129" s="6" t="s">
        <v>26</v>
      </c>
      <c r="K129" s="6" t="s">
        <v>27</v>
      </c>
      <c r="L129" s="6" t="s">
        <v>28</v>
      </c>
      <c r="M129" s="6">
        <v>3</v>
      </c>
      <c r="N129" s="9">
        <v>146100</v>
      </c>
      <c r="O129" s="6" t="s">
        <v>29</v>
      </c>
      <c r="P129" s="6" t="s">
        <v>30</v>
      </c>
      <c r="Q129" s="6" t="s">
        <v>31</v>
      </c>
      <c r="R129" s="6" t="s">
        <v>71</v>
      </c>
      <c r="S129" s="6" t="s">
        <v>29</v>
      </c>
      <c r="T129" s="10">
        <v>1.0601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47651</v>
      </c>
      <c r="F130" s="6" t="s">
        <v>321</v>
      </c>
      <c r="G130" s="6" t="s">
        <v>322</v>
      </c>
      <c r="H130" s="8">
        <v>44251</v>
      </c>
      <c r="I130" s="6">
        <v>23</v>
      </c>
      <c r="J130" s="6" t="s">
        <v>26</v>
      </c>
      <c r="K130" s="6" t="s">
        <v>323</v>
      </c>
      <c r="L130" s="6" t="s">
        <v>324</v>
      </c>
      <c r="M130" s="6">
        <v>4</v>
      </c>
      <c r="N130" s="9">
        <v>207528</v>
      </c>
      <c r="O130" s="6" t="s">
        <v>29</v>
      </c>
      <c r="P130" s="6" t="s">
        <v>30</v>
      </c>
      <c r="Q130" s="6" t="s">
        <v>31</v>
      </c>
      <c r="R130" s="6" t="s">
        <v>32</v>
      </c>
      <c r="S130" s="6" t="s">
        <v>29</v>
      </c>
      <c r="T130" s="10">
        <v>1.0601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45616</v>
      </c>
      <c r="F131" s="6" t="s">
        <v>153</v>
      </c>
      <c r="G131" s="6" t="s">
        <v>325</v>
      </c>
      <c r="H131" s="8">
        <v>44251</v>
      </c>
      <c r="I131" s="6">
        <v>23</v>
      </c>
      <c r="J131" s="6" t="s">
        <v>26</v>
      </c>
      <c r="K131" s="6" t="s">
        <v>326</v>
      </c>
      <c r="L131" s="6" t="s">
        <v>327</v>
      </c>
      <c r="M131" s="6">
        <v>6</v>
      </c>
      <c r="N131" s="9">
        <v>418434</v>
      </c>
      <c r="O131" s="6" t="s">
        <v>29</v>
      </c>
      <c r="P131" s="6" t="s">
        <v>30</v>
      </c>
      <c r="Q131" s="6" t="s">
        <v>31</v>
      </c>
      <c r="R131" s="6" t="s">
        <v>32</v>
      </c>
      <c r="S131" s="6" t="s">
        <v>29</v>
      </c>
      <c r="T131" s="10">
        <v>1.0601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166</v>
      </c>
      <c r="F132" s="6" t="s">
        <v>167</v>
      </c>
      <c r="G132" s="6" t="s">
        <v>325</v>
      </c>
      <c r="H132" s="8">
        <v>44251</v>
      </c>
      <c r="I132" s="6">
        <v>23</v>
      </c>
      <c r="J132" s="6" t="s">
        <v>26</v>
      </c>
      <c r="K132" s="6" t="s">
        <v>326</v>
      </c>
      <c r="L132" s="6" t="s">
        <v>327</v>
      </c>
      <c r="M132" s="6">
        <v>2</v>
      </c>
      <c r="N132" s="9">
        <v>9748</v>
      </c>
      <c r="O132" s="6" t="s">
        <v>39</v>
      </c>
      <c r="P132" s="6" t="s">
        <v>30</v>
      </c>
      <c r="Q132" s="6" t="s">
        <v>31</v>
      </c>
      <c r="R132" s="6" t="s">
        <v>32</v>
      </c>
      <c r="S132" s="6" t="s">
        <v>39</v>
      </c>
      <c r="T132" s="10">
        <v>1.0601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169</v>
      </c>
      <c r="F133" s="6" t="s">
        <v>170</v>
      </c>
      <c r="G133" s="6" t="s">
        <v>325</v>
      </c>
      <c r="H133" s="8">
        <v>44251</v>
      </c>
      <c r="I133" s="6">
        <v>23</v>
      </c>
      <c r="J133" s="6" t="s">
        <v>26</v>
      </c>
      <c r="K133" s="6" t="s">
        <v>326</v>
      </c>
      <c r="L133" s="6" t="s">
        <v>327</v>
      </c>
      <c r="M133" s="6">
        <v>2</v>
      </c>
      <c r="N133" s="9">
        <v>10252</v>
      </c>
      <c r="O133" s="6" t="s">
        <v>39</v>
      </c>
      <c r="P133" s="6" t="s">
        <v>30</v>
      </c>
      <c r="Q133" s="6" t="s">
        <v>31</v>
      </c>
      <c r="R133" s="6" t="s">
        <v>32</v>
      </c>
      <c r="S133" s="6" t="s">
        <v>39</v>
      </c>
      <c r="T133" s="10">
        <v>1.0601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40063</v>
      </c>
      <c r="F134" s="6" t="s">
        <v>328</v>
      </c>
      <c r="G134" s="6" t="s">
        <v>329</v>
      </c>
      <c r="H134" s="8">
        <v>44252</v>
      </c>
      <c r="I134" s="6">
        <v>23</v>
      </c>
      <c r="J134" s="6" t="s">
        <v>26</v>
      </c>
      <c r="K134" s="6" t="s">
        <v>330</v>
      </c>
      <c r="L134" s="6" t="s">
        <v>331</v>
      </c>
      <c r="M134" s="6">
        <v>4</v>
      </c>
      <c r="N134" s="9">
        <v>386352</v>
      </c>
      <c r="O134" s="6" t="s">
        <v>29</v>
      </c>
      <c r="P134" s="6" t="s">
        <v>30</v>
      </c>
      <c r="Q134" s="6" t="s">
        <v>31</v>
      </c>
      <c r="R134" s="6" t="s">
        <v>32</v>
      </c>
      <c r="S134" s="6" t="s">
        <v>29</v>
      </c>
      <c r="T134" s="10">
        <v>1.0601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62</v>
      </c>
      <c r="F135" s="6" t="s">
        <v>63</v>
      </c>
      <c r="G135" s="6" t="s">
        <v>329</v>
      </c>
      <c r="H135" s="8">
        <v>44252</v>
      </c>
      <c r="I135" s="6">
        <v>23</v>
      </c>
      <c r="J135" s="6" t="s">
        <v>26</v>
      </c>
      <c r="K135" s="6" t="s">
        <v>330</v>
      </c>
      <c r="L135" s="6" t="s">
        <v>331</v>
      </c>
      <c r="M135" s="6">
        <v>4</v>
      </c>
      <c r="N135" s="9">
        <v>11428</v>
      </c>
      <c r="O135" s="6" t="s">
        <v>39</v>
      </c>
      <c r="P135" s="6" t="s">
        <v>30</v>
      </c>
      <c r="Q135" s="6" t="s">
        <v>31</v>
      </c>
      <c r="R135" s="6" t="s">
        <v>32</v>
      </c>
      <c r="S135" s="6" t="s">
        <v>39</v>
      </c>
      <c r="T135" s="10">
        <v>1.0601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332</v>
      </c>
      <c r="F136" s="6" t="s">
        <v>333</v>
      </c>
      <c r="G136" s="6" t="s">
        <v>329</v>
      </c>
      <c r="H136" s="8">
        <v>44252</v>
      </c>
      <c r="I136" s="6">
        <v>23</v>
      </c>
      <c r="J136" s="6" t="s">
        <v>26</v>
      </c>
      <c r="K136" s="6" t="s">
        <v>330</v>
      </c>
      <c r="L136" s="6" t="s">
        <v>331</v>
      </c>
      <c r="M136" s="6">
        <v>4</v>
      </c>
      <c r="N136" s="9">
        <v>12436</v>
      </c>
      <c r="O136" s="6" t="s">
        <v>39</v>
      </c>
      <c r="P136" s="6" t="s">
        <v>30</v>
      </c>
      <c r="Q136" s="6" t="s">
        <v>31</v>
      </c>
      <c r="R136" s="6" t="s">
        <v>32</v>
      </c>
      <c r="S136" s="6" t="s">
        <v>39</v>
      </c>
      <c r="T136" s="10">
        <v>1.0601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127</v>
      </c>
      <c r="F137" s="6" t="s">
        <v>128</v>
      </c>
      <c r="G137" s="6" t="s">
        <v>329</v>
      </c>
      <c r="H137" s="8">
        <v>44252</v>
      </c>
      <c r="I137" s="6">
        <v>23</v>
      </c>
      <c r="J137" s="6" t="s">
        <v>26</v>
      </c>
      <c r="K137" s="6" t="s">
        <v>330</v>
      </c>
      <c r="L137" s="6" t="s">
        <v>331</v>
      </c>
      <c r="M137" s="6">
        <v>4</v>
      </c>
      <c r="N137" s="9">
        <v>2016</v>
      </c>
      <c r="O137" s="6" t="s">
        <v>39</v>
      </c>
      <c r="P137" s="6" t="s">
        <v>30</v>
      </c>
      <c r="Q137" s="6" t="s">
        <v>31</v>
      </c>
      <c r="R137" s="6" t="s">
        <v>32</v>
      </c>
      <c r="S137" s="6" t="s">
        <v>39</v>
      </c>
      <c r="T137" s="10">
        <v>1.0601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51165</v>
      </c>
      <c r="F138" s="6" t="s">
        <v>317</v>
      </c>
      <c r="G138" s="6" t="s">
        <v>334</v>
      </c>
      <c r="H138" s="8">
        <v>44252</v>
      </c>
      <c r="I138" s="6">
        <v>23</v>
      </c>
      <c r="J138" s="6" t="s">
        <v>26</v>
      </c>
      <c r="K138" s="6" t="s">
        <v>335</v>
      </c>
      <c r="L138" s="6" t="s">
        <v>336</v>
      </c>
      <c r="M138" s="6">
        <v>4</v>
      </c>
      <c r="N138" s="9">
        <v>282320</v>
      </c>
      <c r="O138" s="6" t="s">
        <v>29</v>
      </c>
      <c r="P138" s="6" t="s">
        <v>30</v>
      </c>
      <c r="Q138" s="6" t="s">
        <v>31</v>
      </c>
      <c r="R138" s="6" t="s">
        <v>32</v>
      </c>
      <c r="S138" s="6" t="s">
        <v>29</v>
      </c>
      <c r="T138" s="10">
        <v>1.0601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40036</v>
      </c>
      <c r="F139" s="6" t="s">
        <v>241</v>
      </c>
      <c r="G139" s="6" t="s">
        <v>337</v>
      </c>
      <c r="H139" s="8">
        <v>44252</v>
      </c>
      <c r="I139" s="6">
        <v>23</v>
      </c>
      <c r="J139" s="6" t="s">
        <v>26</v>
      </c>
      <c r="K139" s="6" t="s">
        <v>338</v>
      </c>
      <c r="L139" s="6" t="s">
        <v>339</v>
      </c>
      <c r="M139" s="6">
        <v>1</v>
      </c>
      <c r="N139" s="9">
        <v>134445</v>
      </c>
      <c r="O139" s="6" t="s">
        <v>29</v>
      </c>
      <c r="P139" s="6" t="s">
        <v>30</v>
      </c>
      <c r="Q139" s="6" t="s">
        <v>31</v>
      </c>
      <c r="R139" s="6" t="s">
        <v>32</v>
      </c>
      <c r="S139" s="6" t="s">
        <v>29</v>
      </c>
      <c r="T139" s="10">
        <v>1.0601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45616</v>
      </c>
      <c r="F140" s="6" t="s">
        <v>153</v>
      </c>
      <c r="G140" s="6" t="s">
        <v>340</v>
      </c>
      <c r="H140" s="8">
        <v>44252</v>
      </c>
      <c r="I140" s="6">
        <v>23</v>
      </c>
      <c r="J140" s="6" t="s">
        <v>26</v>
      </c>
      <c r="K140" s="6" t="s">
        <v>341</v>
      </c>
      <c r="L140" s="6" t="s">
        <v>342</v>
      </c>
      <c r="M140" s="6">
        <v>2</v>
      </c>
      <c r="N140" s="9">
        <v>139478</v>
      </c>
      <c r="O140" s="6" t="s">
        <v>29</v>
      </c>
      <c r="P140" s="6" t="s">
        <v>30</v>
      </c>
      <c r="Q140" s="6" t="s">
        <v>31</v>
      </c>
      <c r="R140" s="6" t="s">
        <v>32</v>
      </c>
      <c r="S140" s="6" t="s">
        <v>29</v>
      </c>
      <c r="T140" s="10">
        <v>1.0601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166</v>
      </c>
      <c r="F141" s="6" t="s">
        <v>167</v>
      </c>
      <c r="G141" s="6" t="s">
        <v>340</v>
      </c>
      <c r="H141" s="8">
        <v>44252</v>
      </c>
      <c r="I141" s="6">
        <v>23</v>
      </c>
      <c r="J141" s="6" t="s">
        <v>26</v>
      </c>
      <c r="K141" s="6" t="s">
        <v>341</v>
      </c>
      <c r="L141" s="6" t="s">
        <v>342</v>
      </c>
      <c r="M141" s="6">
        <v>2</v>
      </c>
      <c r="N141" s="9">
        <v>9748</v>
      </c>
      <c r="O141" s="6" t="s">
        <v>39</v>
      </c>
      <c r="P141" s="6" t="s">
        <v>30</v>
      </c>
      <c r="Q141" s="6" t="s">
        <v>31</v>
      </c>
      <c r="R141" s="6" t="s">
        <v>32</v>
      </c>
      <c r="S141" s="6" t="s">
        <v>39</v>
      </c>
      <c r="T141" s="10">
        <v>1.0601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169</v>
      </c>
      <c r="F142" s="6" t="s">
        <v>170</v>
      </c>
      <c r="G142" s="6" t="s">
        <v>340</v>
      </c>
      <c r="H142" s="8">
        <v>44252</v>
      </c>
      <c r="I142" s="6">
        <v>23</v>
      </c>
      <c r="J142" s="6" t="s">
        <v>26</v>
      </c>
      <c r="K142" s="6" t="s">
        <v>341</v>
      </c>
      <c r="L142" s="6" t="s">
        <v>342</v>
      </c>
      <c r="M142" s="6">
        <v>2</v>
      </c>
      <c r="N142" s="9">
        <v>10252</v>
      </c>
      <c r="O142" s="6" t="s">
        <v>39</v>
      </c>
      <c r="P142" s="6" t="s">
        <v>30</v>
      </c>
      <c r="Q142" s="6" t="s">
        <v>31</v>
      </c>
      <c r="R142" s="6" t="s">
        <v>32</v>
      </c>
      <c r="S142" s="6" t="s">
        <v>39</v>
      </c>
      <c r="T142" s="10">
        <v>1.0601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50868</v>
      </c>
      <c r="F143" s="6" t="s">
        <v>109</v>
      </c>
      <c r="G143" s="6" t="s">
        <v>343</v>
      </c>
      <c r="H143" s="8">
        <v>44252</v>
      </c>
      <c r="I143" s="6">
        <v>23</v>
      </c>
      <c r="J143" s="6" t="s">
        <v>26</v>
      </c>
      <c r="K143" s="6" t="s">
        <v>344</v>
      </c>
      <c r="L143" s="6" t="s">
        <v>345</v>
      </c>
      <c r="M143" s="6">
        <v>2</v>
      </c>
      <c r="N143" s="9">
        <v>57126</v>
      </c>
      <c r="O143" s="6" t="s">
        <v>29</v>
      </c>
      <c r="P143" s="6" t="s">
        <v>30</v>
      </c>
      <c r="Q143" s="6" t="s">
        <v>31</v>
      </c>
      <c r="R143" s="6" t="s">
        <v>32</v>
      </c>
      <c r="S143" s="6" t="s">
        <v>29</v>
      </c>
      <c r="T143" s="10">
        <v>1.0601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44719</v>
      </c>
      <c r="F144" s="6" t="s">
        <v>346</v>
      </c>
      <c r="G144" s="6" t="s">
        <v>347</v>
      </c>
      <c r="H144" s="8">
        <v>44252</v>
      </c>
      <c r="I144" s="6">
        <v>23</v>
      </c>
      <c r="J144" s="6" t="s">
        <v>26</v>
      </c>
      <c r="K144" s="6" t="s">
        <v>348</v>
      </c>
      <c r="L144" s="6" t="s">
        <v>349</v>
      </c>
      <c r="M144" s="6">
        <v>1</v>
      </c>
      <c r="N144" s="9">
        <v>29076</v>
      </c>
      <c r="O144" s="6" t="s">
        <v>29</v>
      </c>
      <c r="P144" s="6" t="s">
        <v>30</v>
      </c>
      <c r="Q144" s="6" t="s">
        <v>31</v>
      </c>
      <c r="R144" s="6" t="s">
        <v>32</v>
      </c>
      <c r="S144" s="6" t="s">
        <v>29</v>
      </c>
      <c r="T144" s="10">
        <v>1.0601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50877</v>
      </c>
      <c r="F145" s="6" t="s">
        <v>286</v>
      </c>
      <c r="G145" s="6" t="s">
        <v>350</v>
      </c>
      <c r="H145" s="8">
        <v>44252</v>
      </c>
      <c r="I145" s="6">
        <v>23</v>
      </c>
      <c r="J145" s="6" t="s">
        <v>26</v>
      </c>
      <c r="K145" s="6" t="s">
        <v>351</v>
      </c>
      <c r="L145" s="6" t="s">
        <v>352</v>
      </c>
      <c r="M145" s="6">
        <v>4</v>
      </c>
      <c r="N145" s="9">
        <v>159632</v>
      </c>
      <c r="O145" s="6" t="s">
        <v>29</v>
      </c>
      <c r="P145" s="6" t="s">
        <v>30</v>
      </c>
      <c r="Q145" s="6" t="s">
        <v>101</v>
      </c>
      <c r="R145" s="6" t="s">
        <v>32</v>
      </c>
      <c r="S145" s="6" t="s">
        <v>29</v>
      </c>
      <c r="T145" s="10">
        <v>1.0601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58</v>
      </c>
      <c r="F146" s="6" t="s">
        <v>59</v>
      </c>
      <c r="G146" s="6" t="s">
        <v>350</v>
      </c>
      <c r="H146" s="8">
        <v>44252</v>
      </c>
      <c r="I146" s="6">
        <v>23</v>
      </c>
      <c r="J146" s="6" t="s">
        <v>26</v>
      </c>
      <c r="K146" s="6" t="s">
        <v>351</v>
      </c>
      <c r="L146" s="6" t="s">
        <v>352</v>
      </c>
      <c r="M146" s="6">
        <v>4</v>
      </c>
      <c r="N146" s="9">
        <v>13412</v>
      </c>
      <c r="O146" s="6" t="s">
        <v>39</v>
      </c>
      <c r="P146" s="6" t="s">
        <v>30</v>
      </c>
      <c r="Q146" s="6" t="s">
        <v>101</v>
      </c>
      <c r="R146" s="6" t="s">
        <v>32</v>
      </c>
      <c r="S146" s="6" t="s">
        <v>39</v>
      </c>
      <c r="T146" s="10">
        <v>1.0601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353</v>
      </c>
      <c r="F147" s="6" t="s">
        <v>354</v>
      </c>
      <c r="G147" s="6" t="s">
        <v>350</v>
      </c>
      <c r="H147" s="8">
        <v>44252</v>
      </c>
      <c r="I147" s="6">
        <v>23</v>
      </c>
      <c r="J147" s="6" t="s">
        <v>26</v>
      </c>
      <c r="K147" s="6" t="s">
        <v>351</v>
      </c>
      <c r="L147" s="6" t="s">
        <v>352</v>
      </c>
      <c r="M147" s="6">
        <v>4</v>
      </c>
      <c r="N147" s="9">
        <v>10756</v>
      </c>
      <c r="O147" s="6" t="s">
        <v>39</v>
      </c>
      <c r="P147" s="6" t="s">
        <v>30</v>
      </c>
      <c r="Q147" s="6" t="s">
        <v>101</v>
      </c>
      <c r="R147" s="6" t="s">
        <v>32</v>
      </c>
      <c r="S147" s="6" t="s">
        <v>39</v>
      </c>
      <c r="T147" s="10">
        <v>1.0601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355</v>
      </c>
      <c r="F148" s="6" t="s">
        <v>356</v>
      </c>
      <c r="G148" s="6" t="s">
        <v>350</v>
      </c>
      <c r="H148" s="8">
        <v>44252</v>
      </c>
      <c r="I148" s="6">
        <v>23</v>
      </c>
      <c r="J148" s="6" t="s">
        <v>26</v>
      </c>
      <c r="K148" s="6" t="s">
        <v>351</v>
      </c>
      <c r="L148" s="6" t="s">
        <v>352</v>
      </c>
      <c r="M148" s="6">
        <v>1</v>
      </c>
      <c r="N148" s="9">
        <v>11008</v>
      </c>
      <c r="O148" s="6" t="s">
        <v>39</v>
      </c>
      <c r="P148" s="6" t="s">
        <v>30</v>
      </c>
      <c r="Q148" s="6" t="s">
        <v>101</v>
      </c>
      <c r="R148" s="6" t="s">
        <v>32</v>
      </c>
      <c r="S148" s="6" t="s">
        <v>39</v>
      </c>
      <c r="T148" s="10">
        <v>1.0601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127</v>
      </c>
      <c r="F149" s="6" t="s">
        <v>128</v>
      </c>
      <c r="G149" s="6" t="s">
        <v>350</v>
      </c>
      <c r="H149" s="8">
        <v>44252</v>
      </c>
      <c r="I149" s="6">
        <v>23</v>
      </c>
      <c r="J149" s="6" t="s">
        <v>26</v>
      </c>
      <c r="K149" s="6" t="s">
        <v>351</v>
      </c>
      <c r="L149" s="6" t="s">
        <v>352</v>
      </c>
      <c r="M149" s="6">
        <v>4</v>
      </c>
      <c r="N149" s="9">
        <v>2016</v>
      </c>
      <c r="O149" s="6" t="s">
        <v>39</v>
      </c>
      <c r="P149" s="6" t="s">
        <v>30</v>
      </c>
      <c r="Q149" s="6" t="s">
        <v>101</v>
      </c>
      <c r="R149" s="6" t="s">
        <v>32</v>
      </c>
      <c r="S149" s="6" t="s">
        <v>39</v>
      </c>
      <c r="T149" s="10">
        <v>1.0601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45616</v>
      </c>
      <c r="F150" s="6" t="s">
        <v>153</v>
      </c>
      <c r="G150" s="6" t="s">
        <v>357</v>
      </c>
      <c r="H150" s="8">
        <v>44253</v>
      </c>
      <c r="I150" s="6">
        <v>23</v>
      </c>
      <c r="J150" s="6" t="s">
        <v>26</v>
      </c>
      <c r="K150" s="6" t="s">
        <v>358</v>
      </c>
      <c r="L150" s="6" t="s">
        <v>359</v>
      </c>
      <c r="M150" s="6">
        <v>2</v>
      </c>
      <c r="N150" s="9">
        <v>139478</v>
      </c>
      <c r="O150" s="6" t="s">
        <v>29</v>
      </c>
      <c r="P150" s="6" t="s">
        <v>30</v>
      </c>
      <c r="Q150" s="6" t="s">
        <v>101</v>
      </c>
      <c r="R150" s="6" t="s">
        <v>32</v>
      </c>
      <c r="S150" s="6" t="s">
        <v>29</v>
      </c>
      <c r="T150" s="10">
        <v>1.0601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47531</v>
      </c>
      <c r="F151" s="6" t="s">
        <v>33</v>
      </c>
      <c r="G151" s="6" t="s">
        <v>360</v>
      </c>
      <c r="H151" s="8">
        <v>44253</v>
      </c>
      <c r="I151" s="6">
        <v>23</v>
      </c>
      <c r="J151" s="6" t="s">
        <v>26</v>
      </c>
      <c r="K151" s="6" t="s">
        <v>361</v>
      </c>
      <c r="L151" s="6" t="s">
        <v>362</v>
      </c>
      <c r="M151" s="6">
        <v>8</v>
      </c>
      <c r="N151" s="9">
        <v>1142792</v>
      </c>
      <c r="O151" s="6" t="s">
        <v>29</v>
      </c>
      <c r="P151" s="6" t="s">
        <v>30</v>
      </c>
      <c r="Q151" s="6" t="s">
        <v>31</v>
      </c>
      <c r="R151" s="6" t="s">
        <v>32</v>
      </c>
      <c r="S151" s="6" t="s">
        <v>29</v>
      </c>
      <c r="T151" s="10">
        <v>1.0601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40036</v>
      </c>
      <c r="F152" s="6" t="s">
        <v>241</v>
      </c>
      <c r="G152" s="6" t="s">
        <v>363</v>
      </c>
      <c r="H152" s="8">
        <v>44253</v>
      </c>
      <c r="I152" s="6">
        <v>23</v>
      </c>
      <c r="J152" s="6" t="s">
        <v>26</v>
      </c>
      <c r="K152" s="6" t="s">
        <v>364</v>
      </c>
      <c r="L152" s="6" t="s">
        <v>365</v>
      </c>
      <c r="M152" s="6">
        <v>2</v>
      </c>
      <c r="N152" s="9">
        <v>268890</v>
      </c>
      <c r="O152" s="6" t="s">
        <v>29</v>
      </c>
      <c r="P152" s="6" t="s">
        <v>30</v>
      </c>
      <c r="Q152" s="6" t="s">
        <v>31</v>
      </c>
      <c r="R152" s="6" t="s">
        <v>32</v>
      </c>
      <c r="S152" s="6" t="s">
        <v>29</v>
      </c>
      <c r="T152" s="10">
        <v>1.0601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40038</v>
      </c>
      <c r="F153" s="6" t="s">
        <v>366</v>
      </c>
      <c r="G153" s="6" t="s">
        <v>363</v>
      </c>
      <c r="H153" s="8">
        <v>44253</v>
      </c>
      <c r="I153" s="6">
        <v>23</v>
      </c>
      <c r="J153" s="6" t="s">
        <v>26</v>
      </c>
      <c r="K153" s="6" t="s">
        <v>364</v>
      </c>
      <c r="L153" s="6" t="s">
        <v>365</v>
      </c>
      <c r="M153" s="6">
        <v>8</v>
      </c>
      <c r="N153" s="9">
        <v>1290696</v>
      </c>
      <c r="O153" s="6" t="s">
        <v>29</v>
      </c>
      <c r="P153" s="6" t="s">
        <v>30</v>
      </c>
      <c r="Q153" s="6" t="s">
        <v>31</v>
      </c>
      <c r="R153" s="6" t="s">
        <v>32</v>
      </c>
      <c r="S153" s="6" t="s">
        <v>29</v>
      </c>
      <c r="T153" s="10">
        <v>1.0601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45616</v>
      </c>
      <c r="F154" s="6" t="s">
        <v>153</v>
      </c>
      <c r="G154" s="6" t="s">
        <v>367</v>
      </c>
      <c r="H154" s="8">
        <v>44253</v>
      </c>
      <c r="I154" s="6">
        <v>23</v>
      </c>
      <c r="J154" s="6" t="s">
        <v>26</v>
      </c>
      <c r="K154" s="6" t="s">
        <v>368</v>
      </c>
      <c r="L154" s="6" t="s">
        <v>369</v>
      </c>
      <c r="M154" s="6">
        <v>4</v>
      </c>
      <c r="N154" s="9">
        <v>278956</v>
      </c>
      <c r="O154" s="6" t="s">
        <v>29</v>
      </c>
      <c r="P154" s="6" t="s">
        <v>30</v>
      </c>
      <c r="Q154" s="6" t="s">
        <v>101</v>
      </c>
      <c r="R154" s="6" t="s">
        <v>32</v>
      </c>
      <c r="S154" s="6" t="s">
        <v>29</v>
      </c>
      <c r="T154" s="10">
        <v>1.0601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46586</v>
      </c>
      <c r="F155" s="6" t="s">
        <v>370</v>
      </c>
      <c r="G155" s="6" t="s">
        <v>371</v>
      </c>
      <c r="H155" s="8">
        <v>44253</v>
      </c>
      <c r="I155" s="6">
        <v>23</v>
      </c>
      <c r="J155" s="6" t="s">
        <v>26</v>
      </c>
      <c r="K155" s="6" t="s">
        <v>372</v>
      </c>
      <c r="L155" s="6" t="s">
        <v>373</v>
      </c>
      <c r="M155" s="6">
        <v>1</v>
      </c>
      <c r="N155" s="9">
        <v>35286</v>
      </c>
      <c r="O155" s="6" t="s">
        <v>29</v>
      </c>
      <c r="P155" s="6" t="s">
        <v>30</v>
      </c>
      <c r="Q155" s="6" t="s">
        <v>101</v>
      </c>
      <c r="R155" s="6" t="s">
        <v>32</v>
      </c>
      <c r="S155" s="6" t="s">
        <v>29</v>
      </c>
      <c r="T155" s="10">
        <v>1.0601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 t="s">
        <v>58</v>
      </c>
      <c r="F156" s="6" t="s">
        <v>59</v>
      </c>
      <c r="G156" s="6" t="s">
        <v>371</v>
      </c>
      <c r="H156" s="8">
        <v>44253</v>
      </c>
      <c r="I156" s="6">
        <v>23</v>
      </c>
      <c r="J156" s="6" t="s">
        <v>26</v>
      </c>
      <c r="K156" s="6" t="s">
        <v>372</v>
      </c>
      <c r="L156" s="6" t="s">
        <v>373</v>
      </c>
      <c r="M156" s="6">
        <v>1</v>
      </c>
      <c r="N156" s="9">
        <v>3353</v>
      </c>
      <c r="O156" s="6" t="s">
        <v>39</v>
      </c>
      <c r="P156" s="6" t="s">
        <v>30</v>
      </c>
      <c r="Q156" s="6" t="s">
        <v>101</v>
      </c>
      <c r="R156" s="6" t="s">
        <v>32</v>
      </c>
      <c r="S156" s="6" t="s">
        <v>39</v>
      </c>
      <c r="T156" s="10">
        <v>1.0601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62</v>
      </c>
      <c r="F157" s="6" t="s">
        <v>63</v>
      </c>
      <c r="G157" s="6" t="s">
        <v>371</v>
      </c>
      <c r="H157" s="8">
        <v>44253</v>
      </c>
      <c r="I157" s="6">
        <v>23</v>
      </c>
      <c r="J157" s="6" t="s">
        <v>26</v>
      </c>
      <c r="K157" s="6" t="s">
        <v>372</v>
      </c>
      <c r="L157" s="6" t="s">
        <v>373</v>
      </c>
      <c r="M157" s="6">
        <v>1</v>
      </c>
      <c r="N157" s="9">
        <v>2857</v>
      </c>
      <c r="O157" s="6" t="s">
        <v>39</v>
      </c>
      <c r="P157" s="6" t="s">
        <v>30</v>
      </c>
      <c r="Q157" s="6" t="s">
        <v>101</v>
      </c>
      <c r="R157" s="6" t="s">
        <v>32</v>
      </c>
      <c r="S157" s="6" t="s">
        <v>39</v>
      </c>
      <c r="T157" s="10">
        <v>1.0601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127</v>
      </c>
      <c r="F158" s="6" t="s">
        <v>128</v>
      </c>
      <c r="G158" s="6" t="s">
        <v>371</v>
      </c>
      <c r="H158" s="8">
        <v>44253</v>
      </c>
      <c r="I158" s="6">
        <v>23</v>
      </c>
      <c r="J158" s="6" t="s">
        <v>26</v>
      </c>
      <c r="K158" s="6" t="s">
        <v>372</v>
      </c>
      <c r="L158" s="6" t="s">
        <v>373</v>
      </c>
      <c r="M158" s="6">
        <v>1</v>
      </c>
      <c r="N158" s="9">
        <v>504</v>
      </c>
      <c r="O158" s="6" t="s">
        <v>39</v>
      </c>
      <c r="P158" s="6" t="s">
        <v>30</v>
      </c>
      <c r="Q158" s="6" t="s">
        <v>101</v>
      </c>
      <c r="R158" s="6" t="s">
        <v>32</v>
      </c>
      <c r="S158" s="6" t="s">
        <v>39</v>
      </c>
      <c r="T158" s="10">
        <v>1.0601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51167</v>
      </c>
      <c r="F159" s="6" t="s">
        <v>374</v>
      </c>
      <c r="G159" s="6" t="s">
        <v>375</v>
      </c>
      <c r="H159" s="8">
        <v>44253</v>
      </c>
      <c r="I159" s="6">
        <v>23</v>
      </c>
      <c r="J159" s="6" t="s">
        <v>26</v>
      </c>
      <c r="K159" s="6" t="s">
        <v>376</v>
      </c>
      <c r="L159" s="6" t="s">
        <v>377</v>
      </c>
      <c r="M159" s="6">
        <v>2</v>
      </c>
      <c r="N159" s="9">
        <v>154858</v>
      </c>
      <c r="O159" s="6" t="s">
        <v>29</v>
      </c>
      <c r="P159" s="6" t="s">
        <v>30</v>
      </c>
      <c r="Q159" s="6" t="s">
        <v>31</v>
      </c>
      <c r="R159" s="6" t="s">
        <v>32</v>
      </c>
      <c r="S159" s="6" t="s">
        <v>29</v>
      </c>
      <c r="T159" s="10">
        <v>1.0601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58</v>
      </c>
      <c r="F160" s="6" t="s">
        <v>59</v>
      </c>
      <c r="G160" s="6" t="s">
        <v>375</v>
      </c>
      <c r="H160" s="8">
        <v>44253</v>
      </c>
      <c r="I160" s="6">
        <v>23</v>
      </c>
      <c r="J160" s="6" t="s">
        <v>26</v>
      </c>
      <c r="K160" s="6" t="s">
        <v>376</v>
      </c>
      <c r="L160" s="6" t="s">
        <v>377</v>
      </c>
      <c r="M160" s="6">
        <v>2</v>
      </c>
      <c r="N160" s="9">
        <v>6706</v>
      </c>
      <c r="O160" s="6" t="s">
        <v>39</v>
      </c>
      <c r="P160" s="6" t="s">
        <v>30</v>
      </c>
      <c r="Q160" s="6" t="s">
        <v>31</v>
      </c>
      <c r="R160" s="6" t="s">
        <v>32</v>
      </c>
      <c r="S160" s="6" t="s">
        <v>39</v>
      </c>
      <c r="T160" s="10">
        <v>1.0601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62</v>
      </c>
      <c r="F161" s="6" t="s">
        <v>63</v>
      </c>
      <c r="G161" s="6" t="s">
        <v>375</v>
      </c>
      <c r="H161" s="8">
        <v>44253</v>
      </c>
      <c r="I161" s="6">
        <v>23</v>
      </c>
      <c r="J161" s="6" t="s">
        <v>26</v>
      </c>
      <c r="K161" s="6" t="s">
        <v>376</v>
      </c>
      <c r="L161" s="6" t="s">
        <v>377</v>
      </c>
      <c r="M161" s="6">
        <v>2</v>
      </c>
      <c r="N161" s="9">
        <v>5714</v>
      </c>
      <c r="O161" s="6" t="s">
        <v>39</v>
      </c>
      <c r="P161" s="6" t="s">
        <v>30</v>
      </c>
      <c r="Q161" s="6" t="s">
        <v>31</v>
      </c>
      <c r="R161" s="6" t="s">
        <v>32</v>
      </c>
      <c r="S161" s="6" t="s">
        <v>39</v>
      </c>
      <c r="T161" s="10">
        <v>1.0601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127</v>
      </c>
      <c r="F162" s="6" t="s">
        <v>128</v>
      </c>
      <c r="G162" s="6" t="s">
        <v>375</v>
      </c>
      <c r="H162" s="8">
        <v>44253</v>
      </c>
      <c r="I162" s="6">
        <v>23</v>
      </c>
      <c r="J162" s="6" t="s">
        <v>26</v>
      </c>
      <c r="K162" s="6" t="s">
        <v>376</v>
      </c>
      <c r="L162" s="6" t="s">
        <v>377</v>
      </c>
      <c r="M162" s="6">
        <v>2</v>
      </c>
      <c r="N162" s="9">
        <v>1008</v>
      </c>
      <c r="O162" s="6" t="s">
        <v>39</v>
      </c>
      <c r="P162" s="6" t="s">
        <v>30</v>
      </c>
      <c r="Q162" s="6" t="s">
        <v>31</v>
      </c>
      <c r="R162" s="6" t="s">
        <v>32</v>
      </c>
      <c r="S162" s="6" t="s">
        <v>39</v>
      </c>
      <c r="T162" s="10">
        <v>1.0601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40077</v>
      </c>
      <c r="F163" s="6" t="s">
        <v>162</v>
      </c>
      <c r="G163" s="6" t="s">
        <v>378</v>
      </c>
      <c r="H163" s="8">
        <v>44253</v>
      </c>
      <c r="I163" s="6">
        <v>23</v>
      </c>
      <c r="J163" s="6" t="s">
        <v>26</v>
      </c>
      <c r="K163" s="6" t="s">
        <v>379</v>
      </c>
      <c r="L163" s="6" t="s">
        <v>380</v>
      </c>
      <c r="M163" s="6">
        <v>2</v>
      </c>
      <c r="N163" s="9">
        <v>208118</v>
      </c>
      <c r="O163" s="6" t="s">
        <v>29</v>
      </c>
      <c r="P163" s="6" t="s">
        <v>30</v>
      </c>
      <c r="Q163" s="6" t="s">
        <v>31</v>
      </c>
      <c r="R163" s="6" t="s">
        <v>32</v>
      </c>
      <c r="S163" s="6" t="s">
        <v>29</v>
      </c>
      <c r="T163" s="10">
        <v>1.0601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51354</v>
      </c>
      <c r="F164" s="6" t="s">
        <v>381</v>
      </c>
      <c r="G164" s="6" t="s">
        <v>382</v>
      </c>
      <c r="H164" s="8">
        <v>44253</v>
      </c>
      <c r="I164" s="6">
        <v>23</v>
      </c>
      <c r="J164" s="6" t="s">
        <v>26</v>
      </c>
      <c r="K164" s="6" t="s">
        <v>383</v>
      </c>
      <c r="L164" s="6" t="s">
        <v>384</v>
      </c>
      <c r="M164" s="6">
        <v>3</v>
      </c>
      <c r="N164" s="9">
        <v>187842</v>
      </c>
      <c r="O164" s="6" t="s">
        <v>29</v>
      </c>
      <c r="P164" s="6" t="s">
        <v>30</v>
      </c>
      <c r="Q164" s="6" t="s">
        <v>101</v>
      </c>
      <c r="R164" s="6" t="s">
        <v>32</v>
      </c>
      <c r="S164" s="6" t="s">
        <v>29</v>
      </c>
      <c r="T164" s="10">
        <v>1.0601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44790</v>
      </c>
      <c r="F165" s="6" t="s">
        <v>385</v>
      </c>
      <c r="G165" s="6" t="s">
        <v>386</v>
      </c>
      <c r="H165" s="8">
        <v>44253</v>
      </c>
      <c r="I165" s="6">
        <v>23</v>
      </c>
      <c r="J165" s="6" t="s">
        <v>26</v>
      </c>
      <c r="K165" s="6" t="s">
        <v>387</v>
      </c>
      <c r="L165" s="6" t="s">
        <v>388</v>
      </c>
      <c r="M165" s="6">
        <v>2</v>
      </c>
      <c r="N165" s="9">
        <v>143582</v>
      </c>
      <c r="O165" s="6" t="s">
        <v>29</v>
      </c>
      <c r="P165" s="6" t="s">
        <v>30</v>
      </c>
      <c r="Q165" s="6" t="s">
        <v>31</v>
      </c>
      <c r="R165" s="6" t="s">
        <v>32</v>
      </c>
      <c r="S165" s="6" t="s">
        <v>29</v>
      </c>
      <c r="T165" s="10">
        <v>1.0601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50868</v>
      </c>
      <c r="F166" s="6" t="s">
        <v>109</v>
      </c>
      <c r="G166" s="6" t="s">
        <v>389</v>
      </c>
      <c r="H166" s="8">
        <v>44254</v>
      </c>
      <c r="I166" s="6">
        <v>23</v>
      </c>
      <c r="J166" s="6" t="s">
        <v>26</v>
      </c>
      <c r="K166" s="6" t="s">
        <v>390</v>
      </c>
      <c r="L166" s="6" t="s">
        <v>391</v>
      </c>
      <c r="M166" s="6">
        <v>3</v>
      </c>
      <c r="N166" s="9">
        <v>85689</v>
      </c>
      <c r="O166" s="6" t="s">
        <v>29</v>
      </c>
      <c r="P166" s="6" t="s">
        <v>30</v>
      </c>
      <c r="Q166" s="6" t="s">
        <v>101</v>
      </c>
      <c r="R166" s="6" t="s">
        <v>32</v>
      </c>
      <c r="S166" s="6" t="s">
        <v>29</v>
      </c>
      <c r="T166" s="10">
        <v>1.0601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51193</v>
      </c>
      <c r="F167" s="6" t="s">
        <v>392</v>
      </c>
      <c r="G167" s="6" t="s">
        <v>393</v>
      </c>
      <c r="H167" s="8">
        <v>44254</v>
      </c>
      <c r="I167" s="6">
        <v>23</v>
      </c>
      <c r="J167" s="6" t="s">
        <v>26</v>
      </c>
      <c r="K167" s="6" t="s">
        <v>394</v>
      </c>
      <c r="L167" s="6" t="s">
        <v>395</v>
      </c>
      <c r="M167" s="6">
        <v>4</v>
      </c>
      <c r="N167" s="9">
        <v>159400</v>
      </c>
      <c r="O167" s="6" t="s">
        <v>29</v>
      </c>
      <c r="P167" s="6" t="s">
        <v>30</v>
      </c>
      <c r="Q167" s="6" t="s">
        <v>101</v>
      </c>
      <c r="R167" s="6" t="s">
        <v>32</v>
      </c>
      <c r="S167" s="6" t="s">
        <v>29</v>
      </c>
      <c r="T167" s="10">
        <v>1.0601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3572</v>
      </c>
      <c r="F168" s="6" t="s">
        <v>396</v>
      </c>
      <c r="G168" s="6" t="s">
        <v>397</v>
      </c>
      <c r="H168" s="8">
        <v>44254</v>
      </c>
      <c r="I168" s="6">
        <v>23</v>
      </c>
      <c r="J168" s="6" t="s">
        <v>26</v>
      </c>
      <c r="K168" s="6" t="s">
        <v>398</v>
      </c>
      <c r="L168" s="6" t="s">
        <v>399</v>
      </c>
      <c r="M168" s="6">
        <v>1</v>
      </c>
      <c r="N168" s="9">
        <v>20160</v>
      </c>
      <c r="O168" s="6" t="s">
        <v>161</v>
      </c>
      <c r="P168" s="6" t="s">
        <v>30</v>
      </c>
      <c r="Q168" s="6" t="s">
        <v>101</v>
      </c>
      <c r="R168" s="6" t="s">
        <v>32</v>
      </c>
      <c r="S168" s="6" t="s">
        <v>29</v>
      </c>
      <c r="T168" s="10">
        <v>1.0601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50911</v>
      </c>
      <c r="F169" s="6" t="s">
        <v>400</v>
      </c>
      <c r="G169" s="6" t="s">
        <v>401</v>
      </c>
      <c r="H169" s="8">
        <v>44254</v>
      </c>
      <c r="I169" s="6">
        <v>23</v>
      </c>
      <c r="J169" s="6" t="s">
        <v>26</v>
      </c>
      <c r="K169" s="6" t="s">
        <v>221</v>
      </c>
      <c r="L169" s="6" t="s">
        <v>222</v>
      </c>
      <c r="M169" s="6">
        <v>2</v>
      </c>
      <c r="N169" s="9">
        <v>354942</v>
      </c>
      <c r="O169" s="6" t="s">
        <v>29</v>
      </c>
      <c r="P169" s="6" t="s">
        <v>30</v>
      </c>
      <c r="Q169" s="6" t="s">
        <v>31</v>
      </c>
      <c r="R169" s="6" t="s">
        <v>71</v>
      </c>
      <c r="S169" s="6" t="s">
        <v>29</v>
      </c>
      <c r="T169" s="10">
        <v>1.0601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41</v>
      </c>
      <c r="F170" s="6" t="s">
        <v>42</v>
      </c>
      <c r="G170" s="6" t="s">
        <v>401</v>
      </c>
      <c r="H170" s="8">
        <v>44254</v>
      </c>
      <c r="I170" s="6">
        <v>23</v>
      </c>
      <c r="J170" s="6" t="s">
        <v>26</v>
      </c>
      <c r="K170" s="6" t="s">
        <v>221</v>
      </c>
      <c r="L170" s="6" t="s">
        <v>222</v>
      </c>
      <c r="M170" s="6">
        <v>2</v>
      </c>
      <c r="N170" s="9">
        <v>12436</v>
      </c>
      <c r="O170" s="6" t="s">
        <v>39</v>
      </c>
      <c r="P170" s="6" t="s">
        <v>30</v>
      </c>
      <c r="Q170" s="6" t="s">
        <v>31</v>
      </c>
      <c r="R170" s="6" t="s">
        <v>71</v>
      </c>
      <c r="S170" s="6" t="s">
        <v>39</v>
      </c>
      <c r="T170" s="10">
        <v>1.0601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40074</v>
      </c>
      <c r="F171" s="6" t="s">
        <v>315</v>
      </c>
      <c r="G171" s="6" t="s">
        <v>402</v>
      </c>
      <c r="H171" s="8">
        <v>44254</v>
      </c>
      <c r="I171" s="6">
        <v>23</v>
      </c>
      <c r="J171" s="6" t="s">
        <v>26</v>
      </c>
      <c r="K171" s="6" t="s">
        <v>403</v>
      </c>
      <c r="L171" s="6" t="s">
        <v>404</v>
      </c>
      <c r="M171" s="6">
        <v>1</v>
      </c>
      <c r="N171" s="9">
        <v>95992</v>
      </c>
      <c r="O171" s="6" t="s">
        <v>29</v>
      </c>
      <c r="P171" s="6" t="s">
        <v>30</v>
      </c>
      <c r="Q171" s="6" t="s">
        <v>101</v>
      </c>
      <c r="R171" s="6" t="s">
        <v>32</v>
      </c>
      <c r="S171" s="6" t="s">
        <v>29</v>
      </c>
      <c r="T171" s="10">
        <v>1.0601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46586</v>
      </c>
      <c r="F172" s="6" t="s">
        <v>370</v>
      </c>
      <c r="G172" s="6" t="s">
        <v>405</v>
      </c>
      <c r="H172" s="8">
        <v>44254</v>
      </c>
      <c r="I172" s="6">
        <v>23</v>
      </c>
      <c r="J172" s="6" t="s">
        <v>26</v>
      </c>
      <c r="K172" s="6" t="s">
        <v>27</v>
      </c>
      <c r="L172" s="6" t="s">
        <v>28</v>
      </c>
      <c r="M172" s="6">
        <v>2</v>
      </c>
      <c r="N172" s="9">
        <v>48694</v>
      </c>
      <c r="O172" s="6" t="s">
        <v>29</v>
      </c>
      <c r="P172" s="6" t="s">
        <v>30</v>
      </c>
      <c r="Q172" s="6" t="s">
        <v>31</v>
      </c>
      <c r="R172" s="6" t="s">
        <v>32</v>
      </c>
      <c r="S172" s="6" t="s">
        <v>29</v>
      </c>
      <c r="T172" s="10">
        <v>1.0601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2021_03_13929113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2021-04-05T18:45:52Z</dcterms:created>
  <dcterms:modified xsi:type="dcterms:W3CDTF">2021-04-05T18:45:53Z</dcterms:modified>
</cp:coreProperties>
</file>