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17BE09F-AEA4-4B65-AC1B-266EF7AC3181}" xr6:coauthVersionLast="46" xr6:coauthVersionMax="46" xr10:uidLastSave="{00000000-0000-0000-0000-000000000000}"/>
  <bookViews>
    <workbookView xWindow="-108" yWindow="-108" windowWidth="23256" windowHeight="12576" xr2:uid="{7504A725-0C94-4585-916A-711DB10FB46A}"/>
  </bookViews>
  <sheets>
    <sheet name="2021_03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</calcChain>
</file>

<file path=xl/sharedStrings.xml><?xml version="1.0" encoding="utf-8"?>
<sst xmlns="http://schemas.openxmlformats.org/spreadsheetml/2006/main" count="3214" uniqueCount="666">
  <si>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</si>
  <si>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</si>
  <si>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</si>
  <si>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</si>
  <si>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</si>
  <si>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</si>
  <si>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</si>
  <si>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</si>
  <si>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</si>
  <si>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</si>
  <si>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</si>
  <si>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</si>
  <si>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</si>
  <si>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</si>
  <si>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</si>
  <si>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</si>
  <si>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</si>
  <si>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</si>
  <si>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</si>
  <si>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</si>
  <si>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2021_03_18437387</t>
  </si>
  <si>
    <t xml:space="preserve">SANDOVAL SAN MARTIN DIEGO PATRICIO           </t>
  </si>
  <si>
    <t>K3</t>
  </si>
  <si>
    <t>18437387-4</t>
  </si>
  <si>
    <t xml:space="preserve">V5319 </t>
  </si>
  <si>
    <t xml:space="preserve">COMPRESOR T/WABCO 1PISTON </t>
  </si>
  <si>
    <t>CV-A-0000-00231615</t>
  </si>
  <si>
    <t xml:space="preserve">TEMUCO REPUESTOS </t>
  </si>
  <si>
    <t>0011540693-0-0</t>
  </si>
  <si>
    <t xml:space="preserve">HERNANDEZ SOTO MARCELO ENRIQUE </t>
  </si>
  <si>
    <t>Repuestos</t>
  </si>
  <si>
    <t>Actual</t>
  </si>
  <si>
    <t>Nota Crédito</t>
  </si>
  <si>
    <t>N</t>
  </si>
  <si>
    <t xml:space="preserve">C1211 </t>
  </si>
  <si>
    <t xml:space="preserve">PULMON FRENO TRISTOP 30/24 </t>
  </si>
  <si>
    <t>CV-A-0000-00231885</t>
  </si>
  <si>
    <t>0006742221-K-0</t>
  </si>
  <si>
    <t xml:space="preserve">REYES NAVARRETE BERTALINA DEL CARMEN </t>
  </si>
  <si>
    <t>Neumaticos</t>
  </si>
  <si>
    <t xml:space="preserve">TAPA DEPOSITO ADBLUE </t>
  </si>
  <si>
    <t>CV-A-0000-00231913</t>
  </si>
  <si>
    <t>0006786919-2-0</t>
  </si>
  <si>
    <t xml:space="preserve">SEARLE VASQUEZ FRANCISCO JAVIER </t>
  </si>
  <si>
    <t>Nombre</t>
  </si>
  <si>
    <t xml:space="preserve">C5074 </t>
  </si>
  <si>
    <t>CINTA C/RATCHET 2" C/GANCHO TIPO JJ 9MTS</t>
  </si>
  <si>
    <t>FV-A-0000-02385749</t>
  </si>
  <si>
    <t>0018486186-0-0</t>
  </si>
  <si>
    <t xml:space="preserve">AEDO POBLETE STEFANIA MACARENA </t>
  </si>
  <si>
    <t>Factura</t>
  </si>
  <si>
    <t>S</t>
  </si>
  <si>
    <t>Cod Vendedor</t>
  </si>
  <si>
    <t xml:space="preserve">V1957 </t>
  </si>
  <si>
    <t xml:space="preserve">RODTO EMBRAGUE </t>
  </si>
  <si>
    <t>FV-A-0000-02386035</t>
  </si>
  <si>
    <t>0009367092-2-0</t>
  </si>
  <si>
    <t xml:space="preserve">VALDEBENITO DIAZ HECTOR IVAN </t>
  </si>
  <si>
    <t>Rut</t>
  </si>
  <si>
    <t xml:space="preserve">EMPAQ.CULATA MOTOR.GOETZE </t>
  </si>
  <si>
    <t>FV-A-0000-02386146</t>
  </si>
  <si>
    <t>0008871282-K-0</t>
  </si>
  <si>
    <t xml:space="preserve">BREVIS CANALES VICTOR HUGO </t>
  </si>
  <si>
    <t>Mes Pago</t>
  </si>
  <si>
    <t xml:space="preserve">PERNO CULATA (JGO 10) 16X149X2.0/12.9 </t>
  </si>
  <si>
    <t xml:space="preserve">VALVOLINE TURBO DIESEL 25W50 BL19 LT </t>
  </si>
  <si>
    <t>Lubricantes</t>
  </si>
  <si>
    <t>REFRIGERANTE ANTICONGELANTE -10BIDON 20L</t>
  </si>
  <si>
    <t>FV-A-0000-02386153</t>
  </si>
  <si>
    <t>0076276767-8-0</t>
  </si>
  <si>
    <t xml:space="preserve">SOCIEDAD DE TRANSPORTES MESSEN TRANSPORT </t>
  </si>
  <si>
    <t>COMISION REPUESTOS</t>
  </si>
  <si>
    <t>Tabla de Cumplimiento Repuestos</t>
  </si>
  <si>
    <t xml:space="preserve">HK090 </t>
  </si>
  <si>
    <t xml:space="preserve">BATERIA 90 AMP 750 CCA HANKOOK </t>
  </si>
  <si>
    <t>BV-A-0000-00307463</t>
  </si>
  <si>
    <t>0013315645-3-0</t>
  </si>
  <si>
    <t xml:space="preserve">TRURREUPAN HUENCHUNAO FRANCISCO ENRRIQUE </t>
  </si>
  <si>
    <t>Boleta</t>
  </si>
  <si>
    <t>VTA TOTAL PERIODO ANTERIOR</t>
  </si>
  <si>
    <t>Ventas</t>
  </si>
  <si>
    <t>% Comisión</t>
  </si>
  <si>
    <t xml:space="preserve">METAL BIELA 0.25 P/PU¥O KS </t>
  </si>
  <si>
    <t>FV-A-0000-02386197</t>
  </si>
  <si>
    <t>0012028306-5-0</t>
  </si>
  <si>
    <t xml:space="preserve">SOTO ORTEGA RODRIGO ALEJANDRO </t>
  </si>
  <si>
    <t>VTA NORMAL PERIODO ANTERIOR</t>
  </si>
  <si>
    <t>Desde</t>
  </si>
  <si>
    <t>Hasta</t>
  </si>
  <si>
    <t xml:space="preserve">EMPAQ.CARTER ACEITE 8 CILINDROS </t>
  </si>
  <si>
    <t>COMISION NORMAL (%)</t>
  </si>
  <si>
    <t>o mas</t>
  </si>
  <si>
    <t xml:space="preserve">FILTRO LUBRICANTE DONALDSON </t>
  </si>
  <si>
    <t>FV-A-0000-02386243</t>
  </si>
  <si>
    <t>0013810831-7-0</t>
  </si>
  <si>
    <t xml:space="preserve">MUNOZ TAMARIN REINALDO ENOC </t>
  </si>
  <si>
    <t>COMISION NORMAL ($)</t>
  </si>
  <si>
    <t xml:space="preserve">S4204 </t>
  </si>
  <si>
    <t xml:space="preserve">FILTRO COMBUSTIBLE FRAM </t>
  </si>
  <si>
    <t>TOTAL COMISION REPUESTOS</t>
  </si>
  <si>
    <t xml:space="preserve">FILTRO COMBUSTIBLE DONALDSON </t>
  </si>
  <si>
    <t xml:space="preserve">RIMULA R3 MV 15W40 CI-4 BL 20 LT </t>
  </si>
  <si>
    <t>FV-A-0000-02386343</t>
  </si>
  <si>
    <t>0016533261-K-0</t>
  </si>
  <si>
    <t xml:space="preserve">MULCHY CANTEROS KEVIN ROGER </t>
  </si>
  <si>
    <t>COMISION NEUMATICOS, LUBRICANTES, BATERIAS Y REMOLQUE</t>
  </si>
  <si>
    <t>Tabla de Cumplimiento Neumaticos, Lubricantes, Baterias y Remolques</t>
  </si>
  <si>
    <t xml:space="preserve">U0458 </t>
  </si>
  <si>
    <t xml:space="preserve">FILTRO LUBRICANTE TECFIL </t>
  </si>
  <si>
    <t>VENTA TOTAL PERIODO ACTUAL</t>
  </si>
  <si>
    <t>255/70R22.5 16PR 140/137M CR976A GOODRID</t>
  </si>
  <si>
    <t>FV-A-0000-02386413</t>
  </si>
  <si>
    <t>VENTA NORMAL</t>
  </si>
  <si>
    <t xml:space="preserve">V0824 </t>
  </si>
  <si>
    <t xml:space="preserve">PISTON MOTOR STD KIT 120,65 M/M </t>
  </si>
  <si>
    <t>FV-A-0000-02386473</t>
  </si>
  <si>
    <t>0012138305-5-0</t>
  </si>
  <si>
    <t xml:space="preserve">MUNOZ LUENGO BETTY YAQUELINE </t>
  </si>
  <si>
    <t xml:space="preserve">RED GREASE EP-2 BL 16 KG </t>
  </si>
  <si>
    <t>BV-A-0000-00307500</t>
  </si>
  <si>
    <t>0011989434-4-0</t>
  </si>
  <si>
    <t xml:space="preserve">RIVALDO JOEL NANCUL GARCES </t>
  </si>
  <si>
    <t xml:space="preserve">ALL ENGINE 20W50 CG-4 BL 19 LT </t>
  </si>
  <si>
    <t xml:space="preserve">FILTRO SEPARADOR DONALDSON </t>
  </si>
  <si>
    <t>FV-A-0000-02386677</t>
  </si>
  <si>
    <t>0076239587-8-0</t>
  </si>
  <si>
    <t xml:space="preserve">TRANSPORTES SEPULVEDA Y SEPULVEDA S.P.A </t>
  </si>
  <si>
    <t xml:space="preserve">TOTAL COMISION </t>
  </si>
  <si>
    <t xml:space="preserve">V1404 </t>
  </si>
  <si>
    <t xml:space="preserve">FILTRO COMBUSTIBLE D.TECHNIC </t>
  </si>
  <si>
    <t>BONO GRUPAL</t>
  </si>
  <si>
    <t>Tabla de Cumplimiento Bono Grupal</t>
  </si>
  <si>
    <t xml:space="preserve">C1498 </t>
  </si>
  <si>
    <t xml:space="preserve">HUINCHA REFLECTANTE ROJO/BLANCO X ROLLO </t>
  </si>
  <si>
    <t>FV-A-0000-02386742</t>
  </si>
  <si>
    <t>0076320902-4-0</t>
  </si>
  <si>
    <t xml:space="preserve">CONSTRUCTORA ALADIN MORALES EIRL </t>
  </si>
  <si>
    <t>CUMPLIMIENTO GRUPAL SUCURSAL</t>
  </si>
  <si>
    <t>$ Bono</t>
  </si>
  <si>
    <t xml:space="preserve">C2279 </t>
  </si>
  <si>
    <t xml:space="preserve">FOCO LED LUZ PATENTE </t>
  </si>
  <si>
    <t>BONO</t>
  </si>
  <si>
    <t>FV-A-0000-02386769</t>
  </si>
  <si>
    <t xml:space="preserve">V5109 </t>
  </si>
  <si>
    <t xml:space="preserve">EXTREMO DIRECCION IZQ. 30 CONO 24 (ELE) </t>
  </si>
  <si>
    <t>FV-A-0000-02386829</t>
  </si>
  <si>
    <t>TOTAL BONO META</t>
  </si>
  <si>
    <t xml:space="preserve">V5110 </t>
  </si>
  <si>
    <t xml:space="preserve">EXTREMO DIRECCION DER. 30 CONO 24 (ELE) </t>
  </si>
  <si>
    <t xml:space="preserve">VALVOLINE CHASSIS GREASE BL.16 KG </t>
  </si>
  <si>
    <t>FV-A-0000-02386864</t>
  </si>
  <si>
    <t>0076441190-0-0</t>
  </si>
  <si>
    <t xml:space="preserve">OSVALDO MORA ARRIAGADA T. E.I.R.L. </t>
  </si>
  <si>
    <t>FV-A-0000-02386899</t>
  </si>
  <si>
    <t>0004820612-3-0</t>
  </si>
  <si>
    <t xml:space="preserve">ASTETE SILVA ANTONIO </t>
  </si>
  <si>
    <t>FV-A-0000-02386929</t>
  </si>
  <si>
    <t xml:space="preserve">PIOLA CAJA CAMBIO (10.750 M/M) </t>
  </si>
  <si>
    <t>FV-A-0000-02386973</t>
  </si>
  <si>
    <t>0076429878-0-0</t>
  </si>
  <si>
    <t xml:space="preserve">SERVICIOS INTEGRALES FULL MOTOR SPA </t>
  </si>
  <si>
    <t xml:space="preserve">EURODIESEL E-4 15W40 CI-4 BL 19 LT </t>
  </si>
  <si>
    <t>FV-A-0000-02386988</t>
  </si>
  <si>
    <t>0076701102-4-0</t>
  </si>
  <si>
    <t xml:space="preserve">TRANSP. CARLOS LEPEZ FUENTEALBA E.I.R.L. </t>
  </si>
  <si>
    <t>COMISION IMPULSO</t>
  </si>
  <si>
    <t xml:space="preserve">C2263 </t>
  </si>
  <si>
    <t xml:space="preserve">FOCO LED SENALERA COMPLETA MV IZQUIERDO </t>
  </si>
  <si>
    <t>FV-A-0000-02387171</t>
  </si>
  <si>
    <t>0076825189-4-0</t>
  </si>
  <si>
    <t xml:space="preserve">TRANSPORTES EL QUINTAL LTDA </t>
  </si>
  <si>
    <t>Tabla de Cumplimiento Impulso</t>
  </si>
  <si>
    <t xml:space="preserve">V1791 </t>
  </si>
  <si>
    <t xml:space="preserve">TAMBOR FRENO DEL. 7" 10 HOYOS </t>
  </si>
  <si>
    <t>FV-A-0000-02387238</t>
  </si>
  <si>
    <t>0076464757-2-0</t>
  </si>
  <si>
    <t xml:space="preserve">TRANSPORTES PITRUFQUEN LTDA. </t>
  </si>
  <si>
    <t xml:space="preserve">600-13 8PR L8056 SET GOODR </t>
  </si>
  <si>
    <t>FV-A-0000-02387243</t>
  </si>
  <si>
    <t>0008686763-K-0</t>
  </si>
  <si>
    <t xml:space="preserve">TIZNADO JAQUE DAVID IVAN </t>
  </si>
  <si>
    <t>RIMULA R4X 15W40 CI-4/E7/DH-1 BALDE 20LT</t>
  </si>
  <si>
    <t>FV-A-0000-02387263</t>
  </si>
  <si>
    <t>0076201277-4-0</t>
  </si>
  <si>
    <t xml:space="preserve">TRANSPORTES BENJAMIN RIFFO PONCE EIRL </t>
  </si>
  <si>
    <t xml:space="preserve">S4000 </t>
  </si>
  <si>
    <t xml:space="preserve">VALVULA RELE </t>
  </si>
  <si>
    <t>FV-A-0000-02387319</t>
  </si>
  <si>
    <t>0077282103-4-0</t>
  </si>
  <si>
    <t xml:space="preserve">MADERAS EL ROBLE SPA </t>
  </si>
  <si>
    <t xml:space="preserve">RIMULA R4L 15W40 CK-4 E9/E7 BL.18.9 LT </t>
  </si>
  <si>
    <t>FV-A-0000-02387356</t>
  </si>
  <si>
    <t>0011019050-6-0</t>
  </si>
  <si>
    <t xml:space="preserve">LAGOS ARRIAGADA EMA GLADYS </t>
  </si>
  <si>
    <t xml:space="preserve">SPECIAL MOLY EP-2 BL 16 KG </t>
  </si>
  <si>
    <t xml:space="preserve">WILLIAMS HYDRAULIC AW 68 BALDE 19 LT </t>
  </si>
  <si>
    <t>TOTAL REMUNERACION VARIABLE</t>
  </si>
  <si>
    <t>LLANTA 8.25X22.5 10H TUB.LISO DISCO EURO</t>
  </si>
  <si>
    <t>FV-A-0000-02387361</t>
  </si>
  <si>
    <t>0009881102-8-0</t>
  </si>
  <si>
    <t xml:space="preserve">VILLALOBOS PINILLA DIEGO ANTONIO </t>
  </si>
  <si>
    <t xml:space="preserve">C5259 </t>
  </si>
  <si>
    <t xml:space="preserve">TORNAMESA 20 TONELADAS 1110 X 90 </t>
  </si>
  <si>
    <t>FV-A-0000-02387393</t>
  </si>
  <si>
    <t>0076118527-6-0</t>
  </si>
  <si>
    <t xml:space="preserve">TRANSPORTES Y SERVICIOS LUIS SANTANDER E </t>
  </si>
  <si>
    <t xml:space="preserve">KIT DE EMBRAGUE C/RODAMIENTO "ESC" </t>
  </si>
  <si>
    <t>FV-A-0000-02387662</t>
  </si>
  <si>
    <t>0015547190-5-0</t>
  </si>
  <si>
    <t xml:space="preserve">SALINAS FERNANDEZ ALVARO </t>
  </si>
  <si>
    <t>FV-A-0000-02387884</t>
  </si>
  <si>
    <t>0007946806-1-0</t>
  </si>
  <si>
    <t xml:space="preserve">PAREDES TORRES JULIO CESAR </t>
  </si>
  <si>
    <t>235/75R17.5 14PR 132/130M CR960A GOODRID</t>
  </si>
  <si>
    <t>FV-A-0000-02387962</t>
  </si>
  <si>
    <t>0077365420-4-0</t>
  </si>
  <si>
    <t xml:space="preserve">PAVIMENTOS QUILIN LTDA. </t>
  </si>
  <si>
    <t xml:space="preserve">S3751 </t>
  </si>
  <si>
    <t xml:space="preserve">BOMBA AGUA 420 HP SCHADEK C/BASE "ESC" </t>
  </si>
  <si>
    <t>FV-A-0000-02387993</t>
  </si>
  <si>
    <t>0011420216-9-0</t>
  </si>
  <si>
    <t xml:space="preserve">GALLARDO ORELLANA LUIS MARCELO </t>
  </si>
  <si>
    <t>295/80R22.5 18PR 152/149L MD777 GOODRIDE</t>
  </si>
  <si>
    <t>FV-A-0000-02388047</t>
  </si>
  <si>
    <t>0076185327-9-0</t>
  </si>
  <si>
    <t xml:space="preserve">RODRIGO FUENTES G.CONST.EIRL </t>
  </si>
  <si>
    <t>FV-A-0000-02388049</t>
  </si>
  <si>
    <t>FV-A-0000-02388177</t>
  </si>
  <si>
    <t>0015240393-3-0</t>
  </si>
  <si>
    <t xml:space="preserve">ALFARO URRA NELSON HERNAN </t>
  </si>
  <si>
    <t xml:space="preserve">CRUCETA CARDAN DADO 60X162 M/M </t>
  </si>
  <si>
    <t>FV-A-0000-02388237</t>
  </si>
  <si>
    <t>0018196817-6-0</t>
  </si>
  <si>
    <t xml:space="preserve">BARRIGA QUEZADA JHON EDUARDO </t>
  </si>
  <si>
    <t xml:space="preserve">215/75R17.5 16PR MD738 GOODRIDE </t>
  </si>
  <si>
    <t>FV-A-0000-02388288</t>
  </si>
  <si>
    <t>0014035581-K-0</t>
  </si>
  <si>
    <t xml:space="preserve">ARAVENA JARA VIRGINIA MERI </t>
  </si>
  <si>
    <t xml:space="preserve">U0895 </t>
  </si>
  <si>
    <t xml:space="preserve">FILTRO DE AGUA FLEETGUARD </t>
  </si>
  <si>
    <t>FV-A-0000-02388440</t>
  </si>
  <si>
    <t>0012890753-K-0</t>
  </si>
  <si>
    <t xml:space="preserve">MONDACA PINCHEIRA GUILLERMO ROMAN </t>
  </si>
  <si>
    <t xml:space="preserve">VALVOLUBE G.O. 80W90 BL 19 LT </t>
  </si>
  <si>
    <t xml:space="preserve">HYDRAULIC AW ISO 68 BL 19 LT </t>
  </si>
  <si>
    <t xml:space="preserve">11R22.5 16PR 148/145J CB972 GOODRIDE </t>
  </si>
  <si>
    <t>FV-A-0000-02388495</t>
  </si>
  <si>
    <t xml:space="preserve">TURBO MOTOR OM-457-LA MAHLE </t>
  </si>
  <si>
    <t>FV-A-0000-02388691</t>
  </si>
  <si>
    <t>0013644939-7-0</t>
  </si>
  <si>
    <t xml:space="preserve">AVILA FERNANDEZ ROSMARIE DEL PILAR </t>
  </si>
  <si>
    <t>FV-A-0000-02388747</t>
  </si>
  <si>
    <t>FV-A-0000-02388873</t>
  </si>
  <si>
    <t>0078752960-7-0</t>
  </si>
  <si>
    <t xml:space="preserve">SOCIEDAD DE TRANSPORTES MOLINERA TEMUCO </t>
  </si>
  <si>
    <t xml:space="preserve">13R22.5 18PR 156/150K CM923 GOODRIDE </t>
  </si>
  <si>
    <t>FV-A-0000-02388936</t>
  </si>
  <si>
    <t>0076920769-4-0</t>
  </si>
  <si>
    <t xml:space="preserve">SOCIEDAD COMERCIAL ARIDOS HUILLIN SPA </t>
  </si>
  <si>
    <t xml:space="preserve">ZBA05 </t>
  </si>
  <si>
    <t xml:space="preserve">BALANCEO CAMION/BUS FIERRO - CAREN </t>
  </si>
  <si>
    <t>Servicios</t>
  </si>
  <si>
    <t xml:space="preserve">MOP05 </t>
  </si>
  <si>
    <t xml:space="preserve">MONTAJE NEUM CAMION/BUS FIERRO - CAREN </t>
  </si>
  <si>
    <t xml:space="preserve">12R22.5 18PR 152/149L AT557 GOODRIDE </t>
  </si>
  <si>
    <t>FV-A-0000-02388939</t>
  </si>
  <si>
    <t>0008919094-0-0</t>
  </si>
  <si>
    <t xml:space="preserve">PENA MONJE ADRIANA </t>
  </si>
  <si>
    <t xml:space="preserve">C3066 </t>
  </si>
  <si>
    <t>PULMON SUSPENSION 1T15M-6/9082 B.METALIC</t>
  </si>
  <si>
    <t>FV-A-0000-02388956</t>
  </si>
  <si>
    <t>0078837550-6-0</t>
  </si>
  <si>
    <t xml:space="preserve">SERVIMAT LTDA. </t>
  </si>
  <si>
    <t>FV-A-0000-02388964</t>
  </si>
  <si>
    <t xml:space="preserve">S8587 </t>
  </si>
  <si>
    <t xml:space="preserve">AMORTIGUADOR TRASERO (OJO OJO) </t>
  </si>
  <si>
    <t>FV-A-0000-02388998</t>
  </si>
  <si>
    <t>0076025292-1-0</t>
  </si>
  <si>
    <t xml:space="preserve">SOCIEDAD DE TRANSPORTES HETTICH LIMITADA </t>
  </si>
  <si>
    <t>FV-A-0000-02389006</t>
  </si>
  <si>
    <t>0007829027-7-0</t>
  </si>
  <si>
    <t xml:space="preserve">SAEZ CARRILLO JORGE ARIEL </t>
  </si>
  <si>
    <t xml:space="preserve">RIMULA R2 EXTRA 20W-50 BALDE 20 LT. </t>
  </si>
  <si>
    <t>FV-A-0000-02389040</t>
  </si>
  <si>
    <t>0018369442-1-0</t>
  </si>
  <si>
    <t xml:space="preserve">SAEZ MELLA EDUARDO ANDRES </t>
  </si>
  <si>
    <t xml:space="preserve">C1210 </t>
  </si>
  <si>
    <t xml:space="preserve">PULMON FRENO TRISTOP 24/24 </t>
  </si>
  <si>
    <t>FV-A-0000-02389056</t>
  </si>
  <si>
    <t>0006996340-4-0</t>
  </si>
  <si>
    <t xml:space="preserve">PRITZKE CERDA HELLMUT ERICK EDUARDO </t>
  </si>
  <si>
    <t xml:space="preserve">EMPAQ.CULATA JGO 1LAMINA C/RET.ELRING </t>
  </si>
  <si>
    <t>FV-A-0000-02389086</t>
  </si>
  <si>
    <t>0012739546-2-0</t>
  </si>
  <si>
    <t xml:space="preserve">DIAZ SEPULVEDA EDGARDO EMMANUEL </t>
  </si>
  <si>
    <t xml:space="preserve">14-17.5 14PR CL723 GOODRIDE </t>
  </si>
  <si>
    <t>FV-A-0000-02389139</t>
  </si>
  <si>
    <t>0076874695-8-0</t>
  </si>
  <si>
    <t xml:space="preserve">AUTOMOTORA LUTZ SPA </t>
  </si>
  <si>
    <t xml:space="preserve">C1320 </t>
  </si>
  <si>
    <t xml:space="preserve">PATA APOYO SEMIREMOLQUE PATIN TIPO JOST </t>
  </si>
  <si>
    <t>FV-A-0000-02389160</t>
  </si>
  <si>
    <t xml:space="preserve">METAL BIELA STD P/PU¥O KS </t>
  </si>
  <si>
    <t>FV-A-0000-02389187</t>
  </si>
  <si>
    <t>0012707054-7-0</t>
  </si>
  <si>
    <t xml:space="preserve">GALLEGOS FIERRO SANTOS ROBERT </t>
  </si>
  <si>
    <t xml:space="preserve">C1705 </t>
  </si>
  <si>
    <t xml:space="preserve">TAMBOR DE FRENO 7" 10 PERF. EURO </t>
  </si>
  <si>
    <t>FV-A-0000-02389196</t>
  </si>
  <si>
    <t>FV-A-0000-02389205</t>
  </si>
  <si>
    <t xml:space="preserve">PISTON MOTOR STD KIT 128 M/M C/GOMA KS </t>
  </si>
  <si>
    <t xml:space="preserve">VALVULA PRESION ACEITE LARGA </t>
  </si>
  <si>
    <t>CV-A-0000-00232253</t>
  </si>
  <si>
    <t xml:space="preserve">V0757 </t>
  </si>
  <si>
    <t xml:space="preserve">PISTON MOTOR STD KIT 120.65MM MAHLE </t>
  </si>
  <si>
    <t>FV-A-0000-02389252</t>
  </si>
  <si>
    <t xml:space="preserve">FILTRO COMBUSTIBLE PARKER </t>
  </si>
  <si>
    <t>FV-A-0000-02389281</t>
  </si>
  <si>
    <t>0076428976-5-0</t>
  </si>
  <si>
    <t xml:space="preserve">SOC.DE TRANS NEIRA LIMITADA </t>
  </si>
  <si>
    <t xml:space="preserve">V3412 </t>
  </si>
  <si>
    <t xml:space="preserve">MASCARA FOCO MAYOR DER. </t>
  </si>
  <si>
    <t>FV-A-0000-02389333</t>
  </si>
  <si>
    <t>CV-A-0000-00232259</t>
  </si>
  <si>
    <t xml:space="preserve">FILTRO SEPARADOR D.TECHNIC </t>
  </si>
  <si>
    <t>FV-A-0000-02389375</t>
  </si>
  <si>
    <t xml:space="preserve">ESPEJO EXTERIOR ELECTRICO IZQ/DER </t>
  </si>
  <si>
    <t>FV-A-0000-02389381</t>
  </si>
  <si>
    <t>0007273890-K-0</t>
  </si>
  <si>
    <t xml:space="preserve">LEAL THIERS CARLOS ENRIQUE </t>
  </si>
  <si>
    <t xml:space="preserve">C1013 </t>
  </si>
  <si>
    <t xml:space="preserve">PULMON FRENO SIMPLE 8" TIPO 30 </t>
  </si>
  <si>
    <t>FV-A-0000-02389440</t>
  </si>
  <si>
    <t>0011160823-7-0</t>
  </si>
  <si>
    <t xml:space="preserve">SAN MARTIN SANHUEZA JUDITH MARISOL </t>
  </si>
  <si>
    <t xml:space="preserve">C1044 </t>
  </si>
  <si>
    <t>PULMON FRENO DOBLE MAXI 30/30 (8" DOBLE)</t>
  </si>
  <si>
    <t xml:space="preserve">PLASTICO FAROL TRASERO C/MARCHA ATRAS </t>
  </si>
  <si>
    <t>FV-A-0000-02389451</t>
  </si>
  <si>
    <t xml:space="preserve">FILTRO SEC. AIRE WABCO (NEG) </t>
  </si>
  <si>
    <t>FV-A-0000-02389485</t>
  </si>
  <si>
    <t>0015252101-4-0</t>
  </si>
  <si>
    <t xml:space="preserve">VASQUEZ ORTEGA JOSE MIGUEL </t>
  </si>
  <si>
    <t>FV-A-0000-02389508</t>
  </si>
  <si>
    <t>0076934467-5-0</t>
  </si>
  <si>
    <t xml:space="preserve">SOC CHOCANO Y SALAZAR LTDA </t>
  </si>
  <si>
    <t>FV-A-0000-02389582</t>
  </si>
  <si>
    <t>0076034015-4-0</t>
  </si>
  <si>
    <t xml:space="preserve">JOSE RAUL FLORES LAGOS E HIJOS LTDA </t>
  </si>
  <si>
    <t xml:space="preserve">PASTILLA FRENO DEL.(JGO) </t>
  </si>
  <si>
    <t>FV-A-0000-02389616</t>
  </si>
  <si>
    <t>0009459704-8-0</t>
  </si>
  <si>
    <t xml:space="preserve">QUINTANA ACUNA CLAUDIO </t>
  </si>
  <si>
    <t>FV-A-0000-02389831</t>
  </si>
  <si>
    <t>0077166264-1-0</t>
  </si>
  <si>
    <t xml:space="preserve">TRANSPORTE MARVE SPA </t>
  </si>
  <si>
    <t xml:space="preserve">FILTRO SEC. AIRE SORL </t>
  </si>
  <si>
    <t>FV-A-0000-02389935</t>
  </si>
  <si>
    <t>0013690915-0-0</t>
  </si>
  <si>
    <t xml:space="preserve">BARRA PANICHEO SAMUEL ANDRES </t>
  </si>
  <si>
    <t xml:space="preserve">PALANCA INTERMITENTE </t>
  </si>
  <si>
    <t>FV-A-0000-02389951</t>
  </si>
  <si>
    <t>0007270880-6-0</t>
  </si>
  <si>
    <t xml:space="preserve">MATUS HERNANDEZ GABRIEL ARTEMIO </t>
  </si>
  <si>
    <t xml:space="preserve">A0635 </t>
  </si>
  <si>
    <t xml:space="preserve">SOPORTE SUSPENSIóN </t>
  </si>
  <si>
    <t>FV-A-0000-02390066</t>
  </si>
  <si>
    <t>0016508082-3-0</t>
  </si>
  <si>
    <t xml:space="preserve">NEIRA LAGOS ANDREA ELIZABETH </t>
  </si>
  <si>
    <t xml:space="preserve">12R22.5 16PR 150/147F CB972 GOODRIDE </t>
  </si>
  <si>
    <t>FV-A-0000-02390298</t>
  </si>
  <si>
    <t>0077022155-2-0</t>
  </si>
  <si>
    <t xml:space="preserve">TRANSPORTES LOS ULMOS SPA </t>
  </si>
  <si>
    <t xml:space="preserve">C2551 </t>
  </si>
  <si>
    <t xml:space="preserve">LLANTA 8.25X22.5 10H TUB. DISCO AMERICA </t>
  </si>
  <si>
    <t>FV-A-0000-02390299</t>
  </si>
  <si>
    <t>FV-A-0000-02390505</t>
  </si>
  <si>
    <t>0076089911-9-0</t>
  </si>
  <si>
    <t xml:space="preserve">VARGAS - VALENZUELA Y COMPANIA LTDA. </t>
  </si>
  <si>
    <t>FV-A-0000-02390527</t>
  </si>
  <si>
    <t>0076755812-0-0</t>
  </si>
  <si>
    <t xml:space="preserve">TRANSPORTES GUZMAN EIRL </t>
  </si>
  <si>
    <t xml:space="preserve">18.4-34 12PR R1 SET CB538 GOODRIDE </t>
  </si>
  <si>
    <t>FV-A-0000-02390540</t>
  </si>
  <si>
    <t>0078541620-1-0</t>
  </si>
  <si>
    <t xml:space="preserve">AGRICOLA SAN PABLO DE VILCUN LTDA </t>
  </si>
  <si>
    <t>FV-A-0000-02390636</t>
  </si>
  <si>
    <t>0013112948-3-0</t>
  </si>
  <si>
    <t xml:space="preserve">COLLIO HUENTECURA PEDRO IGNACIO </t>
  </si>
  <si>
    <t xml:space="preserve">C1010 </t>
  </si>
  <si>
    <t xml:space="preserve">VALVULA RELE RE-6 C/EMERGENCIA </t>
  </si>
  <si>
    <t>FV-A-0000-02390657</t>
  </si>
  <si>
    <t>0076369107-1-0</t>
  </si>
  <si>
    <t xml:space="preserve">TRANSPORTES SAN ARMANDO LTDA </t>
  </si>
  <si>
    <t xml:space="preserve">C3067 </t>
  </si>
  <si>
    <t>PULMON SUSPENSION 1T15M-9/9101 B.METALIC</t>
  </si>
  <si>
    <t>FV-A-0000-02390717</t>
  </si>
  <si>
    <t>0077226449-6-0</t>
  </si>
  <si>
    <t xml:space="preserve">TRASNPORTE TOLEDO IRIBARRA SPA </t>
  </si>
  <si>
    <t xml:space="preserve">PULMON SUSPENSION </t>
  </si>
  <si>
    <t>BV-A-0000-00307906</t>
  </si>
  <si>
    <t>0015849260-1-0</t>
  </si>
  <si>
    <t xml:space="preserve">PARA TORRES LUIS MIGUEL </t>
  </si>
  <si>
    <t xml:space="preserve">F0133 </t>
  </si>
  <si>
    <t xml:space="preserve">ASPA VENTILADOR 9 PALETAS 6 HOYOS </t>
  </si>
  <si>
    <t>FV-A-0000-02390927</t>
  </si>
  <si>
    <t>0076187110-2-0</t>
  </si>
  <si>
    <t xml:space="preserve">SOCIEDAD GAJARDO RUIZ HERMANOS LTDA. </t>
  </si>
  <si>
    <t xml:space="preserve">FILTRO AIRE DONALDSON </t>
  </si>
  <si>
    <t>BV-A-0000-00307929</t>
  </si>
  <si>
    <t>0010163550-3-0</t>
  </si>
  <si>
    <t xml:space="preserve">MENA MENA JOSE ELIBERTO </t>
  </si>
  <si>
    <t>FV-A-0000-02391076</t>
  </si>
  <si>
    <t xml:space="preserve">265/65R17 112S SL369 GOODRIDE </t>
  </si>
  <si>
    <t>FV-A-0000-02391114</t>
  </si>
  <si>
    <t>0076940874-6-0</t>
  </si>
  <si>
    <t xml:space="preserve">SOC. COM. OLIVERA MOTORS LTDA. </t>
  </si>
  <si>
    <t>FV-A-0000-02391126</t>
  </si>
  <si>
    <t>TAPA PROTEC.PERNOS RUEDA DEL-PATA HUACHA</t>
  </si>
  <si>
    <t>FV-A-0000-02391179</t>
  </si>
  <si>
    <t>0076008427-1-0</t>
  </si>
  <si>
    <t xml:space="preserve">SOCIEDAD TRANSPORTES TRANSSUR LTDA </t>
  </si>
  <si>
    <t>FV-A-0000-02391188</t>
  </si>
  <si>
    <t>FV-A-0000-02391216</t>
  </si>
  <si>
    <t>0010687061-6-0</t>
  </si>
  <si>
    <t xml:space="preserve">LAGAZZI LEONELLI JOSE LUIS </t>
  </si>
  <si>
    <t>FV-A-0000-02391280</t>
  </si>
  <si>
    <t xml:space="preserve">MOBILUBE HD PLUS 80W-90 GL5 19LT </t>
  </si>
  <si>
    <t>BV-A-0000-00307959</t>
  </si>
  <si>
    <t>0013730394-9-0</t>
  </si>
  <si>
    <t xml:space="preserve">NAVARRETE OJEDA CRISTIAN </t>
  </si>
  <si>
    <t xml:space="preserve">GRASA RODAMIENTO EP-2 BL. 3 KGS. </t>
  </si>
  <si>
    <t>FV-A-0000-02391401</t>
  </si>
  <si>
    <t xml:space="preserve">V3657 </t>
  </si>
  <si>
    <t xml:space="preserve">CREMALLERA IZQ. ELECTRICO </t>
  </si>
  <si>
    <t>FV-A-0000-02391458</t>
  </si>
  <si>
    <t>0012005704-9-0</t>
  </si>
  <si>
    <t xml:space="preserve">SCHAUER BRUN OSCAR MAURICIO </t>
  </si>
  <si>
    <t xml:space="preserve">V2820 </t>
  </si>
  <si>
    <t xml:space="preserve">SOPORTE PAQ.RESORTE TRAS.(ACORDEON) </t>
  </si>
  <si>
    <t>FV-A-0000-02391514</t>
  </si>
  <si>
    <t>295/80R22.5 18PR 152/149M CR976A GOODRID</t>
  </si>
  <si>
    <t>FV-A-0000-02391587</t>
  </si>
  <si>
    <t>FV-A-0000-02391588</t>
  </si>
  <si>
    <t xml:space="preserve">255/70R16 111T GIANTSAVER MAZZINI </t>
  </si>
  <si>
    <t>FV-A-0000-02391606</t>
  </si>
  <si>
    <t xml:space="preserve">215/75R15 100S SL369 GOODRIDE </t>
  </si>
  <si>
    <t xml:space="preserve">195/55R15 85V RP28 GOODRIDE </t>
  </si>
  <si>
    <t xml:space="preserve">265/75R16 116S SL369 GOODRIDE </t>
  </si>
  <si>
    <t xml:space="preserve">FILTRO DE AGUA DONALDSON </t>
  </si>
  <si>
    <t>FV-A-0000-02391632</t>
  </si>
  <si>
    <t>0016050133-2-0</t>
  </si>
  <si>
    <t xml:space="preserve">PENA MARTINEZ JOSE RODRIGO </t>
  </si>
  <si>
    <t xml:space="preserve">S3074 </t>
  </si>
  <si>
    <t xml:space="preserve">PISTON MOTOR STD KIT 127 M/M KS </t>
  </si>
  <si>
    <t>FV-A-0000-02391750</t>
  </si>
  <si>
    <t>0016673440-1-0</t>
  </si>
  <si>
    <t xml:space="preserve">PINTO TORRES GUSTABO ARISTIDES </t>
  </si>
  <si>
    <t xml:space="preserve">S0489 </t>
  </si>
  <si>
    <t xml:space="preserve">EMPAQ.MOTOR JGO COMPLETO </t>
  </si>
  <si>
    <t>BV-A-0000-00308001</t>
  </si>
  <si>
    <t>0017440245-0-0</t>
  </si>
  <si>
    <t xml:space="preserve">ROMERO HUILIPAN HUGO ADRIAN </t>
  </si>
  <si>
    <t>FV-A-0000-02391937</t>
  </si>
  <si>
    <t>0076111293-7-0</t>
  </si>
  <si>
    <t xml:space="preserve">TRANSPORTES CURANCO LTDA. </t>
  </si>
  <si>
    <t xml:space="preserve">C1000 </t>
  </si>
  <si>
    <t xml:space="preserve">ESTANQUE ACUMULADOR DE AIRE 40LT </t>
  </si>
  <si>
    <t>FV-A-0000-02392045</t>
  </si>
  <si>
    <t>0005614230-4-0</t>
  </si>
  <si>
    <t xml:space="preserve">GAZALY HANUCH NAZIR </t>
  </si>
  <si>
    <t>BV-A-0000-00308018</t>
  </si>
  <si>
    <t>0012193482-5-0</t>
  </si>
  <si>
    <t xml:space="preserve">PEREZ ANDRADE MARCELO </t>
  </si>
  <si>
    <t xml:space="preserve">S3634 </t>
  </si>
  <si>
    <t xml:space="preserve">MOTOR ALZAVIDRIO IZQUIERDO "ESC" </t>
  </si>
  <si>
    <t>FV-A-0000-02392052</t>
  </si>
  <si>
    <t>0076042896-5-0</t>
  </si>
  <si>
    <t xml:space="preserve">SOC. DE TRANS. APOLO WALDO ROBINSON AMST </t>
  </si>
  <si>
    <t xml:space="preserve">SERVO EMBRAGUE T/WABCO </t>
  </si>
  <si>
    <t>FV-A-0000-02392063</t>
  </si>
  <si>
    <t>0076371929-4-0</t>
  </si>
  <si>
    <t xml:space="preserve">COMERCIAL NEWENKO E.I.R.L. </t>
  </si>
  <si>
    <t>FV-A-0000-02392117</t>
  </si>
  <si>
    <t>295/80R22.5 18PR 152/149L MD738 GOODRIDE</t>
  </si>
  <si>
    <t>FV-A-0000-02392119</t>
  </si>
  <si>
    <t>295/80R22.5 18PR 152/149L CR926D GOODRID</t>
  </si>
  <si>
    <t>FV-A-0000-02392156</t>
  </si>
  <si>
    <t>0076104419-2-0</t>
  </si>
  <si>
    <t xml:space="preserve"> PATRICIA GUTIERREZ TOELLE TRANSPORTES E </t>
  </si>
  <si>
    <t>BV-A-0000-00308055</t>
  </si>
  <si>
    <t>0005074260-1-0</t>
  </si>
  <si>
    <t xml:space="preserve">CUEVAS VALLE MANUEL ELIZARDO SEGUNDO </t>
  </si>
  <si>
    <t xml:space="preserve">LIQUIDO FRENO DOT3 1/2 LITRO VARGA </t>
  </si>
  <si>
    <t>FV-A-0000-02392450</t>
  </si>
  <si>
    <t>0077945390-1-0</t>
  </si>
  <si>
    <t xml:space="preserve">SOCIEDAD AUTOMOTRIZ VILCUN LTDA. </t>
  </si>
  <si>
    <t>215/75R17.5 14PR 128/126M GSR+1 GOODRIDE</t>
  </si>
  <si>
    <t>FV-A-0000-02392544</t>
  </si>
  <si>
    <t>0015864738-9-0</t>
  </si>
  <si>
    <t xml:space="preserve">ASTETE GONZALES ALEXIS GUILLERMO </t>
  </si>
  <si>
    <t>BV-A-0000-00308070</t>
  </si>
  <si>
    <t>0006634579-3-0</t>
  </si>
  <si>
    <t xml:space="preserve">RIQUELME SALGADO LUIS DAGOBERTO </t>
  </si>
  <si>
    <t>CV-A-0000-00232418</t>
  </si>
  <si>
    <t>FV-A-0000-02392589</t>
  </si>
  <si>
    <t xml:space="preserve">FILTRO SECADOR AIRE WABCO (PL) </t>
  </si>
  <si>
    <t>FV-A-0000-02392692</t>
  </si>
  <si>
    <t>0076979469-7-0</t>
  </si>
  <si>
    <t xml:space="preserve">COMERCIAL Y FORESTAL LAS CUMBRES SPA. </t>
  </si>
  <si>
    <t>FV-A-0000-02392716</t>
  </si>
  <si>
    <t xml:space="preserve">S1657 </t>
  </si>
  <si>
    <t xml:space="preserve">CORREA ALTERNADOR 8K X 2065MM </t>
  </si>
  <si>
    <t>FV-A-0000-02392725</t>
  </si>
  <si>
    <t>0076997894-1-0</t>
  </si>
  <si>
    <t xml:space="preserve">FERBUS SPA </t>
  </si>
  <si>
    <t xml:space="preserve">AGUA DESMINERALIZADA 5 LTS </t>
  </si>
  <si>
    <t xml:space="preserve">V3565 </t>
  </si>
  <si>
    <t xml:space="preserve">PASADOR MUNON 60MM JGO. C/RDTO. </t>
  </si>
  <si>
    <t>FV-A-0000-02392791</t>
  </si>
  <si>
    <t>FV-A-0000-02393433</t>
  </si>
  <si>
    <t>0012660802-0-0</t>
  </si>
  <si>
    <t xml:space="preserve">OSORIO TORRES RODRIGO ANDRES </t>
  </si>
  <si>
    <t xml:space="preserve">C5194 </t>
  </si>
  <si>
    <t xml:space="preserve">ESTANQUE AGUA 25 LITROS NEGRO C/SOPORTE </t>
  </si>
  <si>
    <t>FV-A-0000-02393437</t>
  </si>
  <si>
    <t>0019657752-1-0</t>
  </si>
  <si>
    <t xml:space="preserve">OSORIO ESQUIVEL ALBERTO </t>
  </si>
  <si>
    <t xml:space="preserve">V3521 </t>
  </si>
  <si>
    <t xml:space="preserve">FOCO TRASERO DER. </t>
  </si>
  <si>
    <t>FV-A-0000-02393901</t>
  </si>
  <si>
    <t>0076268321-0-0</t>
  </si>
  <si>
    <t xml:space="preserve">TRANSPORTES YARKO VILLAGRAN EIRL </t>
  </si>
  <si>
    <t xml:space="preserve">V3523 </t>
  </si>
  <si>
    <t xml:space="preserve">FOCO TRASERO IZQ. </t>
  </si>
  <si>
    <t xml:space="preserve">C1562 </t>
  </si>
  <si>
    <t xml:space="preserve">LLANTA ARTILLERA TUBULAR 8.25X22.5 GRIS </t>
  </si>
  <si>
    <t>FV-A-0000-02393988</t>
  </si>
  <si>
    <t>0076299183-7-0</t>
  </si>
  <si>
    <t xml:space="preserve">CONSTRUCTORA VIAL TERRA LIMITADA </t>
  </si>
  <si>
    <t xml:space="preserve">235/75R17.5 16PR MD738 GOODRIDE </t>
  </si>
  <si>
    <t>FV-A-0000-02394059</t>
  </si>
  <si>
    <t>0008297132-7-0</t>
  </si>
  <si>
    <t xml:space="preserve">ZAPATA ACOSTA JUAN MANUEL </t>
  </si>
  <si>
    <t>BV-A-0000-00308226</t>
  </si>
  <si>
    <t>0005235049-2-0</t>
  </si>
  <si>
    <t xml:space="preserve">ARANA BENITEZ AUGUSTO </t>
  </si>
  <si>
    <t>CV-A-0000-00232521</t>
  </si>
  <si>
    <t xml:space="preserve">V2026 </t>
  </si>
  <si>
    <t xml:space="preserve">RODTO MAZA TRAS.JGO.94MM </t>
  </si>
  <si>
    <t>FV-A-0000-02394219</t>
  </si>
  <si>
    <t>0015655694-7-0</t>
  </si>
  <si>
    <t xml:space="preserve">CACERES JELVEZ PABLO ALEXIS </t>
  </si>
  <si>
    <t>FV-A-0000-02394271</t>
  </si>
  <si>
    <t xml:space="preserve">S2144 </t>
  </si>
  <si>
    <t xml:space="preserve">ENFRIADOR ACEITE MOTOR </t>
  </si>
  <si>
    <t xml:space="preserve">S5482 </t>
  </si>
  <si>
    <t xml:space="preserve">RADIADOR AGUA 860X676X56 ALUMINIO </t>
  </si>
  <si>
    <t xml:space="preserve">CORONA Y PINON 28X21 2DO.PUENTE 233MM </t>
  </si>
  <si>
    <t>FV-A-0000-02394340</t>
  </si>
  <si>
    <t>0015288607-1-0</t>
  </si>
  <si>
    <t xml:space="preserve">STRAUSSMANN REYES EMILIO JOSE </t>
  </si>
  <si>
    <t xml:space="preserve">W0969 </t>
  </si>
  <si>
    <t xml:space="preserve">EMPAQ.CARTER </t>
  </si>
  <si>
    <t>FV-A-0000-02394341</t>
  </si>
  <si>
    <t>0010743465-8-0</t>
  </si>
  <si>
    <t xml:space="preserve">MAS CARRASCO EDUARDO JAVIER </t>
  </si>
  <si>
    <t xml:space="preserve">W1736 </t>
  </si>
  <si>
    <t xml:space="preserve">EMPAQ.MOTOR JGO C/RETENES 4CIL </t>
  </si>
  <si>
    <t xml:space="preserve">W2231 </t>
  </si>
  <si>
    <t xml:space="preserve">PISTON MOTOR 102MM KIT CILINDRO. </t>
  </si>
  <si>
    <t xml:space="preserve">CREMALLERA ALZA VIDRIO IZQ. </t>
  </si>
  <si>
    <t>FV-A-0000-02394342</t>
  </si>
  <si>
    <t>0004632635-0-0</t>
  </si>
  <si>
    <t xml:space="preserve">CAMPOS RIQUELME VICTOR ALDO </t>
  </si>
  <si>
    <t>CV-A-0000-00232531</t>
  </si>
  <si>
    <t xml:space="preserve">PISTON MOTOR STD KIT 128 C/GOMA KS </t>
  </si>
  <si>
    <t>FV-A-0000-02394358</t>
  </si>
  <si>
    <t xml:space="preserve">CAMISA CILIND.MOTOR 128 M/M KS C/GOMA </t>
  </si>
  <si>
    <t>FV-A-0000-02394360</t>
  </si>
  <si>
    <t>FV-A-0000-02394371</t>
  </si>
  <si>
    <t xml:space="preserve">S0505 </t>
  </si>
  <si>
    <t xml:space="preserve">PISTON MOTOR STD KIT 127 M/M LV </t>
  </si>
  <si>
    <t>FV-A-0000-02394401</t>
  </si>
  <si>
    <t xml:space="preserve">V5345 </t>
  </si>
  <si>
    <t xml:space="preserve">COMPRESOR T/KNORR LP4985 2P 88MM </t>
  </si>
  <si>
    <t>FV-A-0000-02394402</t>
  </si>
  <si>
    <t>FV-A-0000-02394457</t>
  </si>
  <si>
    <t xml:space="preserve">U0890 </t>
  </si>
  <si>
    <t xml:space="preserve">FILTRO LUBRICANTE FLEETGUARD </t>
  </si>
  <si>
    <t>FV-A-0000-02394708</t>
  </si>
  <si>
    <t>0076733207-6-0</t>
  </si>
  <si>
    <t xml:space="preserve">RIO CUYEL SPA </t>
  </si>
  <si>
    <t>1200R24 18PR 158/155F SET CB972E GOODRID</t>
  </si>
  <si>
    <t>FV-A-0000-02394871</t>
  </si>
  <si>
    <t>0076455755-7-0</t>
  </si>
  <si>
    <t xml:space="preserve">TRANSPORTES SAN SEBASTIAN EIRL </t>
  </si>
  <si>
    <t xml:space="preserve">295/80R22.5 18PR 152/149M AT115 AUSTONE </t>
  </si>
  <si>
    <t>FV-A-0000-02394897</t>
  </si>
  <si>
    <t>0013733392-9-0</t>
  </si>
  <si>
    <t xml:space="preserve">AGURTO ESCAMILLA MANUEL OSVALDO </t>
  </si>
  <si>
    <t xml:space="preserve">ANILLO MOTOR STD.3DEG.1C.KS </t>
  </si>
  <si>
    <t>FV-A-0000-02394902</t>
  </si>
  <si>
    <t xml:space="preserve">GOMA CAMISA MOTOR 128MM JGO ORING KS </t>
  </si>
  <si>
    <t>FV-A-0000-02394942</t>
  </si>
  <si>
    <t>FV-A-0000-02394990</t>
  </si>
  <si>
    <t>FV-A-0000-02395041</t>
  </si>
  <si>
    <t>0077089566-9-0</t>
  </si>
  <si>
    <t xml:space="preserve">COMPRAVENTAS Y MADERAS CODIHUES SPA </t>
  </si>
  <si>
    <t xml:space="preserve">C2277 </t>
  </si>
  <si>
    <t>FOCO LED RECTANGULAR AMARILLO MULT.VOLT.</t>
  </si>
  <si>
    <t>FV-A-0000-02395267</t>
  </si>
  <si>
    <t>0014222810-6-0</t>
  </si>
  <si>
    <t xml:space="preserve">CRUCES SALDANA JUAN CARLOS </t>
  </si>
  <si>
    <t>FV-A-0000-02395304</t>
  </si>
  <si>
    <t>0013811297-7-0</t>
  </si>
  <si>
    <t xml:space="preserve">VEGA MARIVIL ROMINA IVETT </t>
  </si>
  <si>
    <t xml:space="preserve">V4030 </t>
  </si>
  <si>
    <t xml:space="preserve">FILTRO COMBUSTIBLE TECFIL </t>
  </si>
  <si>
    <t xml:space="preserve">S4429 </t>
  </si>
  <si>
    <t xml:space="preserve">MANILLA PUERTA EXT IZQ.C/LLAVE </t>
  </si>
  <si>
    <t>BV-A-0000-00308337</t>
  </si>
  <si>
    <t>0006320851-5-0</t>
  </si>
  <si>
    <t xml:space="preserve">CASTRO CERDA ALEJANDRO GUILLERMO </t>
  </si>
  <si>
    <t xml:space="preserve">AS101 </t>
  </si>
  <si>
    <t xml:space="preserve">BATERIA 100 AMP 750 CCA PERNO ASAHI </t>
  </si>
  <si>
    <t>FV-A-0000-02395312</t>
  </si>
  <si>
    <t>0076719475-7-0</t>
  </si>
  <si>
    <t xml:space="preserve">COMERCIALIZADORA DE MADERA QUILACO SPA </t>
  </si>
  <si>
    <t>FV-A-0000-02395325</t>
  </si>
  <si>
    <t>0076111616-9-0</t>
  </si>
  <si>
    <t xml:space="preserve">TRANSPORTES SERGIO GONZALEZ PENA EIRL </t>
  </si>
  <si>
    <t xml:space="preserve">C2037 </t>
  </si>
  <si>
    <t xml:space="preserve">PAQUETE RESORTES 3 HOJAS 3" ALTO </t>
  </si>
  <si>
    <t>FV-A-0000-02395367</t>
  </si>
  <si>
    <t>0077040777-K-0</t>
  </si>
  <si>
    <t xml:space="preserve">TRANSPORTES Y LOGISTICA AGS CARGO </t>
  </si>
  <si>
    <t>FV-A-0000-02395422</t>
  </si>
  <si>
    <t>0013314463-3-0</t>
  </si>
  <si>
    <t xml:space="preserve">PAINENAO GAMINAO CRISTIAN ALEJANDRO </t>
  </si>
  <si>
    <t>FV-A-0000-02395466</t>
  </si>
  <si>
    <t>FLEXIBLE ESCAPE 115X290 ACERO INOXIDABLE</t>
  </si>
  <si>
    <t>FV-A-0000-02395652</t>
  </si>
  <si>
    <t>0076784031-4-0</t>
  </si>
  <si>
    <t xml:space="preserve">LA PIEDRA SPA </t>
  </si>
  <si>
    <t>FV-A-0000-02395739</t>
  </si>
  <si>
    <t>VALVO EURODIESEL PLUS 15W40 CK-4 TB208LT</t>
  </si>
  <si>
    <t>FV-A-0000-02395963</t>
  </si>
  <si>
    <t>0076437565-3-0</t>
  </si>
  <si>
    <t xml:space="preserve">TRANSPORTES PIOLIN SPA </t>
  </si>
  <si>
    <t xml:space="preserve">SECADOR AIRE KNORR BRENSE </t>
  </si>
  <si>
    <t>FV-A-0000-02395998</t>
  </si>
  <si>
    <t>0015239445-4-0</t>
  </si>
  <si>
    <t xml:space="preserve">BURGOS BUSTOS CRISTIAN ALBERTO </t>
  </si>
  <si>
    <t xml:space="preserve">VISMAX SAE 25W60 CG-4 BL 19 LT </t>
  </si>
  <si>
    <t>FV-A-0000-02396039</t>
  </si>
  <si>
    <t>0009440373-1-0</t>
  </si>
  <si>
    <t xml:space="preserve">MORA ALMENDRA LEONEL OMAR </t>
  </si>
  <si>
    <t xml:space="preserve">V0501 </t>
  </si>
  <si>
    <t xml:space="preserve">CILINDRO EMBRAGUE. SUP. (8126730) </t>
  </si>
  <si>
    <t>FV-A-0000-02396147</t>
  </si>
  <si>
    <t xml:space="preserve">V1864 </t>
  </si>
  <si>
    <t xml:space="preserve">VALVULA PEDALERA FRENO KNORR </t>
  </si>
  <si>
    <t>BV-A-0000-00308425</t>
  </si>
  <si>
    <t>0077135405-K-0</t>
  </si>
  <si>
    <t xml:space="preserve">MARIA BENAVIDES TOLEDO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</si>
</sst>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AADF-EBFE-4F84-9979-9FF61B1B66C5}">
  <sheetPr codeName="Hoja6">
    <tabColor rgb="FFFF0000"/>
  </sheetPr>
  <dimension ref="A1:AA220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40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77734375" style="6" bestFit="1" customWidth="1"/>
    <col min="11" max="11" width="14.109375" style="6" bestFit="1" customWidth="1"/>
    <col min="12" max="12" width="42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44229</v>
      </c>
      <c r="I2" s="6">
        <v>15</v>
      </c>
      <c r="J2" s="6" t="s">
        <v>27</v>
      </c>
      <c r="K2" s="6" t="s">
        <v>28</v>
      </c>
      <c r="L2" s="6" t="s">
        <v>29</v>
      </c>
      <c r="M2" s="6">
        <v>-1</v>
      </c>
      <c r="N2" s="9">
        <v>-353864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1.0256000000000001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44236</v>
      </c>
      <c r="I3" s="6">
        <v>15</v>
      </c>
      <c r="J3" s="6" t="s">
        <v>27</v>
      </c>
      <c r="K3" s="6" t="s">
        <v>37</v>
      </c>
      <c r="L3" s="6" t="s">
        <v>38</v>
      </c>
      <c r="M3" s="6">
        <v>-1</v>
      </c>
      <c r="N3" s="9">
        <v>-37452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39</v>
      </c>
      <c r="T3" s="10">
        <v>1.0256000000000001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60428</v>
      </c>
      <c r="F4" s="6" t="s">
        <v>40</v>
      </c>
      <c r="G4" s="6" t="s">
        <v>41</v>
      </c>
      <c r="H4" s="8">
        <v>44237</v>
      </c>
      <c r="I4" s="6">
        <v>15</v>
      </c>
      <c r="J4" s="6" t="s">
        <v>27</v>
      </c>
      <c r="K4" s="6" t="s">
        <v>42</v>
      </c>
      <c r="L4" s="6" t="s">
        <v>43</v>
      </c>
      <c r="M4" s="6">
        <v>-1</v>
      </c>
      <c r="N4" s="9">
        <v>-23821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10">
        <v>1.0256000000000001</v>
      </c>
      <c r="V4" s="11" t="s">
        <v>44</v>
      </c>
      <c r="W4" s="11" t="str">
        <f>+$B$2</f>
        <v xml:space="preserve">SANDOVAL SAN MARTIN DIEGO PATRICIO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45</v>
      </c>
      <c r="F5" s="6" t="s">
        <v>46</v>
      </c>
      <c r="G5" s="6" t="s">
        <v>47</v>
      </c>
      <c r="H5" s="8">
        <v>44242</v>
      </c>
      <c r="I5" s="6">
        <v>15</v>
      </c>
      <c r="J5" s="6" t="s">
        <v>27</v>
      </c>
      <c r="K5" s="6" t="s">
        <v>48</v>
      </c>
      <c r="L5" s="6" t="s">
        <v>49</v>
      </c>
      <c r="M5" s="6">
        <v>3</v>
      </c>
      <c r="N5" s="9">
        <v>19134</v>
      </c>
      <c r="O5" s="6" t="s">
        <v>30</v>
      </c>
      <c r="P5" s="6" t="s">
        <v>31</v>
      </c>
      <c r="Q5" s="6" t="s">
        <v>50</v>
      </c>
      <c r="R5" s="6" t="s">
        <v>51</v>
      </c>
      <c r="S5" s="6" t="s">
        <v>39</v>
      </c>
      <c r="T5" s="10">
        <v>1.0256000000000001</v>
      </c>
      <c r="V5" s="11" t="s">
        <v>52</v>
      </c>
      <c r="W5" s="11" t="str">
        <f>+$C$2</f>
        <v>K3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53</v>
      </c>
      <c r="F6" s="6" t="s">
        <v>54</v>
      </c>
      <c r="G6" s="6" t="s">
        <v>55</v>
      </c>
      <c r="H6" s="8">
        <v>44242</v>
      </c>
      <c r="I6" s="6">
        <v>15</v>
      </c>
      <c r="J6" s="6" t="s">
        <v>27</v>
      </c>
      <c r="K6" s="6" t="s">
        <v>56</v>
      </c>
      <c r="L6" s="6" t="s">
        <v>57</v>
      </c>
      <c r="M6" s="6">
        <v>1</v>
      </c>
      <c r="N6" s="9">
        <v>120146</v>
      </c>
      <c r="O6" s="6" t="s">
        <v>30</v>
      </c>
      <c r="P6" s="6" t="s">
        <v>31</v>
      </c>
      <c r="Q6" s="6" t="s">
        <v>50</v>
      </c>
      <c r="R6" s="6" t="s">
        <v>51</v>
      </c>
      <c r="S6" s="6" t="s">
        <v>30</v>
      </c>
      <c r="T6" s="10">
        <v>1.0256000000000001</v>
      </c>
      <c r="V6" s="11" t="s">
        <v>58</v>
      </c>
      <c r="W6" s="13" t="str">
        <f>+$D$2</f>
        <v>18437387-4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24117</v>
      </c>
      <c r="F7" s="6" t="s">
        <v>59</v>
      </c>
      <c r="G7" s="6" t="s">
        <v>60</v>
      </c>
      <c r="H7" s="8">
        <v>44242</v>
      </c>
      <c r="I7" s="6">
        <v>15</v>
      </c>
      <c r="J7" s="6" t="s">
        <v>27</v>
      </c>
      <c r="K7" s="6" t="s">
        <v>61</v>
      </c>
      <c r="L7" s="6" t="s">
        <v>62</v>
      </c>
      <c r="M7" s="6">
        <v>1</v>
      </c>
      <c r="N7" s="9">
        <v>50491</v>
      </c>
      <c r="O7" s="6" t="s">
        <v>30</v>
      </c>
      <c r="P7" s="6" t="s">
        <v>31</v>
      </c>
      <c r="Q7" s="6" t="s">
        <v>50</v>
      </c>
      <c r="R7" s="6" t="s">
        <v>51</v>
      </c>
      <c r="S7" s="6" t="s">
        <v>30</v>
      </c>
      <c r="T7" s="10">
        <v>1.0256000000000001</v>
      </c>
      <c r="V7" s="11" t="s">
        <v>63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24115</v>
      </c>
      <c r="F8" s="6" t="s">
        <v>64</v>
      </c>
      <c r="G8" s="6" t="s">
        <v>60</v>
      </c>
      <c r="H8" s="8">
        <v>44242</v>
      </c>
      <c r="I8" s="6">
        <v>15</v>
      </c>
      <c r="J8" s="6" t="s">
        <v>27</v>
      </c>
      <c r="K8" s="6" t="s">
        <v>61</v>
      </c>
      <c r="L8" s="6" t="s">
        <v>62</v>
      </c>
      <c r="M8" s="6">
        <v>1</v>
      </c>
      <c r="N8" s="9">
        <v>33051</v>
      </c>
      <c r="O8" s="6" t="s">
        <v>30</v>
      </c>
      <c r="P8" s="6" t="s">
        <v>31</v>
      </c>
      <c r="Q8" s="6" t="s">
        <v>50</v>
      </c>
      <c r="R8" s="6" t="s">
        <v>51</v>
      </c>
      <c r="S8" s="6" t="s">
        <v>30</v>
      </c>
      <c r="T8" s="10">
        <v>1.0256000000000001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4295</v>
      </c>
      <c r="F9" s="6" t="s">
        <v>65</v>
      </c>
      <c r="G9" s="6" t="s">
        <v>60</v>
      </c>
      <c r="H9" s="8">
        <v>44242</v>
      </c>
      <c r="I9" s="6">
        <v>15</v>
      </c>
      <c r="J9" s="6" t="s">
        <v>27</v>
      </c>
      <c r="K9" s="6" t="s">
        <v>61</v>
      </c>
      <c r="L9" s="6" t="s">
        <v>62</v>
      </c>
      <c r="M9" s="6">
        <v>1</v>
      </c>
      <c r="N9" s="9">
        <v>36227</v>
      </c>
      <c r="O9" s="6" t="s">
        <v>66</v>
      </c>
      <c r="P9" s="6" t="s">
        <v>31</v>
      </c>
      <c r="Q9" s="6" t="s">
        <v>50</v>
      </c>
      <c r="R9" s="6" t="s">
        <v>51</v>
      </c>
      <c r="S9" s="6" t="s">
        <v>39</v>
      </c>
      <c r="T9" s="10">
        <v>1.0256000000000001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3572</v>
      </c>
      <c r="F10" s="6" t="s">
        <v>67</v>
      </c>
      <c r="G10" s="6" t="s">
        <v>68</v>
      </c>
      <c r="H10" s="8">
        <v>44242</v>
      </c>
      <c r="I10" s="6">
        <v>15</v>
      </c>
      <c r="J10" s="6" t="s">
        <v>27</v>
      </c>
      <c r="K10" s="6" t="s">
        <v>69</v>
      </c>
      <c r="L10" s="6" t="s">
        <v>70</v>
      </c>
      <c r="M10" s="6">
        <v>2</v>
      </c>
      <c r="N10" s="9">
        <v>40320</v>
      </c>
      <c r="O10" s="6" t="s">
        <v>66</v>
      </c>
      <c r="P10" s="6" t="s">
        <v>31</v>
      </c>
      <c r="Q10" s="6" t="s">
        <v>50</v>
      </c>
      <c r="R10" s="6" t="s">
        <v>51</v>
      </c>
      <c r="S10" s="6" t="s">
        <v>39</v>
      </c>
      <c r="T10" s="10">
        <v>1.0256000000000001</v>
      </c>
      <c r="V10" s="17" t="s">
        <v>71</v>
      </c>
      <c r="W10" s="18"/>
      <c r="Y10" s="19" t="s">
        <v>72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73</v>
      </c>
      <c r="F11" s="6" t="s">
        <v>74</v>
      </c>
      <c r="G11" s="6" t="s">
        <v>75</v>
      </c>
      <c r="H11" s="8">
        <v>44242</v>
      </c>
      <c r="I11" s="6">
        <v>15</v>
      </c>
      <c r="J11" s="6" t="s">
        <v>27</v>
      </c>
      <c r="K11" s="6" t="s">
        <v>76</v>
      </c>
      <c r="L11" s="6" t="s">
        <v>77</v>
      </c>
      <c r="M11" s="6">
        <v>1</v>
      </c>
      <c r="N11" s="9">
        <v>88731</v>
      </c>
      <c r="O11" s="6" t="s">
        <v>30</v>
      </c>
      <c r="P11" s="6" t="s">
        <v>31</v>
      </c>
      <c r="Q11" s="6" t="s">
        <v>78</v>
      </c>
      <c r="R11" s="6" t="s">
        <v>51</v>
      </c>
      <c r="S11" s="6" t="s">
        <v>39</v>
      </c>
      <c r="T11" s="10">
        <v>1.0256000000000001</v>
      </c>
      <c r="V11" s="22" t="s">
        <v>79</v>
      </c>
      <c r="W11" s="23">
        <f>SUMIFS(N:N,S:S,"Repuestos",P:P,"Actual")</f>
        <v>7733169</v>
      </c>
      <c r="X11" s="7"/>
      <c r="Y11" s="19" t="s">
        <v>80</v>
      </c>
      <c r="Z11" s="21"/>
      <c r="AA11" s="24" t="s">
        <v>81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42083</v>
      </c>
      <c r="F12" s="6" t="s">
        <v>82</v>
      </c>
      <c r="G12" s="6" t="s">
        <v>83</v>
      </c>
      <c r="H12" s="8">
        <v>44242</v>
      </c>
      <c r="I12" s="6">
        <v>15</v>
      </c>
      <c r="J12" s="6" t="s">
        <v>27</v>
      </c>
      <c r="K12" s="6" t="s">
        <v>84</v>
      </c>
      <c r="L12" s="6" t="s">
        <v>85</v>
      </c>
      <c r="M12" s="6">
        <v>1</v>
      </c>
      <c r="N12" s="9">
        <v>8655</v>
      </c>
      <c r="O12" s="6" t="s">
        <v>30</v>
      </c>
      <c r="P12" s="6" t="s">
        <v>31</v>
      </c>
      <c r="Q12" s="6" t="s">
        <v>50</v>
      </c>
      <c r="R12" s="6" t="s">
        <v>51</v>
      </c>
      <c r="S12" s="6" t="s">
        <v>30</v>
      </c>
      <c r="T12" s="10">
        <v>1.0256000000000001</v>
      </c>
      <c r="V12" s="22" t="s">
        <v>86</v>
      </c>
      <c r="W12" s="23">
        <f>SUMIFS(N:N,S:S,"Repuestos",P:P,"Actual")</f>
        <v>7733169</v>
      </c>
      <c r="X12" s="7"/>
      <c r="Y12" s="25" t="s">
        <v>87</v>
      </c>
      <c r="Z12" s="25" t="s">
        <v>88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24093</v>
      </c>
      <c r="F13" s="6" t="s">
        <v>89</v>
      </c>
      <c r="G13" s="6" t="s">
        <v>83</v>
      </c>
      <c r="H13" s="8">
        <v>44242</v>
      </c>
      <c r="I13" s="6">
        <v>15</v>
      </c>
      <c r="J13" s="6" t="s">
        <v>27</v>
      </c>
      <c r="K13" s="6" t="s">
        <v>84</v>
      </c>
      <c r="L13" s="6" t="s">
        <v>85</v>
      </c>
      <c r="M13" s="6">
        <v>1</v>
      </c>
      <c r="N13" s="9">
        <v>19681</v>
      </c>
      <c r="O13" s="6" t="s">
        <v>30</v>
      </c>
      <c r="P13" s="6" t="s">
        <v>31</v>
      </c>
      <c r="Q13" s="6" t="s">
        <v>50</v>
      </c>
      <c r="R13" s="6" t="s">
        <v>51</v>
      </c>
      <c r="S13" s="6" t="s">
        <v>30</v>
      </c>
      <c r="T13" s="10">
        <v>1.0256000000000001</v>
      </c>
      <c r="V13" s="22" t="s">
        <v>90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10617</v>
      </c>
      <c r="F14" s="6" t="s">
        <v>92</v>
      </c>
      <c r="G14" s="6" t="s">
        <v>93</v>
      </c>
      <c r="H14" s="8">
        <v>44242</v>
      </c>
      <c r="I14" s="6">
        <v>15</v>
      </c>
      <c r="J14" s="6" t="s">
        <v>27</v>
      </c>
      <c r="K14" s="6" t="s">
        <v>94</v>
      </c>
      <c r="L14" s="6" t="s">
        <v>95</v>
      </c>
      <c r="M14" s="6">
        <v>2</v>
      </c>
      <c r="N14" s="9">
        <v>31496</v>
      </c>
      <c r="O14" s="6" t="s">
        <v>30</v>
      </c>
      <c r="P14" s="6" t="s">
        <v>31</v>
      </c>
      <c r="Q14" s="6" t="s">
        <v>50</v>
      </c>
      <c r="R14" s="6" t="s">
        <v>51</v>
      </c>
      <c r="S14" s="6" t="s">
        <v>30</v>
      </c>
      <c r="T14" s="10">
        <v>1.0256000000000001</v>
      </c>
      <c r="V14" s="22" t="s">
        <v>96</v>
      </c>
      <c r="W14" s="23">
        <f>+W12*W13</f>
        <v>57998.767499999994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97</v>
      </c>
      <c r="F15" s="6" t="s">
        <v>98</v>
      </c>
      <c r="G15" s="6" t="s">
        <v>93</v>
      </c>
      <c r="H15" s="8">
        <v>44242</v>
      </c>
      <c r="I15" s="6">
        <v>15</v>
      </c>
      <c r="J15" s="6" t="s">
        <v>27</v>
      </c>
      <c r="K15" s="6" t="s">
        <v>94</v>
      </c>
      <c r="L15" s="6" t="s">
        <v>95</v>
      </c>
      <c r="M15" s="6">
        <v>1</v>
      </c>
      <c r="N15" s="9">
        <v>12882</v>
      </c>
      <c r="O15" s="6" t="s">
        <v>30</v>
      </c>
      <c r="P15" s="6" t="s">
        <v>31</v>
      </c>
      <c r="Q15" s="6" t="s">
        <v>50</v>
      </c>
      <c r="R15" s="6" t="s">
        <v>51</v>
      </c>
      <c r="S15" s="6" t="s">
        <v>30</v>
      </c>
      <c r="T15" s="10">
        <v>1.0256000000000001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10616</v>
      </c>
      <c r="F16" s="6" t="s">
        <v>92</v>
      </c>
      <c r="G16" s="6" t="s">
        <v>93</v>
      </c>
      <c r="H16" s="8">
        <v>44242</v>
      </c>
      <c r="I16" s="6">
        <v>15</v>
      </c>
      <c r="J16" s="6" t="s">
        <v>27</v>
      </c>
      <c r="K16" s="6" t="s">
        <v>94</v>
      </c>
      <c r="L16" s="6" t="s">
        <v>95</v>
      </c>
      <c r="M16" s="6">
        <v>1</v>
      </c>
      <c r="N16" s="9">
        <v>10101</v>
      </c>
      <c r="O16" s="6" t="s">
        <v>30</v>
      </c>
      <c r="P16" s="6" t="s">
        <v>31</v>
      </c>
      <c r="Q16" s="6" t="s">
        <v>50</v>
      </c>
      <c r="R16" s="6" t="s">
        <v>51</v>
      </c>
      <c r="S16" s="6" t="s">
        <v>30</v>
      </c>
      <c r="T16" s="10">
        <v>1.0256000000000001</v>
      </c>
      <c r="V16" s="37" t="s">
        <v>99</v>
      </c>
      <c r="W16" s="38">
        <f>+W14</f>
        <v>57998.767499999994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10626</v>
      </c>
      <c r="F17" s="6" t="s">
        <v>92</v>
      </c>
      <c r="G17" s="6" t="s">
        <v>93</v>
      </c>
      <c r="H17" s="8">
        <v>44242</v>
      </c>
      <c r="I17" s="6">
        <v>15</v>
      </c>
      <c r="J17" s="6" t="s">
        <v>27</v>
      </c>
      <c r="K17" s="6" t="s">
        <v>94</v>
      </c>
      <c r="L17" s="6" t="s">
        <v>95</v>
      </c>
      <c r="M17" s="6">
        <v>2</v>
      </c>
      <c r="N17" s="9">
        <v>20992</v>
      </c>
      <c r="O17" s="6" t="s">
        <v>30</v>
      </c>
      <c r="P17" s="6" t="s">
        <v>31</v>
      </c>
      <c r="Q17" s="6" t="s">
        <v>50</v>
      </c>
      <c r="R17" s="6" t="s">
        <v>51</v>
      </c>
      <c r="S17" s="6" t="s">
        <v>30</v>
      </c>
      <c r="T17" s="10">
        <v>1.0256000000000001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10517</v>
      </c>
      <c r="F18" s="6" t="s">
        <v>100</v>
      </c>
      <c r="G18" s="6" t="s">
        <v>93</v>
      </c>
      <c r="H18" s="8">
        <v>44242</v>
      </c>
      <c r="I18" s="6">
        <v>15</v>
      </c>
      <c r="J18" s="6" t="s">
        <v>27</v>
      </c>
      <c r="K18" s="6" t="s">
        <v>94</v>
      </c>
      <c r="L18" s="6" t="s">
        <v>95</v>
      </c>
      <c r="M18" s="6">
        <v>1</v>
      </c>
      <c r="N18" s="9">
        <v>12126</v>
      </c>
      <c r="O18" s="6" t="s">
        <v>30</v>
      </c>
      <c r="P18" s="6" t="s">
        <v>31</v>
      </c>
      <c r="Q18" s="6" t="s">
        <v>50</v>
      </c>
      <c r="R18" s="6" t="s">
        <v>51</v>
      </c>
      <c r="S18" s="6" t="s">
        <v>30</v>
      </c>
      <c r="T18" s="10">
        <v>1.0256000000000001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4393</v>
      </c>
      <c r="F19" s="6" t="s">
        <v>101</v>
      </c>
      <c r="G19" s="6" t="s">
        <v>102</v>
      </c>
      <c r="H19" s="8">
        <v>44242</v>
      </c>
      <c r="I19" s="6">
        <v>15</v>
      </c>
      <c r="J19" s="6" t="s">
        <v>27</v>
      </c>
      <c r="K19" s="6" t="s">
        <v>103</v>
      </c>
      <c r="L19" s="6" t="s">
        <v>104</v>
      </c>
      <c r="M19" s="6">
        <v>4</v>
      </c>
      <c r="N19" s="9">
        <v>177448</v>
      </c>
      <c r="O19" s="6" t="s">
        <v>66</v>
      </c>
      <c r="P19" s="6" t="s">
        <v>31</v>
      </c>
      <c r="Q19" s="6" t="s">
        <v>50</v>
      </c>
      <c r="R19" s="6" t="s">
        <v>51</v>
      </c>
      <c r="S19" s="6" t="s">
        <v>39</v>
      </c>
      <c r="T19" s="10">
        <v>1.0256000000000001</v>
      </c>
      <c r="V19" s="17" t="s">
        <v>105</v>
      </c>
      <c r="W19" s="18"/>
      <c r="Y19" s="19" t="s">
        <v>106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107</v>
      </c>
      <c r="F20" s="6" t="s">
        <v>108</v>
      </c>
      <c r="G20" s="6" t="s">
        <v>102</v>
      </c>
      <c r="H20" s="8">
        <v>44242</v>
      </c>
      <c r="I20" s="6">
        <v>15</v>
      </c>
      <c r="J20" s="6" t="s">
        <v>27</v>
      </c>
      <c r="K20" s="6" t="s">
        <v>103</v>
      </c>
      <c r="L20" s="6" t="s">
        <v>104</v>
      </c>
      <c r="M20" s="6">
        <v>2</v>
      </c>
      <c r="N20" s="9">
        <v>13418</v>
      </c>
      <c r="O20" s="6" t="s">
        <v>30</v>
      </c>
      <c r="P20" s="6" t="s">
        <v>31</v>
      </c>
      <c r="Q20" s="6" t="s">
        <v>50</v>
      </c>
      <c r="R20" s="6" t="s">
        <v>51</v>
      </c>
      <c r="S20" s="6" t="s">
        <v>30</v>
      </c>
      <c r="T20" s="10">
        <v>1.0256000000000001</v>
      </c>
      <c r="V20" s="22" t="s">
        <v>109</v>
      </c>
      <c r="W20" s="23">
        <f>SUMIFS(N:N,S:S,"Neumaticos",P:P,"Actual")</f>
        <v>20151114</v>
      </c>
      <c r="X20" s="7"/>
      <c r="Y20" s="19" t="s">
        <v>80</v>
      </c>
      <c r="Z20" s="21"/>
      <c r="AA20" s="24" t="s">
        <v>81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40143</v>
      </c>
      <c r="F21" s="6" t="s">
        <v>110</v>
      </c>
      <c r="G21" s="6" t="s">
        <v>111</v>
      </c>
      <c r="H21" s="8">
        <v>44242</v>
      </c>
      <c r="I21" s="6">
        <v>15</v>
      </c>
      <c r="J21" s="6" t="s">
        <v>27</v>
      </c>
      <c r="K21" s="6" t="s">
        <v>103</v>
      </c>
      <c r="L21" s="6" t="s">
        <v>104</v>
      </c>
      <c r="M21" s="6">
        <v>4</v>
      </c>
      <c r="N21" s="9">
        <v>519500</v>
      </c>
      <c r="O21" s="6" t="s">
        <v>39</v>
      </c>
      <c r="P21" s="6" t="s">
        <v>31</v>
      </c>
      <c r="Q21" s="6" t="s">
        <v>50</v>
      </c>
      <c r="R21" s="6" t="s">
        <v>51</v>
      </c>
      <c r="S21" s="6" t="s">
        <v>39</v>
      </c>
      <c r="T21" s="10">
        <v>1.0256000000000001</v>
      </c>
      <c r="V21" s="22" t="s">
        <v>112</v>
      </c>
      <c r="W21" s="23">
        <f>SUMIFS(N:N,S:S,"Neumaticos",P:P,"Actual")</f>
        <v>20151114</v>
      </c>
      <c r="X21" s="7"/>
      <c r="Y21" s="25" t="s">
        <v>87</v>
      </c>
      <c r="Z21" s="25" t="s">
        <v>88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113</v>
      </c>
      <c r="F22" s="6" t="s">
        <v>114</v>
      </c>
      <c r="G22" s="6" t="s">
        <v>115</v>
      </c>
      <c r="H22" s="8">
        <v>44242</v>
      </c>
      <c r="I22" s="6">
        <v>15</v>
      </c>
      <c r="J22" s="6" t="s">
        <v>27</v>
      </c>
      <c r="K22" s="6" t="s">
        <v>116</v>
      </c>
      <c r="L22" s="6" t="s">
        <v>117</v>
      </c>
      <c r="M22" s="6">
        <v>1</v>
      </c>
      <c r="N22" s="9">
        <v>109149</v>
      </c>
      <c r="O22" s="6" t="s">
        <v>30</v>
      </c>
      <c r="P22" s="6" t="s">
        <v>31</v>
      </c>
      <c r="Q22" s="6" t="s">
        <v>50</v>
      </c>
      <c r="R22" s="6" t="s">
        <v>51</v>
      </c>
      <c r="S22" s="6" t="s">
        <v>30</v>
      </c>
      <c r="T22" s="10">
        <v>1.0256000000000001</v>
      </c>
      <c r="V22" s="22" t="s">
        <v>90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91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4153</v>
      </c>
      <c r="F23" s="6" t="s">
        <v>118</v>
      </c>
      <c r="G23" s="6" t="s">
        <v>119</v>
      </c>
      <c r="H23" s="8">
        <v>44242</v>
      </c>
      <c r="I23" s="6">
        <v>15</v>
      </c>
      <c r="J23" s="6" t="s">
        <v>27</v>
      </c>
      <c r="K23" s="6" t="s">
        <v>120</v>
      </c>
      <c r="L23" s="6" t="s">
        <v>121</v>
      </c>
      <c r="M23" s="6">
        <v>1</v>
      </c>
      <c r="N23" s="9">
        <v>54613</v>
      </c>
      <c r="O23" s="6" t="s">
        <v>66</v>
      </c>
      <c r="P23" s="6" t="s">
        <v>31</v>
      </c>
      <c r="Q23" s="6" t="s">
        <v>78</v>
      </c>
      <c r="R23" s="6" t="s">
        <v>51</v>
      </c>
      <c r="S23" s="6" t="s">
        <v>39</v>
      </c>
      <c r="T23" s="10">
        <v>1.0256000000000001</v>
      </c>
      <c r="V23" s="22" t="s">
        <v>96</v>
      </c>
      <c r="W23" s="23">
        <f>+W21*W22</f>
        <v>120906.68400000001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4276</v>
      </c>
      <c r="F24" s="6" t="s">
        <v>122</v>
      </c>
      <c r="G24" s="6" t="s">
        <v>119</v>
      </c>
      <c r="H24" s="8">
        <v>44242</v>
      </c>
      <c r="I24" s="6">
        <v>15</v>
      </c>
      <c r="J24" s="6" t="s">
        <v>27</v>
      </c>
      <c r="K24" s="6" t="s">
        <v>120</v>
      </c>
      <c r="L24" s="6" t="s">
        <v>121</v>
      </c>
      <c r="M24" s="6">
        <v>1</v>
      </c>
      <c r="N24" s="9">
        <v>36966</v>
      </c>
      <c r="O24" s="6" t="s">
        <v>66</v>
      </c>
      <c r="P24" s="6" t="s">
        <v>31</v>
      </c>
      <c r="Q24" s="6" t="s">
        <v>78</v>
      </c>
      <c r="R24" s="6" t="s">
        <v>51</v>
      </c>
      <c r="S24" s="6" t="s">
        <v>39</v>
      </c>
      <c r="T24" s="10">
        <v>1.0256000000000001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10677</v>
      </c>
      <c r="F25" s="6" t="s">
        <v>123</v>
      </c>
      <c r="G25" s="6" t="s">
        <v>124</v>
      </c>
      <c r="H25" s="8">
        <v>44242</v>
      </c>
      <c r="I25" s="6">
        <v>15</v>
      </c>
      <c r="J25" s="6" t="s">
        <v>27</v>
      </c>
      <c r="K25" s="6" t="s">
        <v>125</v>
      </c>
      <c r="L25" s="6" t="s">
        <v>126</v>
      </c>
      <c r="M25" s="6">
        <v>1</v>
      </c>
      <c r="N25" s="9">
        <v>28193</v>
      </c>
      <c r="O25" s="6" t="s">
        <v>30</v>
      </c>
      <c r="P25" s="6" t="s">
        <v>31</v>
      </c>
      <c r="Q25" s="6" t="s">
        <v>50</v>
      </c>
      <c r="R25" s="6" t="s">
        <v>51</v>
      </c>
      <c r="S25" s="6" t="s">
        <v>30</v>
      </c>
      <c r="T25" s="10">
        <v>1.0256000000000001</v>
      </c>
      <c r="V25" s="37" t="s">
        <v>127</v>
      </c>
      <c r="W25" s="38">
        <f>+W23</f>
        <v>120906.68400000001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128</v>
      </c>
      <c r="F26" s="6" t="s">
        <v>129</v>
      </c>
      <c r="G26" s="6" t="s">
        <v>124</v>
      </c>
      <c r="H26" s="8">
        <v>44242</v>
      </c>
      <c r="I26" s="6">
        <v>15</v>
      </c>
      <c r="J26" s="6" t="s">
        <v>27</v>
      </c>
      <c r="K26" s="6" t="s">
        <v>125</v>
      </c>
      <c r="L26" s="6" t="s">
        <v>126</v>
      </c>
      <c r="M26" s="6">
        <v>1</v>
      </c>
      <c r="N26" s="9">
        <v>10899</v>
      </c>
      <c r="O26" s="6" t="s">
        <v>30</v>
      </c>
      <c r="P26" s="6" t="s">
        <v>31</v>
      </c>
      <c r="Q26" s="6" t="s">
        <v>50</v>
      </c>
      <c r="R26" s="6" t="s">
        <v>51</v>
      </c>
      <c r="S26" s="6" t="s">
        <v>30</v>
      </c>
      <c r="T26" s="10">
        <v>1.0256000000000001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10626</v>
      </c>
      <c r="F27" s="6" t="s">
        <v>92</v>
      </c>
      <c r="G27" s="6" t="s">
        <v>124</v>
      </c>
      <c r="H27" s="8">
        <v>44242</v>
      </c>
      <c r="I27" s="6">
        <v>15</v>
      </c>
      <c r="J27" s="6" t="s">
        <v>27</v>
      </c>
      <c r="K27" s="6" t="s">
        <v>125</v>
      </c>
      <c r="L27" s="6" t="s">
        <v>126</v>
      </c>
      <c r="M27" s="6">
        <v>2</v>
      </c>
      <c r="N27" s="9">
        <v>20992</v>
      </c>
      <c r="O27" s="6" t="s">
        <v>30</v>
      </c>
      <c r="P27" s="6" t="s">
        <v>31</v>
      </c>
      <c r="Q27" s="6" t="s">
        <v>50</v>
      </c>
      <c r="R27" s="6" t="s">
        <v>51</v>
      </c>
      <c r="S27" s="6" t="s">
        <v>30</v>
      </c>
      <c r="T27" s="10">
        <v>1.0256000000000001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10616</v>
      </c>
      <c r="F28" s="6" t="s">
        <v>92</v>
      </c>
      <c r="G28" s="6" t="s">
        <v>124</v>
      </c>
      <c r="H28" s="8">
        <v>44242</v>
      </c>
      <c r="I28" s="6">
        <v>15</v>
      </c>
      <c r="J28" s="6" t="s">
        <v>27</v>
      </c>
      <c r="K28" s="6" t="s">
        <v>125</v>
      </c>
      <c r="L28" s="6" t="s">
        <v>126</v>
      </c>
      <c r="M28" s="6">
        <v>1</v>
      </c>
      <c r="N28" s="9">
        <v>10101</v>
      </c>
      <c r="O28" s="6" t="s">
        <v>30</v>
      </c>
      <c r="P28" s="6" t="s">
        <v>31</v>
      </c>
      <c r="Q28" s="6" t="s">
        <v>50</v>
      </c>
      <c r="R28" s="6" t="s">
        <v>51</v>
      </c>
      <c r="S28" s="6" t="s">
        <v>30</v>
      </c>
      <c r="T28" s="10">
        <v>1.0256000000000001</v>
      </c>
      <c r="V28" s="17" t="s">
        <v>130</v>
      </c>
      <c r="W28" s="18"/>
      <c r="X28" s="41"/>
      <c r="Y28" s="19" t="s">
        <v>131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132</v>
      </c>
      <c r="F29" s="6" t="s">
        <v>133</v>
      </c>
      <c r="G29" s="6" t="s">
        <v>134</v>
      </c>
      <c r="H29" s="8">
        <v>44243</v>
      </c>
      <c r="I29" s="6">
        <v>15</v>
      </c>
      <c r="J29" s="6" t="s">
        <v>27</v>
      </c>
      <c r="K29" s="6" t="s">
        <v>135</v>
      </c>
      <c r="L29" s="6" t="s">
        <v>136</v>
      </c>
      <c r="M29" s="6">
        <v>1</v>
      </c>
      <c r="N29" s="9">
        <v>31924</v>
      </c>
      <c r="O29" s="6" t="s">
        <v>30</v>
      </c>
      <c r="P29" s="6" t="s">
        <v>31</v>
      </c>
      <c r="Q29" s="6" t="s">
        <v>50</v>
      </c>
      <c r="R29" s="6" t="s">
        <v>33</v>
      </c>
      <c r="S29" s="6" t="s">
        <v>39</v>
      </c>
      <c r="T29" s="10">
        <v>1.0256000000000001</v>
      </c>
      <c r="V29" s="22" t="s">
        <v>137</v>
      </c>
      <c r="W29" s="45">
        <f>+$T$2</f>
        <v>1.0256000000000001</v>
      </c>
      <c r="X29" s="41"/>
      <c r="Y29" s="19" t="s">
        <v>80</v>
      </c>
      <c r="Z29" s="21"/>
      <c r="AA29" s="24" t="s">
        <v>138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139</v>
      </c>
      <c r="F30" s="6" t="s">
        <v>140</v>
      </c>
      <c r="G30" s="6" t="s">
        <v>134</v>
      </c>
      <c r="H30" s="8">
        <v>44243</v>
      </c>
      <c r="I30" s="6">
        <v>15</v>
      </c>
      <c r="J30" s="6" t="s">
        <v>27</v>
      </c>
      <c r="K30" s="6" t="s">
        <v>135</v>
      </c>
      <c r="L30" s="6" t="s">
        <v>136</v>
      </c>
      <c r="M30" s="6">
        <v>1</v>
      </c>
      <c r="N30" s="9">
        <v>3479</v>
      </c>
      <c r="O30" s="6" t="s">
        <v>30</v>
      </c>
      <c r="P30" s="6" t="s">
        <v>31</v>
      </c>
      <c r="Q30" s="6" t="s">
        <v>50</v>
      </c>
      <c r="R30" s="6" t="s">
        <v>33</v>
      </c>
      <c r="S30" s="6" t="s">
        <v>39</v>
      </c>
      <c r="T30" s="10">
        <v>1.0256000000000001</v>
      </c>
      <c r="V30" s="22" t="s">
        <v>141</v>
      </c>
      <c r="W30" s="23">
        <f>+IF(W29&lt;=Z35,AA35,IF(W29&lt;=Z34,AA34,IF(W29&lt;=Z33,AA33,IF(W29&lt;=Z32,AA32,IF(W29&gt;=Y31,AA31)))))</f>
        <v>70000</v>
      </c>
      <c r="Y30" s="25" t="s">
        <v>87</v>
      </c>
      <c r="Z30" s="25" t="s">
        <v>88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45</v>
      </c>
      <c r="F31" s="6" t="s">
        <v>46</v>
      </c>
      <c r="G31" s="6" t="s">
        <v>142</v>
      </c>
      <c r="H31" s="8">
        <v>44243</v>
      </c>
      <c r="I31" s="6">
        <v>15</v>
      </c>
      <c r="J31" s="6" t="s">
        <v>27</v>
      </c>
      <c r="K31" s="6" t="s">
        <v>61</v>
      </c>
      <c r="L31" s="6" t="s">
        <v>62</v>
      </c>
      <c r="M31" s="6">
        <v>10</v>
      </c>
      <c r="N31" s="9">
        <v>63780</v>
      </c>
      <c r="O31" s="6" t="s">
        <v>30</v>
      </c>
      <c r="P31" s="6" t="s">
        <v>31</v>
      </c>
      <c r="Q31" s="6" t="s">
        <v>50</v>
      </c>
      <c r="R31" s="6" t="s">
        <v>51</v>
      </c>
      <c r="S31" s="6" t="s">
        <v>39</v>
      </c>
      <c r="T31" s="10">
        <v>1.0256000000000001</v>
      </c>
      <c r="V31" s="47"/>
      <c r="W31" s="48"/>
      <c r="X31" s="7"/>
      <c r="Y31" s="49">
        <v>1.2</v>
      </c>
      <c r="Z31" s="29" t="s">
        <v>91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143</v>
      </c>
      <c r="F32" s="6" t="s">
        <v>144</v>
      </c>
      <c r="G32" s="6" t="s">
        <v>145</v>
      </c>
      <c r="H32" s="8">
        <v>44243</v>
      </c>
      <c r="I32" s="6">
        <v>15</v>
      </c>
      <c r="J32" s="6" t="s">
        <v>27</v>
      </c>
      <c r="K32" s="6" t="s">
        <v>125</v>
      </c>
      <c r="L32" s="6" t="s">
        <v>126</v>
      </c>
      <c r="M32" s="6">
        <v>1</v>
      </c>
      <c r="N32" s="9">
        <v>16294</v>
      </c>
      <c r="O32" s="6" t="s">
        <v>30</v>
      </c>
      <c r="P32" s="6" t="s">
        <v>31</v>
      </c>
      <c r="Q32" s="6" t="s">
        <v>50</v>
      </c>
      <c r="R32" s="6" t="s">
        <v>51</v>
      </c>
      <c r="S32" s="6" t="s">
        <v>30</v>
      </c>
      <c r="T32" s="10">
        <v>1.0256000000000001</v>
      </c>
      <c r="V32" s="37" t="s">
        <v>146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147</v>
      </c>
      <c r="F33" s="6" t="s">
        <v>148</v>
      </c>
      <c r="G33" s="6" t="s">
        <v>145</v>
      </c>
      <c r="H33" s="8">
        <v>44243</v>
      </c>
      <c r="I33" s="6">
        <v>15</v>
      </c>
      <c r="J33" s="6" t="s">
        <v>27</v>
      </c>
      <c r="K33" s="6" t="s">
        <v>125</v>
      </c>
      <c r="L33" s="6" t="s">
        <v>126</v>
      </c>
      <c r="M33" s="6">
        <v>1</v>
      </c>
      <c r="N33" s="9">
        <v>15025</v>
      </c>
      <c r="O33" s="6" t="s">
        <v>30</v>
      </c>
      <c r="P33" s="6" t="s">
        <v>31</v>
      </c>
      <c r="Q33" s="6" t="s">
        <v>50</v>
      </c>
      <c r="R33" s="6" t="s">
        <v>51</v>
      </c>
      <c r="S33" s="6" t="s">
        <v>30</v>
      </c>
      <c r="T33" s="10">
        <v>1.0256000000000001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4247</v>
      </c>
      <c r="F34" s="6" t="s">
        <v>149</v>
      </c>
      <c r="G34" s="6" t="s">
        <v>150</v>
      </c>
      <c r="H34" s="8">
        <v>44243</v>
      </c>
      <c r="I34" s="6">
        <v>15</v>
      </c>
      <c r="J34" s="6" t="s">
        <v>27</v>
      </c>
      <c r="K34" s="6" t="s">
        <v>151</v>
      </c>
      <c r="L34" s="6" t="s">
        <v>152</v>
      </c>
      <c r="M34" s="6">
        <v>1</v>
      </c>
      <c r="N34" s="9">
        <v>44529</v>
      </c>
      <c r="O34" s="6" t="s">
        <v>66</v>
      </c>
      <c r="P34" s="6" t="s">
        <v>31</v>
      </c>
      <c r="Q34" s="6" t="s">
        <v>50</v>
      </c>
      <c r="R34" s="6" t="s">
        <v>51</v>
      </c>
      <c r="S34" s="6" t="s">
        <v>39</v>
      </c>
      <c r="T34" s="10">
        <v>1.0256000000000001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4276</v>
      </c>
      <c r="F35" s="6" t="s">
        <v>122</v>
      </c>
      <c r="G35" s="6" t="s">
        <v>153</v>
      </c>
      <c r="H35" s="8">
        <v>44243</v>
      </c>
      <c r="I35" s="6">
        <v>15</v>
      </c>
      <c r="J35" s="6" t="s">
        <v>27</v>
      </c>
      <c r="K35" s="6" t="s">
        <v>154</v>
      </c>
      <c r="L35" s="6" t="s">
        <v>155</v>
      </c>
      <c r="M35" s="6">
        <v>3</v>
      </c>
      <c r="N35" s="9">
        <v>110898</v>
      </c>
      <c r="O35" s="6" t="s">
        <v>66</v>
      </c>
      <c r="P35" s="6" t="s">
        <v>31</v>
      </c>
      <c r="Q35" s="6" t="s">
        <v>50</v>
      </c>
      <c r="R35" s="6" t="s">
        <v>51</v>
      </c>
      <c r="S35" s="6" t="s">
        <v>39</v>
      </c>
      <c r="T35" s="10">
        <v>1.0256000000000001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27150</v>
      </c>
      <c r="F36" s="6" t="s">
        <v>108</v>
      </c>
      <c r="G36" s="6" t="s">
        <v>156</v>
      </c>
      <c r="H36" s="8">
        <v>44243</v>
      </c>
      <c r="I36" s="6">
        <v>15</v>
      </c>
      <c r="J36" s="6" t="s">
        <v>27</v>
      </c>
      <c r="K36" s="6" t="s">
        <v>42</v>
      </c>
      <c r="L36" s="6" t="s">
        <v>43</v>
      </c>
      <c r="M36" s="6">
        <v>1</v>
      </c>
      <c r="N36" s="9">
        <v>2639</v>
      </c>
      <c r="O36" s="6" t="s">
        <v>30</v>
      </c>
      <c r="P36" s="6" t="s">
        <v>31</v>
      </c>
      <c r="Q36" s="6" t="s">
        <v>50</v>
      </c>
      <c r="R36" s="6" t="s">
        <v>51</v>
      </c>
      <c r="S36" s="6" t="s">
        <v>30</v>
      </c>
      <c r="T36" s="10">
        <v>1.0256000000000001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51214</v>
      </c>
      <c r="F37" s="6" t="s">
        <v>157</v>
      </c>
      <c r="G37" s="6" t="s">
        <v>158</v>
      </c>
      <c r="H37" s="8">
        <v>44243</v>
      </c>
      <c r="I37" s="6">
        <v>15</v>
      </c>
      <c r="J37" s="6" t="s">
        <v>27</v>
      </c>
      <c r="K37" s="6" t="s">
        <v>159</v>
      </c>
      <c r="L37" s="6" t="s">
        <v>160</v>
      </c>
      <c r="M37" s="6">
        <v>1</v>
      </c>
      <c r="N37" s="9">
        <v>134090</v>
      </c>
      <c r="O37" s="6" t="s">
        <v>30</v>
      </c>
      <c r="P37" s="6" t="s">
        <v>31</v>
      </c>
      <c r="Q37" s="6" t="s">
        <v>50</v>
      </c>
      <c r="R37" s="6" t="s">
        <v>33</v>
      </c>
      <c r="S37" s="6" t="s">
        <v>30</v>
      </c>
      <c r="T37" s="10">
        <v>1.0256000000000001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3200</v>
      </c>
      <c r="F38" s="6" t="s">
        <v>161</v>
      </c>
      <c r="G38" s="6" t="s">
        <v>162</v>
      </c>
      <c r="H38" s="8">
        <v>44243</v>
      </c>
      <c r="I38" s="6">
        <v>15</v>
      </c>
      <c r="J38" s="6" t="s">
        <v>27</v>
      </c>
      <c r="K38" s="6" t="s">
        <v>163</v>
      </c>
      <c r="L38" s="6" t="s">
        <v>164</v>
      </c>
      <c r="M38" s="6">
        <v>1</v>
      </c>
      <c r="N38" s="9">
        <v>36966</v>
      </c>
      <c r="O38" s="6" t="s">
        <v>66</v>
      </c>
      <c r="P38" s="6" t="s">
        <v>31</v>
      </c>
      <c r="Q38" s="6" t="s">
        <v>50</v>
      </c>
      <c r="R38" s="6" t="s">
        <v>51</v>
      </c>
      <c r="S38" s="6" t="s">
        <v>39</v>
      </c>
      <c r="T38" s="10">
        <v>1.0256000000000001</v>
      </c>
      <c r="V38" s="17" t="s">
        <v>165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166</v>
      </c>
      <c r="F39" s="6" t="s">
        <v>167</v>
      </c>
      <c r="G39" s="6" t="s">
        <v>168</v>
      </c>
      <c r="H39" s="8">
        <v>44243</v>
      </c>
      <c r="I39" s="6">
        <v>15</v>
      </c>
      <c r="J39" s="6" t="s">
        <v>27</v>
      </c>
      <c r="K39" s="6" t="s">
        <v>169</v>
      </c>
      <c r="L39" s="6" t="s">
        <v>170</v>
      </c>
      <c r="M39" s="6">
        <v>1</v>
      </c>
      <c r="N39" s="9">
        <v>30244</v>
      </c>
      <c r="O39" s="6" t="s">
        <v>30</v>
      </c>
      <c r="P39" s="6" t="s">
        <v>31</v>
      </c>
      <c r="Q39" s="6" t="s">
        <v>50</v>
      </c>
      <c r="R39" s="6" t="s">
        <v>51</v>
      </c>
      <c r="S39" s="6" t="s">
        <v>39</v>
      </c>
      <c r="T39" s="10">
        <v>1.0256000000000001</v>
      </c>
      <c r="V39" s="22" t="s">
        <v>79</v>
      </c>
      <c r="W39" s="23">
        <f>SUMIFS(N:N,S:S,"Impulso ",P:P,"Actual")</f>
        <v>0</v>
      </c>
      <c r="Y39" s="19" t="s">
        <v>171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172</v>
      </c>
      <c r="F40" s="6" t="s">
        <v>173</v>
      </c>
      <c r="G40" s="6" t="s">
        <v>174</v>
      </c>
      <c r="H40" s="8">
        <v>44243</v>
      </c>
      <c r="I40" s="6">
        <v>15</v>
      </c>
      <c r="J40" s="6" t="s">
        <v>27</v>
      </c>
      <c r="K40" s="6" t="s">
        <v>175</v>
      </c>
      <c r="L40" s="6" t="s">
        <v>176</v>
      </c>
      <c r="M40" s="6">
        <v>2</v>
      </c>
      <c r="N40" s="9">
        <v>216152</v>
      </c>
      <c r="O40" s="6" t="s">
        <v>30</v>
      </c>
      <c r="P40" s="6" t="s">
        <v>31</v>
      </c>
      <c r="Q40" s="6" t="s">
        <v>50</v>
      </c>
      <c r="R40" s="6" t="s">
        <v>51</v>
      </c>
      <c r="S40" s="6" t="s">
        <v>30</v>
      </c>
      <c r="T40" s="10">
        <v>1.0256000000000001</v>
      </c>
      <c r="V40" s="22" t="s">
        <v>86</v>
      </c>
      <c r="W40" s="23">
        <f>SUMIFS(N:N,S:S,"Impulso ",P:P,"Actual")</f>
        <v>0</v>
      </c>
      <c r="Y40" s="19" t="s">
        <v>80</v>
      </c>
      <c r="Z40" s="21"/>
      <c r="AA40" s="24" t="s">
        <v>81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51243</v>
      </c>
      <c r="F41" s="6" t="s">
        <v>177</v>
      </c>
      <c r="G41" s="6" t="s">
        <v>178</v>
      </c>
      <c r="H41" s="8">
        <v>44243</v>
      </c>
      <c r="I41" s="6">
        <v>15</v>
      </c>
      <c r="J41" s="6" t="s">
        <v>27</v>
      </c>
      <c r="K41" s="6" t="s">
        <v>179</v>
      </c>
      <c r="L41" s="6" t="s">
        <v>180</v>
      </c>
      <c r="M41" s="6">
        <v>4</v>
      </c>
      <c r="N41" s="9">
        <v>193584</v>
      </c>
      <c r="O41" s="6" t="s">
        <v>39</v>
      </c>
      <c r="P41" s="6" t="s">
        <v>31</v>
      </c>
      <c r="Q41" s="6" t="s">
        <v>50</v>
      </c>
      <c r="R41" s="6" t="s">
        <v>51</v>
      </c>
      <c r="S41" s="6" t="s">
        <v>39</v>
      </c>
      <c r="T41" s="10">
        <v>1.0256000000000001</v>
      </c>
      <c r="V41" s="22" t="s">
        <v>90</v>
      </c>
      <c r="W41" s="27">
        <f>+IF(W39&lt;=Z44,AA44,IF(W39&lt;=Z43,AA43,IF(W39&gt;=Y42,AA42)))</f>
        <v>4.0000000000000001E-3</v>
      </c>
      <c r="Y41" s="25" t="s">
        <v>87</v>
      </c>
      <c r="Z41" s="25" t="s">
        <v>88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4310</v>
      </c>
      <c r="F42" s="6" t="s">
        <v>181</v>
      </c>
      <c r="G42" s="6" t="s">
        <v>182</v>
      </c>
      <c r="H42" s="8">
        <v>44243</v>
      </c>
      <c r="I42" s="6">
        <v>15</v>
      </c>
      <c r="J42" s="6" t="s">
        <v>27</v>
      </c>
      <c r="K42" s="6" t="s">
        <v>183</v>
      </c>
      <c r="L42" s="6" t="s">
        <v>184</v>
      </c>
      <c r="M42" s="6">
        <v>2</v>
      </c>
      <c r="N42" s="9">
        <v>117630</v>
      </c>
      <c r="O42" s="6" t="s">
        <v>66</v>
      </c>
      <c r="P42" s="6" t="s">
        <v>31</v>
      </c>
      <c r="Q42" s="6" t="s">
        <v>50</v>
      </c>
      <c r="R42" s="6" t="s">
        <v>51</v>
      </c>
      <c r="S42" s="6" t="s">
        <v>39</v>
      </c>
      <c r="T42" s="10">
        <v>1.0256000000000001</v>
      </c>
      <c r="V42" s="22" t="s">
        <v>96</v>
      </c>
      <c r="W42" s="23">
        <f>+W40*W41</f>
        <v>0</v>
      </c>
      <c r="Y42" s="28">
        <v>25000000</v>
      </c>
      <c r="Z42" s="29" t="s">
        <v>91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185</v>
      </c>
      <c r="F43" s="6" t="s">
        <v>186</v>
      </c>
      <c r="G43" s="6" t="s">
        <v>187</v>
      </c>
      <c r="H43" s="8">
        <v>44243</v>
      </c>
      <c r="I43" s="6">
        <v>15</v>
      </c>
      <c r="J43" s="6" t="s">
        <v>27</v>
      </c>
      <c r="K43" s="6" t="s">
        <v>188</v>
      </c>
      <c r="L43" s="6" t="s">
        <v>189</v>
      </c>
      <c r="M43" s="6">
        <v>1</v>
      </c>
      <c r="N43" s="9">
        <v>71521</v>
      </c>
      <c r="O43" s="6" t="s">
        <v>30</v>
      </c>
      <c r="P43" s="6" t="s">
        <v>31</v>
      </c>
      <c r="Q43" s="6" t="s">
        <v>50</v>
      </c>
      <c r="R43" s="6" t="s">
        <v>51</v>
      </c>
      <c r="S43" s="6" t="s">
        <v>30</v>
      </c>
      <c r="T43" s="10">
        <v>1.0256000000000001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4127</v>
      </c>
      <c r="F44" s="6" t="s">
        <v>190</v>
      </c>
      <c r="G44" s="6" t="s">
        <v>191</v>
      </c>
      <c r="H44" s="8">
        <v>44243</v>
      </c>
      <c r="I44" s="6">
        <v>15</v>
      </c>
      <c r="J44" s="6" t="s">
        <v>27</v>
      </c>
      <c r="K44" s="6" t="s">
        <v>192</v>
      </c>
      <c r="L44" s="6" t="s">
        <v>193</v>
      </c>
      <c r="M44" s="6">
        <v>1</v>
      </c>
      <c r="N44" s="9">
        <v>72261</v>
      </c>
      <c r="O44" s="6" t="s">
        <v>66</v>
      </c>
      <c r="P44" s="6" t="s">
        <v>31</v>
      </c>
      <c r="Q44" s="6" t="s">
        <v>50</v>
      </c>
      <c r="R44" s="6" t="s">
        <v>51</v>
      </c>
      <c r="S44" s="6" t="s">
        <v>39</v>
      </c>
      <c r="T44" s="10">
        <v>1.0256000000000001</v>
      </c>
      <c r="V44" s="37" t="s">
        <v>99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4161</v>
      </c>
      <c r="F45" s="6" t="s">
        <v>194</v>
      </c>
      <c r="G45" s="6" t="s">
        <v>191</v>
      </c>
      <c r="H45" s="8">
        <v>44243</v>
      </c>
      <c r="I45" s="6">
        <v>15</v>
      </c>
      <c r="J45" s="6" t="s">
        <v>27</v>
      </c>
      <c r="K45" s="6" t="s">
        <v>192</v>
      </c>
      <c r="L45" s="6" t="s">
        <v>193</v>
      </c>
      <c r="M45" s="6">
        <v>1</v>
      </c>
      <c r="N45" s="9">
        <v>57134</v>
      </c>
      <c r="O45" s="6" t="s">
        <v>66</v>
      </c>
      <c r="P45" s="6" t="s">
        <v>31</v>
      </c>
      <c r="Q45" s="6" t="s">
        <v>50</v>
      </c>
      <c r="R45" s="6" t="s">
        <v>51</v>
      </c>
      <c r="S45" s="6" t="s">
        <v>39</v>
      </c>
      <c r="T45" s="10">
        <v>1.0256000000000001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59</v>
      </c>
      <c r="F46" s="6" t="s">
        <v>195</v>
      </c>
      <c r="G46" s="6" t="s">
        <v>191</v>
      </c>
      <c r="H46" s="8">
        <v>44243</v>
      </c>
      <c r="I46" s="6">
        <v>15</v>
      </c>
      <c r="J46" s="6" t="s">
        <v>27</v>
      </c>
      <c r="K46" s="6" t="s">
        <v>192</v>
      </c>
      <c r="L46" s="6" t="s">
        <v>193</v>
      </c>
      <c r="M46" s="6">
        <v>2</v>
      </c>
      <c r="N46" s="9">
        <v>51244</v>
      </c>
      <c r="O46" s="6" t="s">
        <v>66</v>
      </c>
      <c r="P46" s="6" t="s">
        <v>31</v>
      </c>
      <c r="Q46" s="6" t="s">
        <v>50</v>
      </c>
      <c r="R46" s="6" t="s">
        <v>51</v>
      </c>
      <c r="S46" s="6" t="s">
        <v>39</v>
      </c>
      <c r="T46" s="10">
        <v>1.0256000000000001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3200</v>
      </c>
      <c r="F47" s="6" t="s">
        <v>161</v>
      </c>
      <c r="G47" s="6" t="s">
        <v>191</v>
      </c>
      <c r="H47" s="8">
        <v>44243</v>
      </c>
      <c r="I47" s="6">
        <v>15</v>
      </c>
      <c r="J47" s="6" t="s">
        <v>27</v>
      </c>
      <c r="K47" s="6" t="s">
        <v>192</v>
      </c>
      <c r="L47" s="6" t="s">
        <v>193</v>
      </c>
      <c r="M47" s="6">
        <v>1</v>
      </c>
      <c r="N47" s="9">
        <v>36966</v>
      </c>
      <c r="O47" s="6" t="s">
        <v>66</v>
      </c>
      <c r="P47" s="6" t="s">
        <v>31</v>
      </c>
      <c r="Q47" s="6" t="s">
        <v>50</v>
      </c>
      <c r="R47" s="6" t="s">
        <v>51</v>
      </c>
      <c r="S47" s="6" t="s">
        <v>39</v>
      </c>
      <c r="T47" s="10">
        <v>1.0256000000000001</v>
      </c>
      <c r="V47" s="37" t="s">
        <v>196</v>
      </c>
      <c r="W47" s="55">
        <f>+W32+W25+W16+W44</f>
        <v>248905.4515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36021</v>
      </c>
      <c r="F48" s="6" t="s">
        <v>197</v>
      </c>
      <c r="G48" s="6" t="s">
        <v>198</v>
      </c>
      <c r="H48" s="8">
        <v>44243</v>
      </c>
      <c r="I48" s="6">
        <v>15</v>
      </c>
      <c r="J48" s="6" t="s">
        <v>27</v>
      </c>
      <c r="K48" s="6" t="s">
        <v>199</v>
      </c>
      <c r="L48" s="6" t="s">
        <v>200</v>
      </c>
      <c r="M48" s="6">
        <v>1</v>
      </c>
      <c r="N48" s="9">
        <v>42008</v>
      </c>
      <c r="O48" s="6" t="s">
        <v>39</v>
      </c>
      <c r="P48" s="6" t="s">
        <v>31</v>
      </c>
      <c r="Q48" s="6" t="s">
        <v>50</v>
      </c>
      <c r="R48" s="6" t="s">
        <v>51</v>
      </c>
      <c r="S48" s="6" t="s">
        <v>39</v>
      </c>
      <c r="T48" s="10">
        <v>1.0256000000000001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201</v>
      </c>
      <c r="F49" s="6" t="s">
        <v>202</v>
      </c>
      <c r="G49" s="6" t="s">
        <v>203</v>
      </c>
      <c r="H49" s="8">
        <v>44243</v>
      </c>
      <c r="I49" s="6">
        <v>15</v>
      </c>
      <c r="J49" s="6" t="s">
        <v>27</v>
      </c>
      <c r="K49" s="6" t="s">
        <v>204</v>
      </c>
      <c r="L49" s="6" t="s">
        <v>205</v>
      </c>
      <c r="M49" s="6">
        <v>1</v>
      </c>
      <c r="N49" s="9">
        <v>201672</v>
      </c>
      <c r="O49" s="6" t="s">
        <v>30</v>
      </c>
      <c r="P49" s="6" t="s">
        <v>31</v>
      </c>
      <c r="Q49" s="6" t="s">
        <v>50</v>
      </c>
      <c r="R49" s="6" t="s">
        <v>51</v>
      </c>
      <c r="S49" s="6" t="s">
        <v>39</v>
      </c>
      <c r="T49" s="10">
        <v>1.0256000000000001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53151</v>
      </c>
      <c r="F50" s="6" t="s">
        <v>206</v>
      </c>
      <c r="G50" s="6" t="s">
        <v>207</v>
      </c>
      <c r="H50" s="8">
        <v>44243</v>
      </c>
      <c r="I50" s="6">
        <v>15</v>
      </c>
      <c r="J50" s="6" t="s">
        <v>27</v>
      </c>
      <c r="K50" s="6" t="s">
        <v>208</v>
      </c>
      <c r="L50" s="6" t="s">
        <v>209</v>
      </c>
      <c r="M50" s="6">
        <v>1</v>
      </c>
      <c r="N50" s="9">
        <v>284025</v>
      </c>
      <c r="O50" s="6" t="s">
        <v>30</v>
      </c>
      <c r="P50" s="6" t="s">
        <v>31</v>
      </c>
      <c r="Q50" s="6" t="s">
        <v>50</v>
      </c>
      <c r="R50" s="6" t="s">
        <v>51</v>
      </c>
      <c r="S50" s="6" t="s">
        <v>30</v>
      </c>
      <c r="T50" s="10">
        <v>1.0256000000000001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45</v>
      </c>
      <c r="F51" s="6" t="s">
        <v>46</v>
      </c>
      <c r="G51" s="6" t="s">
        <v>210</v>
      </c>
      <c r="H51" s="8">
        <v>44244</v>
      </c>
      <c r="I51" s="6">
        <v>15</v>
      </c>
      <c r="J51" s="6" t="s">
        <v>27</v>
      </c>
      <c r="K51" s="6" t="s">
        <v>211</v>
      </c>
      <c r="L51" s="6" t="s">
        <v>212</v>
      </c>
      <c r="M51" s="6">
        <v>3</v>
      </c>
      <c r="N51" s="9">
        <v>19134</v>
      </c>
      <c r="O51" s="6" t="s">
        <v>30</v>
      </c>
      <c r="P51" s="6" t="s">
        <v>31</v>
      </c>
      <c r="Q51" s="6" t="s">
        <v>50</v>
      </c>
      <c r="R51" s="6" t="s">
        <v>51</v>
      </c>
      <c r="S51" s="6" t="s">
        <v>39</v>
      </c>
      <c r="T51" s="10">
        <v>1.0256000000000001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40434</v>
      </c>
      <c r="F52" s="6" t="s">
        <v>213</v>
      </c>
      <c r="G52" s="6" t="s">
        <v>214</v>
      </c>
      <c r="H52" s="8">
        <v>44244</v>
      </c>
      <c r="I52" s="6">
        <v>15</v>
      </c>
      <c r="J52" s="6" t="s">
        <v>27</v>
      </c>
      <c r="K52" s="6" t="s">
        <v>215</v>
      </c>
      <c r="L52" s="6" t="s">
        <v>216</v>
      </c>
      <c r="M52" s="6">
        <v>6</v>
      </c>
      <c r="N52" s="9">
        <v>551748</v>
      </c>
      <c r="O52" s="6" t="s">
        <v>39</v>
      </c>
      <c r="P52" s="6" t="s">
        <v>31</v>
      </c>
      <c r="Q52" s="6" t="s">
        <v>50</v>
      </c>
      <c r="R52" s="6" t="s">
        <v>51</v>
      </c>
      <c r="S52" s="6" t="s">
        <v>39</v>
      </c>
      <c r="T52" s="10">
        <v>1.0256000000000001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217</v>
      </c>
      <c r="F53" s="6" t="s">
        <v>218</v>
      </c>
      <c r="G53" s="6" t="s">
        <v>219</v>
      </c>
      <c r="H53" s="8">
        <v>44244</v>
      </c>
      <c r="I53" s="6">
        <v>15</v>
      </c>
      <c r="J53" s="6" t="s">
        <v>27</v>
      </c>
      <c r="K53" s="6" t="s">
        <v>220</v>
      </c>
      <c r="L53" s="6" t="s">
        <v>221</v>
      </c>
      <c r="M53" s="6">
        <v>1</v>
      </c>
      <c r="N53" s="9">
        <v>64391</v>
      </c>
      <c r="O53" s="6" t="s">
        <v>30</v>
      </c>
      <c r="P53" s="6" t="s">
        <v>31</v>
      </c>
      <c r="Q53" s="6" t="s">
        <v>50</v>
      </c>
      <c r="R53" s="6" t="s">
        <v>51</v>
      </c>
      <c r="S53" s="6" t="s">
        <v>30</v>
      </c>
      <c r="T53" s="10">
        <v>1.0256000000000001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46665</v>
      </c>
      <c r="F54" s="6" t="s">
        <v>222</v>
      </c>
      <c r="G54" s="6" t="s">
        <v>223</v>
      </c>
      <c r="H54" s="8">
        <v>44244</v>
      </c>
      <c r="I54" s="6">
        <v>15</v>
      </c>
      <c r="J54" s="6" t="s">
        <v>27</v>
      </c>
      <c r="K54" s="6" t="s">
        <v>224</v>
      </c>
      <c r="L54" s="6" t="s">
        <v>225</v>
      </c>
      <c r="M54" s="6">
        <v>3</v>
      </c>
      <c r="N54" s="9">
        <v>547386</v>
      </c>
      <c r="O54" s="6" t="s">
        <v>39</v>
      </c>
      <c r="P54" s="6" t="s">
        <v>31</v>
      </c>
      <c r="Q54" s="6" t="s">
        <v>50</v>
      </c>
      <c r="R54" s="6" t="s">
        <v>33</v>
      </c>
      <c r="S54" s="6" t="s">
        <v>39</v>
      </c>
      <c r="T54" s="10">
        <v>1.0256000000000001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46665</v>
      </c>
      <c r="F55" s="6" t="s">
        <v>222</v>
      </c>
      <c r="G55" s="6" t="s">
        <v>226</v>
      </c>
      <c r="H55" s="8">
        <v>44244</v>
      </c>
      <c r="I55" s="6">
        <v>15</v>
      </c>
      <c r="J55" s="6" t="s">
        <v>27</v>
      </c>
      <c r="K55" s="6" t="s">
        <v>224</v>
      </c>
      <c r="L55" s="6" t="s">
        <v>225</v>
      </c>
      <c r="M55" s="6">
        <v>1</v>
      </c>
      <c r="N55" s="9">
        <v>182462</v>
      </c>
      <c r="O55" s="6" t="s">
        <v>39</v>
      </c>
      <c r="P55" s="6" t="s">
        <v>31</v>
      </c>
      <c r="Q55" s="6" t="s">
        <v>50</v>
      </c>
      <c r="R55" s="6" t="s">
        <v>33</v>
      </c>
      <c r="S55" s="6" t="s">
        <v>39</v>
      </c>
      <c r="T55" s="10">
        <v>1.0256000000000001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45</v>
      </c>
      <c r="F56" s="6" t="s">
        <v>46</v>
      </c>
      <c r="G56" s="6" t="s">
        <v>227</v>
      </c>
      <c r="H56" s="8">
        <v>44244</v>
      </c>
      <c r="I56" s="6">
        <v>15</v>
      </c>
      <c r="J56" s="6" t="s">
        <v>27</v>
      </c>
      <c r="K56" s="6" t="s">
        <v>228</v>
      </c>
      <c r="L56" s="6" t="s">
        <v>229</v>
      </c>
      <c r="M56" s="6">
        <v>5</v>
      </c>
      <c r="N56" s="9">
        <v>31890</v>
      </c>
      <c r="O56" s="6" t="s">
        <v>30</v>
      </c>
      <c r="P56" s="6" t="s">
        <v>31</v>
      </c>
      <c r="Q56" s="6" t="s">
        <v>50</v>
      </c>
      <c r="R56" s="6" t="s">
        <v>51</v>
      </c>
      <c r="S56" s="6" t="s">
        <v>39</v>
      </c>
      <c r="T56" s="10">
        <v>1.0256000000000001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14174</v>
      </c>
      <c r="F57" s="6" t="s">
        <v>230</v>
      </c>
      <c r="G57" s="6" t="s">
        <v>231</v>
      </c>
      <c r="H57" s="8">
        <v>44244</v>
      </c>
      <c r="I57" s="6">
        <v>15</v>
      </c>
      <c r="J57" s="6" t="s">
        <v>27</v>
      </c>
      <c r="K57" s="6" t="s">
        <v>232</v>
      </c>
      <c r="L57" s="6" t="s">
        <v>233</v>
      </c>
      <c r="M57" s="6">
        <v>1</v>
      </c>
      <c r="N57" s="9">
        <v>56387</v>
      </c>
      <c r="O57" s="6" t="s">
        <v>30</v>
      </c>
      <c r="P57" s="6" t="s">
        <v>31</v>
      </c>
      <c r="Q57" s="6" t="s">
        <v>50</v>
      </c>
      <c r="R57" s="6" t="s">
        <v>51</v>
      </c>
      <c r="S57" s="6" t="s">
        <v>30</v>
      </c>
      <c r="T57" s="10">
        <v>1.0256000000000001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47590</v>
      </c>
      <c r="F58" s="6" t="s">
        <v>234</v>
      </c>
      <c r="G58" s="6" t="s">
        <v>235</v>
      </c>
      <c r="H58" s="8">
        <v>44244</v>
      </c>
      <c r="I58" s="6">
        <v>15</v>
      </c>
      <c r="J58" s="6" t="s">
        <v>27</v>
      </c>
      <c r="K58" s="6" t="s">
        <v>236</v>
      </c>
      <c r="L58" s="6" t="s">
        <v>237</v>
      </c>
      <c r="M58" s="6">
        <v>4</v>
      </c>
      <c r="N58" s="9">
        <v>367832</v>
      </c>
      <c r="O58" s="6" t="s">
        <v>39</v>
      </c>
      <c r="P58" s="6" t="s">
        <v>31</v>
      </c>
      <c r="Q58" s="6" t="s">
        <v>50</v>
      </c>
      <c r="R58" s="6" t="s">
        <v>51</v>
      </c>
      <c r="S58" s="6" t="s">
        <v>39</v>
      </c>
      <c r="T58" s="10">
        <v>1.0256000000000001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238</v>
      </c>
      <c r="F59" s="6" t="s">
        <v>239</v>
      </c>
      <c r="G59" s="6" t="s">
        <v>240</v>
      </c>
      <c r="H59" s="8">
        <v>44244</v>
      </c>
      <c r="I59" s="6">
        <v>15</v>
      </c>
      <c r="J59" s="6" t="s">
        <v>27</v>
      </c>
      <c r="K59" s="6" t="s">
        <v>241</v>
      </c>
      <c r="L59" s="6" t="s">
        <v>242</v>
      </c>
      <c r="M59" s="6">
        <v>1</v>
      </c>
      <c r="N59" s="9">
        <v>4445</v>
      </c>
      <c r="O59" s="6" t="s">
        <v>30</v>
      </c>
      <c r="P59" s="6" t="s">
        <v>31</v>
      </c>
      <c r="Q59" s="6" t="s">
        <v>50</v>
      </c>
      <c r="R59" s="6" t="s">
        <v>51</v>
      </c>
      <c r="S59" s="6" t="s">
        <v>30</v>
      </c>
      <c r="T59" s="10">
        <v>1.0256000000000001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4276</v>
      </c>
      <c r="F60" s="6" t="s">
        <v>122</v>
      </c>
      <c r="G60" s="6" t="s">
        <v>240</v>
      </c>
      <c r="H60" s="8">
        <v>44244</v>
      </c>
      <c r="I60" s="6">
        <v>15</v>
      </c>
      <c r="J60" s="6" t="s">
        <v>27</v>
      </c>
      <c r="K60" s="6" t="s">
        <v>241</v>
      </c>
      <c r="L60" s="6" t="s">
        <v>242</v>
      </c>
      <c r="M60" s="6">
        <v>2</v>
      </c>
      <c r="N60" s="9">
        <v>73932</v>
      </c>
      <c r="O60" s="6" t="s">
        <v>66</v>
      </c>
      <c r="P60" s="6" t="s">
        <v>31</v>
      </c>
      <c r="Q60" s="6" t="s">
        <v>50</v>
      </c>
      <c r="R60" s="6" t="s">
        <v>51</v>
      </c>
      <c r="S60" s="6" t="s">
        <v>39</v>
      </c>
      <c r="T60" s="10">
        <v>1.0256000000000001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4298</v>
      </c>
      <c r="F61" s="6" t="s">
        <v>243</v>
      </c>
      <c r="G61" s="6" t="s">
        <v>240</v>
      </c>
      <c r="H61" s="8">
        <v>44244</v>
      </c>
      <c r="I61" s="6">
        <v>15</v>
      </c>
      <c r="J61" s="6" t="s">
        <v>27</v>
      </c>
      <c r="K61" s="6" t="s">
        <v>241</v>
      </c>
      <c r="L61" s="6" t="s">
        <v>242</v>
      </c>
      <c r="M61" s="6">
        <v>1</v>
      </c>
      <c r="N61" s="9">
        <v>42008</v>
      </c>
      <c r="O61" s="6" t="s">
        <v>66</v>
      </c>
      <c r="P61" s="6" t="s">
        <v>31</v>
      </c>
      <c r="Q61" s="6" t="s">
        <v>50</v>
      </c>
      <c r="R61" s="6" t="s">
        <v>51</v>
      </c>
      <c r="S61" s="6" t="s">
        <v>39</v>
      </c>
      <c r="T61" s="10">
        <v>1.0256000000000001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4242</v>
      </c>
      <c r="F62" s="6" t="s">
        <v>244</v>
      </c>
      <c r="G62" s="6" t="s">
        <v>240</v>
      </c>
      <c r="H62" s="8">
        <v>44244</v>
      </c>
      <c r="I62" s="6">
        <v>15</v>
      </c>
      <c r="J62" s="6" t="s">
        <v>27</v>
      </c>
      <c r="K62" s="6" t="s">
        <v>241</v>
      </c>
      <c r="L62" s="6" t="s">
        <v>242</v>
      </c>
      <c r="M62" s="6">
        <v>2</v>
      </c>
      <c r="N62" s="9">
        <v>54606</v>
      </c>
      <c r="O62" s="6" t="s">
        <v>66</v>
      </c>
      <c r="P62" s="6" t="s">
        <v>31</v>
      </c>
      <c r="Q62" s="6" t="s">
        <v>50</v>
      </c>
      <c r="R62" s="6" t="s">
        <v>51</v>
      </c>
      <c r="S62" s="6" t="s">
        <v>39</v>
      </c>
      <c r="T62" s="10">
        <v>1.0256000000000001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40038</v>
      </c>
      <c r="F63" s="6" t="s">
        <v>245</v>
      </c>
      <c r="G63" s="6" t="s">
        <v>246</v>
      </c>
      <c r="H63" s="8">
        <v>44244</v>
      </c>
      <c r="I63" s="6">
        <v>15</v>
      </c>
      <c r="J63" s="6" t="s">
        <v>27</v>
      </c>
      <c r="K63" s="6" t="s">
        <v>241</v>
      </c>
      <c r="L63" s="6" t="s">
        <v>242</v>
      </c>
      <c r="M63" s="6">
        <v>4</v>
      </c>
      <c r="N63" s="9">
        <v>645348</v>
      </c>
      <c r="O63" s="6" t="s">
        <v>39</v>
      </c>
      <c r="P63" s="6" t="s">
        <v>31</v>
      </c>
      <c r="Q63" s="6" t="s">
        <v>50</v>
      </c>
      <c r="R63" s="6" t="s">
        <v>51</v>
      </c>
      <c r="S63" s="6" t="s">
        <v>39</v>
      </c>
      <c r="T63" s="10">
        <v>1.0256000000000001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81249</v>
      </c>
      <c r="F64" s="6" t="s">
        <v>247</v>
      </c>
      <c r="G64" s="6" t="s">
        <v>248</v>
      </c>
      <c r="H64" s="8">
        <v>44245</v>
      </c>
      <c r="I64" s="6">
        <v>15</v>
      </c>
      <c r="J64" s="6" t="s">
        <v>27</v>
      </c>
      <c r="K64" s="6" t="s">
        <v>249</v>
      </c>
      <c r="L64" s="6" t="s">
        <v>250</v>
      </c>
      <c r="M64" s="6">
        <v>1</v>
      </c>
      <c r="N64" s="9">
        <v>333464</v>
      </c>
      <c r="O64" s="6" t="s">
        <v>30</v>
      </c>
      <c r="P64" s="6" t="s">
        <v>31</v>
      </c>
      <c r="Q64" s="6" t="s">
        <v>50</v>
      </c>
      <c r="R64" s="6" t="s">
        <v>51</v>
      </c>
      <c r="S64" s="6" t="s">
        <v>30</v>
      </c>
      <c r="T64" s="10">
        <v>1.0256000000000001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10629</v>
      </c>
      <c r="F65" s="6" t="s">
        <v>92</v>
      </c>
      <c r="G65" s="6" t="s">
        <v>251</v>
      </c>
      <c r="H65" s="8">
        <v>44245</v>
      </c>
      <c r="I65" s="6">
        <v>15</v>
      </c>
      <c r="J65" s="6" t="s">
        <v>27</v>
      </c>
      <c r="K65" s="6" t="s">
        <v>159</v>
      </c>
      <c r="L65" s="6" t="s">
        <v>160</v>
      </c>
      <c r="M65" s="6">
        <v>2</v>
      </c>
      <c r="N65" s="9">
        <v>13580</v>
      </c>
      <c r="O65" s="6" t="s">
        <v>30</v>
      </c>
      <c r="P65" s="6" t="s">
        <v>31</v>
      </c>
      <c r="Q65" s="6" t="s">
        <v>50</v>
      </c>
      <c r="R65" s="6" t="s">
        <v>33</v>
      </c>
      <c r="S65" s="6" t="s">
        <v>30</v>
      </c>
      <c r="T65" s="10">
        <v>1.0256000000000001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10626</v>
      </c>
      <c r="F66" s="6" t="s">
        <v>92</v>
      </c>
      <c r="G66" s="6" t="s">
        <v>251</v>
      </c>
      <c r="H66" s="8">
        <v>44245</v>
      </c>
      <c r="I66" s="6">
        <v>15</v>
      </c>
      <c r="J66" s="6" t="s">
        <v>27</v>
      </c>
      <c r="K66" s="6" t="s">
        <v>159</v>
      </c>
      <c r="L66" s="6" t="s">
        <v>160</v>
      </c>
      <c r="M66" s="6">
        <v>4</v>
      </c>
      <c r="N66" s="9">
        <v>28800</v>
      </c>
      <c r="O66" s="6" t="s">
        <v>30</v>
      </c>
      <c r="P66" s="6" t="s">
        <v>31</v>
      </c>
      <c r="Q66" s="6" t="s">
        <v>50</v>
      </c>
      <c r="R66" s="6" t="s">
        <v>33</v>
      </c>
      <c r="S66" s="6" t="s">
        <v>30</v>
      </c>
      <c r="T66" s="10">
        <v>1.0256000000000001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10616</v>
      </c>
      <c r="F67" s="6" t="s">
        <v>92</v>
      </c>
      <c r="G67" s="6" t="s">
        <v>251</v>
      </c>
      <c r="H67" s="8">
        <v>44245</v>
      </c>
      <c r="I67" s="6">
        <v>15</v>
      </c>
      <c r="J67" s="6" t="s">
        <v>27</v>
      </c>
      <c r="K67" s="6" t="s">
        <v>159</v>
      </c>
      <c r="L67" s="6" t="s">
        <v>160</v>
      </c>
      <c r="M67" s="6">
        <v>3</v>
      </c>
      <c r="N67" s="9">
        <v>20772</v>
      </c>
      <c r="O67" s="6" t="s">
        <v>30</v>
      </c>
      <c r="P67" s="6" t="s">
        <v>31</v>
      </c>
      <c r="Q67" s="6" t="s">
        <v>50</v>
      </c>
      <c r="R67" s="6" t="s">
        <v>33</v>
      </c>
      <c r="S67" s="6" t="s">
        <v>30</v>
      </c>
      <c r="T67" s="10">
        <v>1.0256000000000001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47590</v>
      </c>
      <c r="F68" s="6" t="s">
        <v>234</v>
      </c>
      <c r="G68" s="6" t="s">
        <v>252</v>
      </c>
      <c r="H68" s="8">
        <v>44245</v>
      </c>
      <c r="I68" s="6">
        <v>15</v>
      </c>
      <c r="J68" s="6" t="s">
        <v>27</v>
      </c>
      <c r="K68" s="6" t="s">
        <v>253</v>
      </c>
      <c r="L68" s="6" t="s">
        <v>254</v>
      </c>
      <c r="M68" s="6">
        <v>2</v>
      </c>
      <c r="N68" s="9">
        <v>183916</v>
      </c>
      <c r="O68" s="6" t="s">
        <v>39</v>
      </c>
      <c r="P68" s="6" t="s">
        <v>31</v>
      </c>
      <c r="Q68" s="6" t="s">
        <v>50</v>
      </c>
      <c r="R68" s="6" t="s">
        <v>51</v>
      </c>
      <c r="S68" s="6" t="s">
        <v>39</v>
      </c>
      <c r="T68" s="10">
        <v>1.0256000000000001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40050</v>
      </c>
      <c r="F69" s="6" t="s">
        <v>255</v>
      </c>
      <c r="G69" s="6" t="s">
        <v>256</v>
      </c>
      <c r="H69" s="8">
        <v>44245</v>
      </c>
      <c r="I69" s="6">
        <v>15</v>
      </c>
      <c r="J69" s="6" t="s">
        <v>27</v>
      </c>
      <c r="K69" s="6" t="s">
        <v>257</v>
      </c>
      <c r="L69" s="6" t="s">
        <v>258</v>
      </c>
      <c r="M69" s="6">
        <v>2</v>
      </c>
      <c r="N69" s="9">
        <v>493698</v>
      </c>
      <c r="O69" s="6" t="s">
        <v>39</v>
      </c>
      <c r="P69" s="6" t="s">
        <v>31</v>
      </c>
      <c r="Q69" s="6" t="s">
        <v>50</v>
      </c>
      <c r="R69" s="6" t="s">
        <v>33</v>
      </c>
      <c r="S69" s="6" t="s">
        <v>39</v>
      </c>
      <c r="T69" s="10">
        <v>1.0256000000000001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259</v>
      </c>
      <c r="F70" s="6" t="s">
        <v>260</v>
      </c>
      <c r="G70" s="6" t="s">
        <v>256</v>
      </c>
      <c r="H70" s="8">
        <v>44245</v>
      </c>
      <c r="I70" s="6">
        <v>15</v>
      </c>
      <c r="J70" s="6" t="s">
        <v>27</v>
      </c>
      <c r="K70" s="6" t="s">
        <v>257</v>
      </c>
      <c r="L70" s="6" t="s">
        <v>258</v>
      </c>
      <c r="M70" s="6">
        <v>2</v>
      </c>
      <c r="N70" s="9">
        <v>11428</v>
      </c>
      <c r="O70" s="6" t="s">
        <v>261</v>
      </c>
      <c r="P70" s="6" t="s">
        <v>31</v>
      </c>
      <c r="Q70" s="6" t="s">
        <v>50</v>
      </c>
      <c r="R70" s="6" t="s">
        <v>33</v>
      </c>
      <c r="S70" s="6" t="s">
        <v>261</v>
      </c>
      <c r="T70" s="10">
        <v>1.0256000000000001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262</v>
      </c>
      <c r="F71" s="6" t="s">
        <v>263</v>
      </c>
      <c r="G71" s="6" t="s">
        <v>256</v>
      </c>
      <c r="H71" s="8">
        <v>44245</v>
      </c>
      <c r="I71" s="6">
        <v>15</v>
      </c>
      <c r="J71" s="6" t="s">
        <v>27</v>
      </c>
      <c r="K71" s="6" t="s">
        <v>257</v>
      </c>
      <c r="L71" s="6" t="s">
        <v>258</v>
      </c>
      <c r="M71" s="6">
        <v>2</v>
      </c>
      <c r="N71" s="9">
        <v>12436</v>
      </c>
      <c r="O71" s="6" t="s">
        <v>261</v>
      </c>
      <c r="P71" s="6" t="s">
        <v>31</v>
      </c>
      <c r="Q71" s="6" t="s">
        <v>50</v>
      </c>
      <c r="R71" s="6" t="s">
        <v>33</v>
      </c>
      <c r="S71" s="6" t="s">
        <v>261</v>
      </c>
      <c r="T71" s="10">
        <v>1.0256000000000001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45621</v>
      </c>
      <c r="F72" s="6" t="s">
        <v>264</v>
      </c>
      <c r="G72" s="6" t="s">
        <v>265</v>
      </c>
      <c r="H72" s="8">
        <v>44245</v>
      </c>
      <c r="I72" s="6">
        <v>15</v>
      </c>
      <c r="J72" s="6" t="s">
        <v>27</v>
      </c>
      <c r="K72" s="6" t="s">
        <v>266</v>
      </c>
      <c r="L72" s="6" t="s">
        <v>267</v>
      </c>
      <c r="M72" s="6">
        <v>2</v>
      </c>
      <c r="N72" s="9">
        <v>338808</v>
      </c>
      <c r="O72" s="6" t="s">
        <v>39</v>
      </c>
      <c r="P72" s="6" t="s">
        <v>31</v>
      </c>
      <c r="Q72" s="6" t="s">
        <v>50</v>
      </c>
      <c r="R72" s="6" t="s">
        <v>51</v>
      </c>
      <c r="S72" s="6" t="s">
        <v>39</v>
      </c>
      <c r="T72" s="10">
        <v>1.0256000000000001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36021</v>
      </c>
      <c r="F73" s="6" t="s">
        <v>197</v>
      </c>
      <c r="G73" s="6" t="s">
        <v>265</v>
      </c>
      <c r="H73" s="8">
        <v>44245</v>
      </c>
      <c r="I73" s="6">
        <v>15</v>
      </c>
      <c r="J73" s="6" t="s">
        <v>27</v>
      </c>
      <c r="K73" s="6" t="s">
        <v>266</v>
      </c>
      <c r="L73" s="6" t="s">
        <v>267</v>
      </c>
      <c r="M73" s="6">
        <v>2</v>
      </c>
      <c r="N73" s="9">
        <v>84016</v>
      </c>
      <c r="O73" s="6" t="s">
        <v>39</v>
      </c>
      <c r="P73" s="6" t="s">
        <v>31</v>
      </c>
      <c r="Q73" s="6" t="s">
        <v>50</v>
      </c>
      <c r="R73" s="6" t="s">
        <v>51</v>
      </c>
      <c r="S73" s="6" t="s">
        <v>39</v>
      </c>
      <c r="T73" s="10">
        <v>1.0256000000000001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268</v>
      </c>
      <c r="F74" s="6" t="s">
        <v>269</v>
      </c>
      <c r="G74" s="6" t="s">
        <v>270</v>
      </c>
      <c r="H74" s="8">
        <v>44245</v>
      </c>
      <c r="I74" s="6">
        <v>15</v>
      </c>
      <c r="J74" s="6" t="s">
        <v>27</v>
      </c>
      <c r="K74" s="6" t="s">
        <v>271</v>
      </c>
      <c r="L74" s="6" t="s">
        <v>272</v>
      </c>
      <c r="M74" s="6">
        <v>2</v>
      </c>
      <c r="N74" s="9">
        <v>84016</v>
      </c>
      <c r="O74" s="6" t="s">
        <v>30</v>
      </c>
      <c r="P74" s="6" t="s">
        <v>31</v>
      </c>
      <c r="Q74" s="6" t="s">
        <v>50</v>
      </c>
      <c r="R74" s="6" t="s">
        <v>51</v>
      </c>
      <c r="S74" s="6" t="s">
        <v>39</v>
      </c>
      <c r="T74" s="10">
        <v>1.0256000000000001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36021</v>
      </c>
      <c r="F75" s="6" t="s">
        <v>197</v>
      </c>
      <c r="G75" s="6" t="s">
        <v>273</v>
      </c>
      <c r="H75" s="8">
        <v>44245</v>
      </c>
      <c r="I75" s="6">
        <v>15</v>
      </c>
      <c r="J75" s="6" t="s">
        <v>27</v>
      </c>
      <c r="K75" s="6" t="s">
        <v>199</v>
      </c>
      <c r="L75" s="6" t="s">
        <v>200</v>
      </c>
      <c r="M75" s="6">
        <v>1</v>
      </c>
      <c r="N75" s="9">
        <v>42008</v>
      </c>
      <c r="O75" s="6" t="s">
        <v>39</v>
      </c>
      <c r="P75" s="6" t="s">
        <v>31</v>
      </c>
      <c r="Q75" s="6" t="s">
        <v>50</v>
      </c>
      <c r="R75" s="6" t="s">
        <v>51</v>
      </c>
      <c r="S75" s="6" t="s">
        <v>39</v>
      </c>
      <c r="T75" s="10">
        <v>1.0256000000000001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274</v>
      </c>
      <c r="F76" s="6" t="s">
        <v>275</v>
      </c>
      <c r="G76" s="6" t="s">
        <v>276</v>
      </c>
      <c r="H76" s="8">
        <v>44245</v>
      </c>
      <c r="I76" s="6">
        <v>15</v>
      </c>
      <c r="J76" s="6" t="s">
        <v>27</v>
      </c>
      <c r="K76" s="6" t="s">
        <v>277</v>
      </c>
      <c r="L76" s="6" t="s">
        <v>278</v>
      </c>
      <c r="M76" s="6">
        <v>2</v>
      </c>
      <c r="N76" s="9">
        <v>146202</v>
      </c>
      <c r="O76" s="6" t="s">
        <v>30</v>
      </c>
      <c r="P76" s="6" t="s">
        <v>31</v>
      </c>
      <c r="Q76" s="6" t="s">
        <v>50</v>
      </c>
      <c r="R76" s="6" t="s">
        <v>33</v>
      </c>
      <c r="S76" s="6" t="s">
        <v>30</v>
      </c>
      <c r="T76" s="10">
        <v>1.0256000000000001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36021</v>
      </c>
      <c r="F77" s="6" t="s">
        <v>197</v>
      </c>
      <c r="G77" s="6" t="s">
        <v>279</v>
      </c>
      <c r="H77" s="8">
        <v>44245</v>
      </c>
      <c r="I77" s="6">
        <v>15</v>
      </c>
      <c r="J77" s="6" t="s">
        <v>27</v>
      </c>
      <c r="K77" s="6" t="s">
        <v>280</v>
      </c>
      <c r="L77" s="6" t="s">
        <v>281</v>
      </c>
      <c r="M77" s="6">
        <v>1</v>
      </c>
      <c r="N77" s="9">
        <v>42008</v>
      </c>
      <c r="O77" s="6" t="s">
        <v>39</v>
      </c>
      <c r="P77" s="6" t="s">
        <v>31</v>
      </c>
      <c r="Q77" s="6" t="s">
        <v>50</v>
      </c>
      <c r="R77" s="6" t="s">
        <v>51</v>
      </c>
      <c r="S77" s="6" t="s">
        <v>39</v>
      </c>
      <c r="T77" s="10">
        <v>1.0256000000000001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3109</v>
      </c>
      <c r="F78" s="6" t="s">
        <v>282</v>
      </c>
      <c r="G78" s="6" t="s">
        <v>283</v>
      </c>
      <c r="H78" s="8">
        <v>44245</v>
      </c>
      <c r="I78" s="6">
        <v>15</v>
      </c>
      <c r="J78" s="6" t="s">
        <v>27</v>
      </c>
      <c r="K78" s="6" t="s">
        <v>284</v>
      </c>
      <c r="L78" s="6" t="s">
        <v>285</v>
      </c>
      <c r="M78" s="6">
        <v>1</v>
      </c>
      <c r="N78" s="9">
        <v>56294</v>
      </c>
      <c r="O78" s="6" t="s">
        <v>66</v>
      </c>
      <c r="P78" s="6" t="s">
        <v>31</v>
      </c>
      <c r="Q78" s="6" t="s">
        <v>50</v>
      </c>
      <c r="R78" s="6" t="s">
        <v>51</v>
      </c>
      <c r="S78" s="6" t="s">
        <v>39</v>
      </c>
      <c r="T78" s="10">
        <v>1.0256000000000001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286</v>
      </c>
      <c r="F79" s="6" t="s">
        <v>287</v>
      </c>
      <c r="G79" s="6" t="s">
        <v>288</v>
      </c>
      <c r="H79" s="8">
        <v>44245</v>
      </c>
      <c r="I79" s="6">
        <v>15</v>
      </c>
      <c r="J79" s="6" t="s">
        <v>27</v>
      </c>
      <c r="K79" s="6" t="s">
        <v>289</v>
      </c>
      <c r="L79" s="6" t="s">
        <v>290</v>
      </c>
      <c r="M79" s="6">
        <v>1</v>
      </c>
      <c r="N79" s="9">
        <v>27723</v>
      </c>
      <c r="O79" s="6" t="s">
        <v>30</v>
      </c>
      <c r="P79" s="6" t="s">
        <v>31</v>
      </c>
      <c r="Q79" s="6" t="s">
        <v>50</v>
      </c>
      <c r="R79" s="6" t="s">
        <v>51</v>
      </c>
      <c r="S79" s="6" t="s">
        <v>39</v>
      </c>
      <c r="T79" s="10">
        <v>1.0256000000000001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24318</v>
      </c>
      <c r="F80" s="6" t="s">
        <v>291</v>
      </c>
      <c r="G80" s="6" t="s">
        <v>292</v>
      </c>
      <c r="H80" s="8">
        <v>44245</v>
      </c>
      <c r="I80" s="6">
        <v>15</v>
      </c>
      <c r="J80" s="6" t="s">
        <v>27</v>
      </c>
      <c r="K80" s="6" t="s">
        <v>293</v>
      </c>
      <c r="L80" s="6" t="s">
        <v>294</v>
      </c>
      <c r="M80" s="6">
        <v>1</v>
      </c>
      <c r="N80" s="9">
        <v>20664</v>
      </c>
      <c r="O80" s="6" t="s">
        <v>30</v>
      </c>
      <c r="P80" s="6" t="s">
        <v>31</v>
      </c>
      <c r="Q80" s="6" t="s">
        <v>50</v>
      </c>
      <c r="R80" s="6" t="s">
        <v>51</v>
      </c>
      <c r="S80" s="6" t="s">
        <v>30</v>
      </c>
      <c r="T80" s="10">
        <v>1.0256000000000001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50656</v>
      </c>
      <c r="F81" s="6" t="s">
        <v>295</v>
      </c>
      <c r="G81" s="6" t="s">
        <v>296</v>
      </c>
      <c r="H81" s="8">
        <v>44245</v>
      </c>
      <c r="I81" s="6">
        <v>15</v>
      </c>
      <c r="J81" s="6" t="s">
        <v>27</v>
      </c>
      <c r="K81" s="6" t="s">
        <v>297</v>
      </c>
      <c r="L81" s="6" t="s">
        <v>298</v>
      </c>
      <c r="M81" s="6">
        <v>2</v>
      </c>
      <c r="N81" s="9">
        <v>372690</v>
      </c>
      <c r="O81" s="6" t="s">
        <v>39</v>
      </c>
      <c r="P81" s="6" t="s">
        <v>31</v>
      </c>
      <c r="Q81" s="6" t="s">
        <v>50</v>
      </c>
      <c r="R81" s="6" t="s">
        <v>51</v>
      </c>
      <c r="S81" s="6" t="s">
        <v>39</v>
      </c>
      <c r="T81" s="10">
        <v>1.0256000000000001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299</v>
      </c>
      <c r="F82" s="6" t="s">
        <v>300</v>
      </c>
      <c r="G82" s="6" t="s">
        <v>301</v>
      </c>
      <c r="H82" s="8">
        <v>44245</v>
      </c>
      <c r="I82" s="6">
        <v>15</v>
      </c>
      <c r="J82" s="6" t="s">
        <v>27</v>
      </c>
      <c r="K82" s="6" t="s">
        <v>249</v>
      </c>
      <c r="L82" s="6" t="s">
        <v>250</v>
      </c>
      <c r="M82" s="6">
        <v>1</v>
      </c>
      <c r="N82" s="9">
        <v>168059</v>
      </c>
      <c r="O82" s="6" t="s">
        <v>30</v>
      </c>
      <c r="P82" s="6" t="s">
        <v>31</v>
      </c>
      <c r="Q82" s="6" t="s">
        <v>50</v>
      </c>
      <c r="R82" s="6" t="s">
        <v>51</v>
      </c>
      <c r="S82" s="6" t="s">
        <v>39</v>
      </c>
      <c r="T82" s="10">
        <v>1.0256000000000001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42082</v>
      </c>
      <c r="F83" s="6" t="s">
        <v>302</v>
      </c>
      <c r="G83" s="6" t="s">
        <v>303</v>
      </c>
      <c r="H83" s="8">
        <v>44245</v>
      </c>
      <c r="I83" s="6">
        <v>15</v>
      </c>
      <c r="J83" s="6" t="s">
        <v>27</v>
      </c>
      <c r="K83" s="6" t="s">
        <v>304</v>
      </c>
      <c r="L83" s="6" t="s">
        <v>305</v>
      </c>
      <c r="M83" s="6">
        <v>8</v>
      </c>
      <c r="N83" s="9">
        <v>55448</v>
      </c>
      <c r="O83" s="6" t="s">
        <v>30</v>
      </c>
      <c r="P83" s="6" t="s">
        <v>31</v>
      </c>
      <c r="Q83" s="6" t="s">
        <v>50</v>
      </c>
      <c r="R83" s="6" t="s">
        <v>51</v>
      </c>
      <c r="S83" s="6" t="s">
        <v>30</v>
      </c>
      <c r="T83" s="10">
        <v>1.0256000000000001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306</v>
      </c>
      <c r="F84" s="6" t="s">
        <v>307</v>
      </c>
      <c r="G84" s="6" t="s">
        <v>308</v>
      </c>
      <c r="H84" s="8">
        <v>44245</v>
      </c>
      <c r="I84" s="6">
        <v>15</v>
      </c>
      <c r="J84" s="6" t="s">
        <v>27</v>
      </c>
      <c r="K84" s="6" t="s">
        <v>293</v>
      </c>
      <c r="L84" s="6" t="s">
        <v>294</v>
      </c>
      <c r="M84" s="6">
        <v>1</v>
      </c>
      <c r="N84" s="9">
        <v>67218</v>
      </c>
      <c r="O84" s="6" t="s">
        <v>30</v>
      </c>
      <c r="P84" s="6" t="s">
        <v>31</v>
      </c>
      <c r="Q84" s="6" t="s">
        <v>50</v>
      </c>
      <c r="R84" s="6" t="s">
        <v>51</v>
      </c>
      <c r="S84" s="6" t="s">
        <v>39</v>
      </c>
      <c r="T84" s="10">
        <v>1.0256000000000001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24318</v>
      </c>
      <c r="F85" s="6" t="s">
        <v>291</v>
      </c>
      <c r="G85" s="6" t="s">
        <v>309</v>
      </c>
      <c r="H85" s="8">
        <v>44245</v>
      </c>
      <c r="I85" s="6">
        <v>15</v>
      </c>
      <c r="J85" s="6" t="s">
        <v>27</v>
      </c>
      <c r="K85" s="6" t="s">
        <v>304</v>
      </c>
      <c r="L85" s="6" t="s">
        <v>305</v>
      </c>
      <c r="M85" s="6">
        <v>8</v>
      </c>
      <c r="N85" s="9">
        <v>132248</v>
      </c>
      <c r="O85" s="6" t="s">
        <v>30</v>
      </c>
      <c r="P85" s="6" t="s">
        <v>31</v>
      </c>
      <c r="Q85" s="6" t="s">
        <v>50</v>
      </c>
      <c r="R85" s="6" t="s">
        <v>51</v>
      </c>
      <c r="S85" s="6" t="s">
        <v>30</v>
      </c>
      <c r="T85" s="10">
        <v>1.0256000000000001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52197</v>
      </c>
      <c r="F86" s="6" t="s">
        <v>310</v>
      </c>
      <c r="G86" s="6" t="s">
        <v>309</v>
      </c>
      <c r="H86" s="8">
        <v>44245</v>
      </c>
      <c r="I86" s="6">
        <v>15</v>
      </c>
      <c r="J86" s="6" t="s">
        <v>27</v>
      </c>
      <c r="K86" s="6" t="s">
        <v>304</v>
      </c>
      <c r="L86" s="6" t="s">
        <v>305</v>
      </c>
      <c r="M86" s="6">
        <v>8</v>
      </c>
      <c r="N86" s="9">
        <v>1202552</v>
      </c>
      <c r="O86" s="6" t="s">
        <v>30</v>
      </c>
      <c r="P86" s="6" t="s">
        <v>31</v>
      </c>
      <c r="Q86" s="6" t="s">
        <v>50</v>
      </c>
      <c r="R86" s="6" t="s">
        <v>51</v>
      </c>
      <c r="S86" s="6" t="s">
        <v>30</v>
      </c>
      <c r="T86" s="10">
        <v>1.0256000000000001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85027</v>
      </c>
      <c r="F87" s="6" t="s">
        <v>311</v>
      </c>
      <c r="G87" s="6" t="s">
        <v>309</v>
      </c>
      <c r="H87" s="8">
        <v>44245</v>
      </c>
      <c r="I87" s="6">
        <v>15</v>
      </c>
      <c r="J87" s="6" t="s">
        <v>27</v>
      </c>
      <c r="K87" s="6" t="s">
        <v>304</v>
      </c>
      <c r="L87" s="6" t="s">
        <v>305</v>
      </c>
      <c r="M87" s="6">
        <v>1</v>
      </c>
      <c r="N87" s="9">
        <v>14528</v>
      </c>
      <c r="O87" s="6" t="s">
        <v>30</v>
      </c>
      <c r="P87" s="6" t="s">
        <v>31</v>
      </c>
      <c r="Q87" s="6" t="s">
        <v>50</v>
      </c>
      <c r="R87" s="6" t="s">
        <v>51</v>
      </c>
      <c r="S87" s="6" t="s">
        <v>30</v>
      </c>
      <c r="T87" s="10">
        <v>1.0256000000000001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24093</v>
      </c>
      <c r="F88" s="6" t="s">
        <v>89</v>
      </c>
      <c r="G88" s="6" t="s">
        <v>309</v>
      </c>
      <c r="H88" s="8">
        <v>44245</v>
      </c>
      <c r="I88" s="6">
        <v>15</v>
      </c>
      <c r="J88" s="6" t="s">
        <v>27</v>
      </c>
      <c r="K88" s="6" t="s">
        <v>304</v>
      </c>
      <c r="L88" s="6" t="s">
        <v>305</v>
      </c>
      <c r="M88" s="6">
        <v>1</v>
      </c>
      <c r="N88" s="9">
        <v>15745</v>
      </c>
      <c r="O88" s="6" t="s">
        <v>30</v>
      </c>
      <c r="P88" s="6" t="s">
        <v>31</v>
      </c>
      <c r="Q88" s="6" t="s">
        <v>50</v>
      </c>
      <c r="R88" s="6" t="s">
        <v>51</v>
      </c>
      <c r="S88" s="6" t="s">
        <v>30</v>
      </c>
      <c r="T88" s="10">
        <v>1.0256000000000001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113</v>
      </c>
      <c r="F89" s="6" t="s">
        <v>114</v>
      </c>
      <c r="G89" s="6" t="s">
        <v>312</v>
      </c>
      <c r="H89" s="8">
        <v>44245</v>
      </c>
      <c r="I89" s="6">
        <v>15</v>
      </c>
      <c r="J89" s="6" t="s">
        <v>27</v>
      </c>
      <c r="K89" s="6" t="s">
        <v>116</v>
      </c>
      <c r="L89" s="6" t="s">
        <v>117</v>
      </c>
      <c r="M89" s="6">
        <v>-1</v>
      </c>
      <c r="N89" s="9">
        <v>-109149</v>
      </c>
      <c r="O89" s="6" t="s">
        <v>30</v>
      </c>
      <c r="P89" s="6" t="s">
        <v>31</v>
      </c>
      <c r="Q89" s="6" t="s">
        <v>32</v>
      </c>
      <c r="R89" s="6" t="s">
        <v>51</v>
      </c>
      <c r="S89" s="6" t="s">
        <v>30</v>
      </c>
      <c r="T89" s="10">
        <v>1.0256000000000001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313</v>
      </c>
      <c r="F90" s="6" t="s">
        <v>314</v>
      </c>
      <c r="G90" s="6" t="s">
        <v>315</v>
      </c>
      <c r="H90" s="8">
        <v>44245</v>
      </c>
      <c r="I90" s="6">
        <v>15</v>
      </c>
      <c r="J90" s="6" t="s">
        <v>27</v>
      </c>
      <c r="K90" s="6" t="s">
        <v>116</v>
      </c>
      <c r="L90" s="6" t="s">
        <v>117</v>
      </c>
      <c r="M90" s="6">
        <v>1</v>
      </c>
      <c r="N90" s="9">
        <v>210093</v>
      </c>
      <c r="O90" s="6" t="s">
        <v>30</v>
      </c>
      <c r="P90" s="6" t="s">
        <v>31</v>
      </c>
      <c r="Q90" s="6" t="s">
        <v>50</v>
      </c>
      <c r="R90" s="6" t="s">
        <v>51</v>
      </c>
      <c r="S90" s="6" t="s">
        <v>30</v>
      </c>
      <c r="T90" s="10">
        <v>1.0256000000000001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27246</v>
      </c>
      <c r="F91" s="6" t="s">
        <v>316</v>
      </c>
      <c r="G91" s="6" t="s">
        <v>317</v>
      </c>
      <c r="H91" s="8">
        <v>44245</v>
      </c>
      <c r="I91" s="6">
        <v>15</v>
      </c>
      <c r="J91" s="6" t="s">
        <v>27</v>
      </c>
      <c r="K91" s="6" t="s">
        <v>318</v>
      </c>
      <c r="L91" s="6" t="s">
        <v>319</v>
      </c>
      <c r="M91" s="6">
        <v>1</v>
      </c>
      <c r="N91" s="9">
        <v>78739</v>
      </c>
      <c r="O91" s="6" t="s">
        <v>30</v>
      </c>
      <c r="P91" s="6" t="s">
        <v>31</v>
      </c>
      <c r="Q91" s="6" t="s">
        <v>50</v>
      </c>
      <c r="R91" s="6" t="s">
        <v>51</v>
      </c>
      <c r="S91" s="6" t="s">
        <v>30</v>
      </c>
      <c r="T91" s="10">
        <v>1.0256000000000001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320</v>
      </c>
      <c r="F92" s="6" t="s">
        <v>321</v>
      </c>
      <c r="G92" s="6" t="s">
        <v>322</v>
      </c>
      <c r="H92" s="8">
        <v>44245</v>
      </c>
      <c r="I92" s="6">
        <v>15</v>
      </c>
      <c r="J92" s="6" t="s">
        <v>27</v>
      </c>
      <c r="K92" s="6" t="s">
        <v>28</v>
      </c>
      <c r="L92" s="6" t="s">
        <v>29</v>
      </c>
      <c r="M92" s="6">
        <v>1</v>
      </c>
      <c r="N92" s="9">
        <v>9100</v>
      </c>
      <c r="O92" s="6" t="s">
        <v>30</v>
      </c>
      <c r="P92" s="6" t="s">
        <v>31</v>
      </c>
      <c r="Q92" s="6" t="s">
        <v>50</v>
      </c>
      <c r="R92" s="6" t="s">
        <v>51</v>
      </c>
      <c r="S92" s="6" t="s">
        <v>30</v>
      </c>
      <c r="T92" s="10">
        <v>1.0256000000000001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27246</v>
      </c>
      <c r="F93" s="6" t="s">
        <v>316</v>
      </c>
      <c r="G93" s="6" t="s">
        <v>323</v>
      </c>
      <c r="H93" s="8">
        <v>44245</v>
      </c>
      <c r="I93" s="6">
        <v>15</v>
      </c>
      <c r="J93" s="6" t="s">
        <v>27</v>
      </c>
      <c r="K93" s="6" t="s">
        <v>318</v>
      </c>
      <c r="L93" s="6" t="s">
        <v>319</v>
      </c>
      <c r="M93" s="6">
        <v>-1</v>
      </c>
      <c r="N93" s="9">
        <v>-78739</v>
      </c>
      <c r="O93" s="6" t="s">
        <v>30</v>
      </c>
      <c r="P93" s="6" t="s">
        <v>31</v>
      </c>
      <c r="Q93" s="6" t="s">
        <v>32</v>
      </c>
      <c r="R93" s="6" t="s">
        <v>51</v>
      </c>
      <c r="S93" s="6" t="s">
        <v>30</v>
      </c>
      <c r="T93" s="10">
        <v>1.0256000000000001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27391</v>
      </c>
      <c r="F94" s="6" t="s">
        <v>324</v>
      </c>
      <c r="G94" s="6" t="s">
        <v>325</v>
      </c>
      <c r="H94" s="8">
        <v>44245</v>
      </c>
      <c r="I94" s="6">
        <v>15</v>
      </c>
      <c r="J94" s="6" t="s">
        <v>27</v>
      </c>
      <c r="K94" s="6" t="s">
        <v>318</v>
      </c>
      <c r="L94" s="6" t="s">
        <v>319</v>
      </c>
      <c r="M94" s="6">
        <v>1</v>
      </c>
      <c r="N94" s="9">
        <v>81630</v>
      </c>
      <c r="O94" s="6" t="s">
        <v>30</v>
      </c>
      <c r="P94" s="6" t="s">
        <v>31</v>
      </c>
      <c r="Q94" s="6" t="s">
        <v>50</v>
      </c>
      <c r="R94" s="6" t="s">
        <v>51</v>
      </c>
      <c r="S94" s="6" t="s">
        <v>30</v>
      </c>
      <c r="T94" s="10">
        <v>1.0256000000000001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25200</v>
      </c>
      <c r="F95" s="6" t="s">
        <v>326</v>
      </c>
      <c r="G95" s="6" t="s">
        <v>327</v>
      </c>
      <c r="H95" s="8">
        <v>44245</v>
      </c>
      <c r="I95" s="6">
        <v>15</v>
      </c>
      <c r="J95" s="6" t="s">
        <v>27</v>
      </c>
      <c r="K95" s="6" t="s">
        <v>328</v>
      </c>
      <c r="L95" s="6" t="s">
        <v>329</v>
      </c>
      <c r="M95" s="6">
        <v>1</v>
      </c>
      <c r="N95" s="9">
        <v>66517</v>
      </c>
      <c r="O95" s="6" t="s">
        <v>30</v>
      </c>
      <c r="P95" s="6" t="s">
        <v>31</v>
      </c>
      <c r="Q95" s="6" t="s">
        <v>50</v>
      </c>
      <c r="R95" s="6" t="s">
        <v>51</v>
      </c>
      <c r="S95" s="6" t="s">
        <v>30</v>
      </c>
      <c r="T95" s="10">
        <v>1.0256000000000001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330</v>
      </c>
      <c r="F96" s="6" t="s">
        <v>331</v>
      </c>
      <c r="G96" s="6" t="s">
        <v>332</v>
      </c>
      <c r="H96" s="8">
        <v>44245</v>
      </c>
      <c r="I96" s="6">
        <v>15</v>
      </c>
      <c r="J96" s="6" t="s">
        <v>27</v>
      </c>
      <c r="K96" s="6" t="s">
        <v>333</v>
      </c>
      <c r="L96" s="6" t="s">
        <v>334</v>
      </c>
      <c r="M96" s="6">
        <v>2</v>
      </c>
      <c r="N96" s="9">
        <v>21572</v>
      </c>
      <c r="O96" s="6" t="s">
        <v>30</v>
      </c>
      <c r="P96" s="6" t="s">
        <v>31</v>
      </c>
      <c r="Q96" s="6" t="s">
        <v>50</v>
      </c>
      <c r="R96" s="6" t="s">
        <v>51</v>
      </c>
      <c r="S96" s="6" t="s">
        <v>30</v>
      </c>
      <c r="T96" s="10">
        <v>1.0256000000000001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335</v>
      </c>
      <c r="F97" s="6" t="s">
        <v>336</v>
      </c>
      <c r="G97" s="6" t="s">
        <v>332</v>
      </c>
      <c r="H97" s="8">
        <v>44245</v>
      </c>
      <c r="I97" s="6">
        <v>15</v>
      </c>
      <c r="J97" s="6" t="s">
        <v>27</v>
      </c>
      <c r="K97" s="6" t="s">
        <v>333</v>
      </c>
      <c r="L97" s="6" t="s">
        <v>334</v>
      </c>
      <c r="M97" s="6">
        <v>4</v>
      </c>
      <c r="N97" s="9">
        <v>80640</v>
      </c>
      <c r="O97" s="6" t="s">
        <v>30</v>
      </c>
      <c r="P97" s="6" t="s">
        <v>31</v>
      </c>
      <c r="Q97" s="6" t="s">
        <v>50</v>
      </c>
      <c r="R97" s="6" t="s">
        <v>51</v>
      </c>
      <c r="S97" s="6" t="s">
        <v>39</v>
      </c>
      <c r="T97" s="10">
        <v>1.0256000000000001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33018</v>
      </c>
      <c r="F98" s="6" t="s">
        <v>337</v>
      </c>
      <c r="G98" s="6" t="s">
        <v>338</v>
      </c>
      <c r="H98" s="8">
        <v>44245</v>
      </c>
      <c r="I98" s="6">
        <v>15</v>
      </c>
      <c r="J98" s="6" t="s">
        <v>27</v>
      </c>
      <c r="K98" s="6" t="s">
        <v>333</v>
      </c>
      <c r="L98" s="6" t="s">
        <v>334</v>
      </c>
      <c r="M98" s="6">
        <v>2</v>
      </c>
      <c r="N98" s="9">
        <v>6740</v>
      </c>
      <c r="O98" s="6" t="s">
        <v>30</v>
      </c>
      <c r="P98" s="6" t="s">
        <v>31</v>
      </c>
      <c r="Q98" s="6" t="s">
        <v>50</v>
      </c>
      <c r="R98" s="6" t="s">
        <v>51</v>
      </c>
      <c r="S98" s="6" t="s">
        <v>30</v>
      </c>
      <c r="T98" s="10">
        <v>1.0256000000000001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86323</v>
      </c>
      <c r="F99" s="6" t="s">
        <v>339</v>
      </c>
      <c r="G99" s="6" t="s">
        <v>340</v>
      </c>
      <c r="H99" s="8">
        <v>44246</v>
      </c>
      <c r="I99" s="6">
        <v>15</v>
      </c>
      <c r="J99" s="6" t="s">
        <v>27</v>
      </c>
      <c r="K99" s="6" t="s">
        <v>341</v>
      </c>
      <c r="L99" s="6" t="s">
        <v>342</v>
      </c>
      <c r="M99" s="6">
        <v>1</v>
      </c>
      <c r="N99" s="9">
        <v>13437</v>
      </c>
      <c r="O99" s="6" t="s">
        <v>30</v>
      </c>
      <c r="P99" s="6" t="s">
        <v>31</v>
      </c>
      <c r="Q99" s="6" t="s">
        <v>50</v>
      </c>
      <c r="R99" s="6" t="s">
        <v>51</v>
      </c>
      <c r="S99" s="6" t="s">
        <v>30</v>
      </c>
      <c r="T99" s="10">
        <v>1.0256000000000001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4310</v>
      </c>
      <c r="F100" s="6" t="s">
        <v>181</v>
      </c>
      <c r="G100" s="6" t="s">
        <v>343</v>
      </c>
      <c r="H100" s="8">
        <v>44246</v>
      </c>
      <c r="I100" s="6">
        <v>15</v>
      </c>
      <c r="J100" s="6" t="s">
        <v>27</v>
      </c>
      <c r="K100" s="6" t="s">
        <v>344</v>
      </c>
      <c r="L100" s="6" t="s">
        <v>345</v>
      </c>
      <c r="M100" s="6">
        <v>2</v>
      </c>
      <c r="N100" s="9">
        <v>117630</v>
      </c>
      <c r="O100" s="6" t="s">
        <v>66</v>
      </c>
      <c r="P100" s="6" t="s">
        <v>31</v>
      </c>
      <c r="Q100" s="6" t="s">
        <v>50</v>
      </c>
      <c r="R100" s="6" t="s">
        <v>51</v>
      </c>
      <c r="S100" s="6" t="s">
        <v>39</v>
      </c>
      <c r="T100" s="10">
        <v>1.0256000000000001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10626</v>
      </c>
      <c r="F101" s="6" t="s">
        <v>92</v>
      </c>
      <c r="G101" s="6" t="s">
        <v>343</v>
      </c>
      <c r="H101" s="8">
        <v>44246</v>
      </c>
      <c r="I101" s="6">
        <v>15</v>
      </c>
      <c r="J101" s="6" t="s">
        <v>27</v>
      </c>
      <c r="K101" s="6" t="s">
        <v>344</v>
      </c>
      <c r="L101" s="6" t="s">
        <v>345</v>
      </c>
      <c r="M101" s="6">
        <v>2</v>
      </c>
      <c r="N101" s="9">
        <v>17844</v>
      </c>
      <c r="O101" s="6" t="s">
        <v>30</v>
      </c>
      <c r="P101" s="6" t="s">
        <v>31</v>
      </c>
      <c r="Q101" s="6" t="s">
        <v>50</v>
      </c>
      <c r="R101" s="6" t="s">
        <v>51</v>
      </c>
      <c r="S101" s="6" t="s">
        <v>30</v>
      </c>
      <c r="T101" s="10">
        <v>1.0256000000000001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335</v>
      </c>
      <c r="F102" s="6" t="s">
        <v>336</v>
      </c>
      <c r="G102" s="6" t="s">
        <v>346</v>
      </c>
      <c r="H102" s="8">
        <v>44246</v>
      </c>
      <c r="I102" s="6">
        <v>15</v>
      </c>
      <c r="J102" s="6" t="s">
        <v>27</v>
      </c>
      <c r="K102" s="6" t="s">
        <v>347</v>
      </c>
      <c r="L102" s="6" t="s">
        <v>348</v>
      </c>
      <c r="M102" s="6">
        <v>2</v>
      </c>
      <c r="N102" s="9">
        <v>40320</v>
      </c>
      <c r="O102" s="6" t="s">
        <v>30</v>
      </c>
      <c r="P102" s="6" t="s">
        <v>31</v>
      </c>
      <c r="Q102" s="6" t="s">
        <v>50</v>
      </c>
      <c r="R102" s="6" t="s">
        <v>51</v>
      </c>
      <c r="S102" s="6" t="s">
        <v>39</v>
      </c>
      <c r="T102" s="10">
        <v>1.0256000000000001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90048</v>
      </c>
      <c r="F103" s="6" t="s">
        <v>349</v>
      </c>
      <c r="G103" s="6" t="s">
        <v>350</v>
      </c>
      <c r="H103" s="8">
        <v>44246</v>
      </c>
      <c r="I103" s="6">
        <v>15</v>
      </c>
      <c r="J103" s="6" t="s">
        <v>27</v>
      </c>
      <c r="K103" s="6" t="s">
        <v>351</v>
      </c>
      <c r="L103" s="6" t="s">
        <v>352</v>
      </c>
      <c r="M103" s="6">
        <v>1</v>
      </c>
      <c r="N103" s="9">
        <v>58815</v>
      </c>
      <c r="O103" s="6" t="s">
        <v>30</v>
      </c>
      <c r="P103" s="6" t="s">
        <v>31</v>
      </c>
      <c r="Q103" s="6" t="s">
        <v>50</v>
      </c>
      <c r="R103" s="6" t="s">
        <v>51</v>
      </c>
      <c r="S103" s="6" t="s">
        <v>30</v>
      </c>
      <c r="T103" s="10">
        <v>1.0256000000000001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4310</v>
      </c>
      <c r="F104" s="6" t="s">
        <v>181</v>
      </c>
      <c r="G104" s="6" t="s">
        <v>353</v>
      </c>
      <c r="H104" s="8">
        <v>44246</v>
      </c>
      <c r="I104" s="6">
        <v>15</v>
      </c>
      <c r="J104" s="6" t="s">
        <v>27</v>
      </c>
      <c r="K104" s="6" t="s">
        <v>354</v>
      </c>
      <c r="L104" s="6" t="s">
        <v>355</v>
      </c>
      <c r="M104" s="6">
        <v>2</v>
      </c>
      <c r="N104" s="9">
        <v>117630</v>
      </c>
      <c r="O104" s="6" t="s">
        <v>66</v>
      </c>
      <c r="P104" s="6" t="s">
        <v>31</v>
      </c>
      <c r="Q104" s="6" t="s">
        <v>50</v>
      </c>
      <c r="R104" s="6" t="s">
        <v>51</v>
      </c>
      <c r="S104" s="6" t="s">
        <v>39</v>
      </c>
      <c r="T104" s="10">
        <v>1.0256000000000001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85150</v>
      </c>
      <c r="F105" s="6" t="s">
        <v>356</v>
      </c>
      <c r="G105" s="6" t="s">
        <v>357</v>
      </c>
      <c r="H105" s="8">
        <v>44246</v>
      </c>
      <c r="I105" s="6">
        <v>15</v>
      </c>
      <c r="J105" s="6" t="s">
        <v>27</v>
      </c>
      <c r="K105" s="6" t="s">
        <v>358</v>
      </c>
      <c r="L105" s="6" t="s">
        <v>359</v>
      </c>
      <c r="M105" s="6">
        <v>1</v>
      </c>
      <c r="N105" s="9">
        <v>10218</v>
      </c>
      <c r="O105" s="6" t="s">
        <v>30</v>
      </c>
      <c r="P105" s="6" t="s">
        <v>31</v>
      </c>
      <c r="Q105" s="6" t="s">
        <v>50</v>
      </c>
      <c r="R105" s="6" t="s">
        <v>51</v>
      </c>
      <c r="S105" s="6" t="s">
        <v>30</v>
      </c>
      <c r="T105" s="10">
        <v>1.0256000000000001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9035</v>
      </c>
      <c r="F106" s="6" t="s">
        <v>360</v>
      </c>
      <c r="G106" s="6" t="s">
        <v>361</v>
      </c>
      <c r="H106" s="8">
        <v>44246</v>
      </c>
      <c r="I106" s="6">
        <v>15</v>
      </c>
      <c r="J106" s="6" t="s">
        <v>27</v>
      </c>
      <c r="K106" s="6" t="s">
        <v>362</v>
      </c>
      <c r="L106" s="6" t="s">
        <v>363</v>
      </c>
      <c r="M106" s="6">
        <v>1</v>
      </c>
      <c r="N106" s="9">
        <v>33217</v>
      </c>
      <c r="O106" s="6" t="s">
        <v>30</v>
      </c>
      <c r="P106" s="6" t="s">
        <v>31</v>
      </c>
      <c r="Q106" s="6" t="s">
        <v>50</v>
      </c>
      <c r="R106" s="6" t="s">
        <v>51</v>
      </c>
      <c r="S106" s="6" t="s">
        <v>30</v>
      </c>
      <c r="T106" s="10">
        <v>1.0256000000000001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364</v>
      </c>
      <c r="F107" s="6" t="s">
        <v>365</v>
      </c>
      <c r="G107" s="6" t="s">
        <v>366</v>
      </c>
      <c r="H107" s="8">
        <v>44246</v>
      </c>
      <c r="I107" s="6">
        <v>15</v>
      </c>
      <c r="J107" s="6" t="s">
        <v>27</v>
      </c>
      <c r="K107" s="6" t="s">
        <v>367</v>
      </c>
      <c r="L107" s="6" t="s">
        <v>368</v>
      </c>
      <c r="M107" s="6">
        <v>1</v>
      </c>
      <c r="N107" s="9">
        <v>103991</v>
      </c>
      <c r="O107" s="6" t="s">
        <v>30</v>
      </c>
      <c r="P107" s="6" t="s">
        <v>31</v>
      </c>
      <c r="Q107" s="6" t="s">
        <v>50</v>
      </c>
      <c r="R107" s="6" t="s">
        <v>51</v>
      </c>
      <c r="S107" s="6" t="s">
        <v>30</v>
      </c>
      <c r="T107" s="10">
        <v>1.0256000000000001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40049</v>
      </c>
      <c r="F108" s="6" t="s">
        <v>369</v>
      </c>
      <c r="G108" s="6" t="s">
        <v>370</v>
      </c>
      <c r="H108" s="8">
        <v>44246</v>
      </c>
      <c r="I108" s="6">
        <v>15</v>
      </c>
      <c r="J108" s="6" t="s">
        <v>27</v>
      </c>
      <c r="K108" s="6" t="s">
        <v>371</v>
      </c>
      <c r="L108" s="6" t="s">
        <v>372</v>
      </c>
      <c r="M108" s="6">
        <v>8</v>
      </c>
      <c r="N108" s="9">
        <v>1298760</v>
      </c>
      <c r="O108" s="6" t="s">
        <v>39</v>
      </c>
      <c r="P108" s="6" t="s">
        <v>31</v>
      </c>
      <c r="Q108" s="6" t="s">
        <v>50</v>
      </c>
      <c r="R108" s="6" t="s">
        <v>51</v>
      </c>
      <c r="S108" s="6" t="s">
        <v>39</v>
      </c>
      <c r="T108" s="10">
        <v>1.0256000000000001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373</v>
      </c>
      <c r="F109" s="6" t="s">
        <v>374</v>
      </c>
      <c r="G109" s="6" t="s">
        <v>375</v>
      </c>
      <c r="H109" s="8">
        <v>44246</v>
      </c>
      <c r="I109" s="6">
        <v>15</v>
      </c>
      <c r="J109" s="6" t="s">
        <v>27</v>
      </c>
      <c r="K109" s="6" t="s">
        <v>371</v>
      </c>
      <c r="L109" s="6" t="s">
        <v>372</v>
      </c>
      <c r="M109" s="6">
        <v>1</v>
      </c>
      <c r="N109" s="9">
        <v>44529</v>
      </c>
      <c r="O109" s="6" t="s">
        <v>39</v>
      </c>
      <c r="P109" s="6" t="s">
        <v>31</v>
      </c>
      <c r="Q109" s="6" t="s">
        <v>50</v>
      </c>
      <c r="R109" s="6" t="s">
        <v>51</v>
      </c>
      <c r="S109" s="6" t="s">
        <v>39</v>
      </c>
      <c r="T109" s="10">
        <v>1.0256000000000001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59</v>
      </c>
      <c r="F110" s="6" t="s">
        <v>195</v>
      </c>
      <c r="G110" s="6" t="s">
        <v>376</v>
      </c>
      <c r="H110" s="8">
        <v>44247</v>
      </c>
      <c r="I110" s="6">
        <v>15</v>
      </c>
      <c r="J110" s="6" t="s">
        <v>27</v>
      </c>
      <c r="K110" s="6" t="s">
        <v>377</v>
      </c>
      <c r="L110" s="6" t="s">
        <v>378</v>
      </c>
      <c r="M110" s="6">
        <v>2</v>
      </c>
      <c r="N110" s="9">
        <v>51244</v>
      </c>
      <c r="O110" s="6" t="s">
        <v>66</v>
      </c>
      <c r="P110" s="6" t="s">
        <v>31</v>
      </c>
      <c r="Q110" s="6" t="s">
        <v>50</v>
      </c>
      <c r="R110" s="6" t="s">
        <v>51</v>
      </c>
      <c r="S110" s="6" t="s">
        <v>39</v>
      </c>
      <c r="T110" s="10">
        <v>1.0256000000000001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45</v>
      </c>
      <c r="F111" s="6" t="s">
        <v>46</v>
      </c>
      <c r="G111" s="6" t="s">
        <v>379</v>
      </c>
      <c r="H111" s="8">
        <v>44247</v>
      </c>
      <c r="I111" s="6">
        <v>15</v>
      </c>
      <c r="J111" s="6" t="s">
        <v>27</v>
      </c>
      <c r="K111" s="6" t="s">
        <v>380</v>
      </c>
      <c r="L111" s="6" t="s">
        <v>381</v>
      </c>
      <c r="M111" s="6">
        <v>20</v>
      </c>
      <c r="N111" s="9">
        <v>127560</v>
      </c>
      <c r="O111" s="6" t="s">
        <v>30</v>
      </c>
      <c r="P111" s="6" t="s">
        <v>31</v>
      </c>
      <c r="Q111" s="6" t="s">
        <v>50</v>
      </c>
      <c r="R111" s="6" t="s">
        <v>51</v>
      </c>
      <c r="S111" s="6" t="s">
        <v>39</v>
      </c>
      <c r="T111" s="10">
        <v>1.0256000000000001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51149</v>
      </c>
      <c r="F112" s="6" t="s">
        <v>382</v>
      </c>
      <c r="G112" s="6" t="s">
        <v>383</v>
      </c>
      <c r="H112" s="8">
        <v>44247</v>
      </c>
      <c r="I112" s="6">
        <v>15</v>
      </c>
      <c r="J112" s="6" t="s">
        <v>27</v>
      </c>
      <c r="K112" s="6" t="s">
        <v>384</v>
      </c>
      <c r="L112" s="6" t="s">
        <v>385</v>
      </c>
      <c r="M112" s="6">
        <v>2</v>
      </c>
      <c r="N112" s="9">
        <v>813598</v>
      </c>
      <c r="O112" s="6" t="s">
        <v>39</v>
      </c>
      <c r="P112" s="6" t="s">
        <v>31</v>
      </c>
      <c r="Q112" s="6" t="s">
        <v>50</v>
      </c>
      <c r="R112" s="6" t="s">
        <v>51</v>
      </c>
      <c r="S112" s="6" t="s">
        <v>39</v>
      </c>
      <c r="T112" s="10">
        <v>1.0256000000000001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3200</v>
      </c>
      <c r="F113" s="6" t="s">
        <v>161</v>
      </c>
      <c r="G113" s="6" t="s">
        <v>386</v>
      </c>
      <c r="H113" s="8">
        <v>44247</v>
      </c>
      <c r="I113" s="6">
        <v>15</v>
      </c>
      <c r="J113" s="6" t="s">
        <v>27</v>
      </c>
      <c r="K113" s="6" t="s">
        <v>387</v>
      </c>
      <c r="L113" s="6" t="s">
        <v>388</v>
      </c>
      <c r="M113" s="6">
        <v>1</v>
      </c>
      <c r="N113" s="9">
        <v>36966</v>
      </c>
      <c r="O113" s="6" t="s">
        <v>66</v>
      </c>
      <c r="P113" s="6" t="s">
        <v>31</v>
      </c>
      <c r="Q113" s="6" t="s">
        <v>50</v>
      </c>
      <c r="R113" s="6" t="s">
        <v>51</v>
      </c>
      <c r="S113" s="6" t="s">
        <v>39</v>
      </c>
      <c r="T113" s="10">
        <v>1.0256000000000001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389</v>
      </c>
      <c r="F114" s="6" t="s">
        <v>390</v>
      </c>
      <c r="G114" s="6" t="s">
        <v>391</v>
      </c>
      <c r="H114" s="8">
        <v>44247</v>
      </c>
      <c r="I114" s="6">
        <v>15</v>
      </c>
      <c r="J114" s="6" t="s">
        <v>27</v>
      </c>
      <c r="K114" s="6" t="s">
        <v>392</v>
      </c>
      <c r="L114" s="6" t="s">
        <v>393</v>
      </c>
      <c r="M114" s="6">
        <v>1</v>
      </c>
      <c r="N114" s="9">
        <v>12462</v>
      </c>
      <c r="O114" s="6" t="s">
        <v>30</v>
      </c>
      <c r="P114" s="6" t="s">
        <v>31</v>
      </c>
      <c r="Q114" s="6" t="s">
        <v>50</v>
      </c>
      <c r="R114" s="6" t="s">
        <v>51</v>
      </c>
      <c r="S114" s="6" t="s">
        <v>39</v>
      </c>
      <c r="T114" s="10">
        <v>1.0256000000000001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394</v>
      </c>
      <c r="F115" s="6" t="s">
        <v>395</v>
      </c>
      <c r="G115" s="6" t="s">
        <v>396</v>
      </c>
      <c r="H115" s="8">
        <v>44247</v>
      </c>
      <c r="I115" s="6">
        <v>15</v>
      </c>
      <c r="J115" s="6" t="s">
        <v>27</v>
      </c>
      <c r="K115" s="6" t="s">
        <v>397</v>
      </c>
      <c r="L115" s="6" t="s">
        <v>398</v>
      </c>
      <c r="M115" s="6">
        <v>1</v>
      </c>
      <c r="N115" s="9">
        <v>45370</v>
      </c>
      <c r="O115" s="6" t="s">
        <v>30</v>
      </c>
      <c r="P115" s="6" t="s">
        <v>31</v>
      </c>
      <c r="Q115" s="6" t="s">
        <v>50</v>
      </c>
      <c r="R115" s="6" t="s">
        <v>51</v>
      </c>
      <c r="S115" s="6" t="s">
        <v>39</v>
      </c>
      <c r="T115" s="10">
        <v>1.0256000000000001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13557</v>
      </c>
      <c r="F116" s="6" t="s">
        <v>399</v>
      </c>
      <c r="G116" s="6" t="s">
        <v>400</v>
      </c>
      <c r="H116" s="8">
        <v>44247</v>
      </c>
      <c r="I116" s="6">
        <v>15</v>
      </c>
      <c r="J116" s="6" t="s">
        <v>27</v>
      </c>
      <c r="K116" s="6" t="s">
        <v>401</v>
      </c>
      <c r="L116" s="6" t="s">
        <v>402</v>
      </c>
      <c r="M116" s="6">
        <v>1</v>
      </c>
      <c r="N116" s="9">
        <v>21000</v>
      </c>
      <c r="O116" s="6" t="s">
        <v>30</v>
      </c>
      <c r="P116" s="6" t="s">
        <v>31</v>
      </c>
      <c r="Q116" s="6" t="s">
        <v>78</v>
      </c>
      <c r="R116" s="6" t="s">
        <v>51</v>
      </c>
      <c r="S116" s="6" t="s">
        <v>30</v>
      </c>
      <c r="T116" s="10">
        <v>1.0256000000000001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403</v>
      </c>
      <c r="F117" s="6" t="s">
        <v>404</v>
      </c>
      <c r="G117" s="6" t="s">
        <v>405</v>
      </c>
      <c r="H117" s="8">
        <v>44249</v>
      </c>
      <c r="I117" s="6">
        <v>15</v>
      </c>
      <c r="J117" s="6" t="s">
        <v>27</v>
      </c>
      <c r="K117" s="6" t="s">
        <v>406</v>
      </c>
      <c r="L117" s="6" t="s">
        <v>407</v>
      </c>
      <c r="M117" s="6">
        <v>1</v>
      </c>
      <c r="N117" s="9">
        <v>36121</v>
      </c>
      <c r="O117" s="6" t="s">
        <v>30</v>
      </c>
      <c r="P117" s="6" t="s">
        <v>31</v>
      </c>
      <c r="Q117" s="6" t="s">
        <v>50</v>
      </c>
      <c r="R117" s="6" t="s">
        <v>51</v>
      </c>
      <c r="S117" s="6" t="s">
        <v>30</v>
      </c>
      <c r="T117" s="10">
        <v>1.0256000000000001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10423</v>
      </c>
      <c r="F118" s="6" t="s">
        <v>408</v>
      </c>
      <c r="G118" s="6" t="s">
        <v>409</v>
      </c>
      <c r="H118" s="8">
        <v>44249</v>
      </c>
      <c r="I118" s="6">
        <v>15</v>
      </c>
      <c r="J118" s="6" t="s">
        <v>27</v>
      </c>
      <c r="K118" s="6" t="s">
        <v>410</v>
      </c>
      <c r="L118" s="6" t="s">
        <v>411</v>
      </c>
      <c r="M118" s="6">
        <v>2</v>
      </c>
      <c r="N118" s="9">
        <v>33596</v>
      </c>
      <c r="O118" s="6" t="s">
        <v>30</v>
      </c>
      <c r="P118" s="6" t="s">
        <v>31</v>
      </c>
      <c r="Q118" s="6" t="s">
        <v>78</v>
      </c>
      <c r="R118" s="6" t="s">
        <v>51</v>
      </c>
      <c r="S118" s="6" t="s">
        <v>30</v>
      </c>
      <c r="T118" s="10">
        <v>1.0256000000000001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27246</v>
      </c>
      <c r="F119" s="6" t="s">
        <v>316</v>
      </c>
      <c r="G119" s="6" t="s">
        <v>412</v>
      </c>
      <c r="H119" s="8">
        <v>44249</v>
      </c>
      <c r="I119" s="6">
        <v>15</v>
      </c>
      <c r="J119" s="6" t="s">
        <v>27</v>
      </c>
      <c r="K119" s="6" t="s">
        <v>94</v>
      </c>
      <c r="L119" s="6" t="s">
        <v>95</v>
      </c>
      <c r="M119" s="6">
        <v>1</v>
      </c>
      <c r="N119" s="9">
        <v>70865</v>
      </c>
      <c r="O119" s="6" t="s">
        <v>30</v>
      </c>
      <c r="P119" s="6" t="s">
        <v>31</v>
      </c>
      <c r="Q119" s="6" t="s">
        <v>50</v>
      </c>
      <c r="R119" s="6" t="s">
        <v>51</v>
      </c>
      <c r="S119" s="6" t="s">
        <v>30</v>
      </c>
      <c r="T119" s="10">
        <v>1.0256000000000001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47241</v>
      </c>
      <c r="F120" s="6" t="s">
        <v>413</v>
      </c>
      <c r="G120" s="6" t="s">
        <v>414</v>
      </c>
      <c r="H120" s="8">
        <v>44249</v>
      </c>
      <c r="I120" s="6">
        <v>15</v>
      </c>
      <c r="J120" s="6" t="s">
        <v>27</v>
      </c>
      <c r="K120" s="6" t="s">
        <v>415</v>
      </c>
      <c r="L120" s="6" t="s">
        <v>416</v>
      </c>
      <c r="M120" s="6">
        <v>4</v>
      </c>
      <c r="N120" s="9">
        <v>295908</v>
      </c>
      <c r="O120" s="6" t="s">
        <v>39</v>
      </c>
      <c r="P120" s="6" t="s">
        <v>31</v>
      </c>
      <c r="Q120" s="6" t="s">
        <v>50</v>
      </c>
      <c r="R120" s="6" t="s">
        <v>51</v>
      </c>
      <c r="S120" s="6" t="s">
        <v>39</v>
      </c>
      <c r="T120" s="10">
        <v>1.0256000000000001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47241</v>
      </c>
      <c r="F121" s="6" t="s">
        <v>413</v>
      </c>
      <c r="G121" s="6" t="s">
        <v>417</v>
      </c>
      <c r="H121" s="8">
        <v>44249</v>
      </c>
      <c r="I121" s="6">
        <v>15</v>
      </c>
      <c r="J121" s="6" t="s">
        <v>27</v>
      </c>
      <c r="K121" s="6" t="s">
        <v>415</v>
      </c>
      <c r="L121" s="6" t="s">
        <v>416</v>
      </c>
      <c r="M121" s="6">
        <v>4</v>
      </c>
      <c r="N121" s="9">
        <v>295908</v>
      </c>
      <c r="O121" s="6" t="s">
        <v>39</v>
      </c>
      <c r="P121" s="6" t="s">
        <v>31</v>
      </c>
      <c r="Q121" s="6" t="s">
        <v>50</v>
      </c>
      <c r="R121" s="6" t="s">
        <v>51</v>
      </c>
      <c r="S121" s="6" t="s">
        <v>39</v>
      </c>
      <c r="T121" s="10">
        <v>1.0256000000000001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84056</v>
      </c>
      <c r="F122" s="6" t="s">
        <v>418</v>
      </c>
      <c r="G122" s="6" t="s">
        <v>419</v>
      </c>
      <c r="H122" s="8">
        <v>44249</v>
      </c>
      <c r="I122" s="6">
        <v>15</v>
      </c>
      <c r="J122" s="6" t="s">
        <v>27</v>
      </c>
      <c r="K122" s="6" t="s">
        <v>420</v>
      </c>
      <c r="L122" s="6" t="s">
        <v>421</v>
      </c>
      <c r="M122" s="6">
        <v>4</v>
      </c>
      <c r="N122" s="9">
        <v>121680</v>
      </c>
      <c r="O122" s="6" t="s">
        <v>30</v>
      </c>
      <c r="P122" s="6" t="s">
        <v>31</v>
      </c>
      <c r="Q122" s="6" t="s">
        <v>50</v>
      </c>
      <c r="R122" s="6" t="s">
        <v>33</v>
      </c>
      <c r="S122" s="6" t="s">
        <v>30</v>
      </c>
      <c r="T122" s="10">
        <v>1.0256000000000001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84056</v>
      </c>
      <c r="F123" s="6" t="s">
        <v>418</v>
      </c>
      <c r="G123" s="6" t="s">
        <v>422</v>
      </c>
      <c r="H123" s="8">
        <v>44249</v>
      </c>
      <c r="I123" s="6">
        <v>15</v>
      </c>
      <c r="J123" s="6" t="s">
        <v>27</v>
      </c>
      <c r="K123" s="6" t="s">
        <v>420</v>
      </c>
      <c r="L123" s="6" t="s">
        <v>421</v>
      </c>
      <c r="M123" s="6">
        <v>4</v>
      </c>
      <c r="N123" s="9">
        <v>121680</v>
      </c>
      <c r="O123" s="6" t="s">
        <v>30</v>
      </c>
      <c r="P123" s="6" t="s">
        <v>31</v>
      </c>
      <c r="Q123" s="6" t="s">
        <v>50</v>
      </c>
      <c r="R123" s="6" t="s">
        <v>33</v>
      </c>
      <c r="S123" s="6" t="s">
        <v>30</v>
      </c>
      <c r="T123" s="10">
        <v>1.0256000000000001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4161</v>
      </c>
      <c r="F124" s="6" t="s">
        <v>194</v>
      </c>
      <c r="G124" s="6" t="s">
        <v>423</v>
      </c>
      <c r="H124" s="8">
        <v>44249</v>
      </c>
      <c r="I124" s="6">
        <v>15</v>
      </c>
      <c r="J124" s="6" t="s">
        <v>27</v>
      </c>
      <c r="K124" s="6" t="s">
        <v>424</v>
      </c>
      <c r="L124" s="6" t="s">
        <v>425</v>
      </c>
      <c r="M124" s="6">
        <v>2</v>
      </c>
      <c r="N124" s="9">
        <v>109698</v>
      </c>
      <c r="O124" s="6" t="s">
        <v>66</v>
      </c>
      <c r="P124" s="6" t="s">
        <v>31</v>
      </c>
      <c r="Q124" s="6" t="s">
        <v>50</v>
      </c>
      <c r="R124" s="6" t="s">
        <v>51</v>
      </c>
      <c r="S124" s="6" t="s">
        <v>39</v>
      </c>
      <c r="T124" s="10">
        <v>1.0256000000000001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84056</v>
      </c>
      <c r="F125" s="6" t="s">
        <v>418</v>
      </c>
      <c r="G125" s="6" t="s">
        <v>426</v>
      </c>
      <c r="H125" s="8">
        <v>44249</v>
      </c>
      <c r="I125" s="6">
        <v>15</v>
      </c>
      <c r="J125" s="6" t="s">
        <v>27</v>
      </c>
      <c r="K125" s="6" t="s">
        <v>420</v>
      </c>
      <c r="L125" s="6" t="s">
        <v>421</v>
      </c>
      <c r="M125" s="6">
        <v>3</v>
      </c>
      <c r="N125" s="9">
        <v>91260</v>
      </c>
      <c r="O125" s="6" t="s">
        <v>30</v>
      </c>
      <c r="P125" s="6" t="s">
        <v>31</v>
      </c>
      <c r="Q125" s="6" t="s">
        <v>50</v>
      </c>
      <c r="R125" s="6" t="s">
        <v>33</v>
      </c>
      <c r="S125" s="6" t="s">
        <v>30</v>
      </c>
      <c r="T125" s="10">
        <v>1.0256000000000001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4195</v>
      </c>
      <c r="F126" s="6" t="s">
        <v>427</v>
      </c>
      <c r="G126" s="6" t="s">
        <v>428</v>
      </c>
      <c r="H126" s="8">
        <v>44249</v>
      </c>
      <c r="I126" s="6">
        <v>15</v>
      </c>
      <c r="J126" s="6" t="s">
        <v>27</v>
      </c>
      <c r="K126" s="6" t="s">
        <v>429</v>
      </c>
      <c r="L126" s="6" t="s">
        <v>430</v>
      </c>
      <c r="M126" s="6">
        <v>1</v>
      </c>
      <c r="N126" s="9">
        <v>43555</v>
      </c>
      <c r="O126" s="6" t="s">
        <v>66</v>
      </c>
      <c r="P126" s="6" t="s">
        <v>31</v>
      </c>
      <c r="Q126" s="6" t="s">
        <v>78</v>
      </c>
      <c r="R126" s="6" t="s">
        <v>51</v>
      </c>
      <c r="S126" s="6" t="s">
        <v>39</v>
      </c>
      <c r="T126" s="10">
        <v>1.0256000000000001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4154</v>
      </c>
      <c r="F127" s="6" t="s">
        <v>431</v>
      </c>
      <c r="G127" s="6" t="s">
        <v>428</v>
      </c>
      <c r="H127" s="8">
        <v>44249</v>
      </c>
      <c r="I127" s="6">
        <v>15</v>
      </c>
      <c r="J127" s="6" t="s">
        <v>27</v>
      </c>
      <c r="K127" s="6" t="s">
        <v>429</v>
      </c>
      <c r="L127" s="6" t="s">
        <v>430</v>
      </c>
      <c r="M127" s="6">
        <v>1</v>
      </c>
      <c r="N127" s="9">
        <v>11286</v>
      </c>
      <c r="O127" s="6" t="s">
        <v>66</v>
      </c>
      <c r="P127" s="6" t="s">
        <v>31</v>
      </c>
      <c r="Q127" s="6" t="s">
        <v>78</v>
      </c>
      <c r="R127" s="6" t="s">
        <v>51</v>
      </c>
      <c r="S127" s="6" t="s">
        <v>39</v>
      </c>
      <c r="T127" s="10">
        <v>1.0256000000000001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84056</v>
      </c>
      <c r="F128" s="6" t="s">
        <v>418</v>
      </c>
      <c r="G128" s="6" t="s">
        <v>432</v>
      </c>
      <c r="H128" s="8">
        <v>44249</v>
      </c>
      <c r="I128" s="6">
        <v>15</v>
      </c>
      <c r="J128" s="6" t="s">
        <v>27</v>
      </c>
      <c r="K128" s="6" t="s">
        <v>420</v>
      </c>
      <c r="L128" s="6" t="s">
        <v>421</v>
      </c>
      <c r="M128" s="6">
        <v>7</v>
      </c>
      <c r="N128" s="9">
        <v>212940</v>
      </c>
      <c r="O128" s="6" t="s">
        <v>30</v>
      </c>
      <c r="P128" s="6" t="s">
        <v>31</v>
      </c>
      <c r="Q128" s="6" t="s">
        <v>50</v>
      </c>
      <c r="R128" s="6" t="s">
        <v>33</v>
      </c>
      <c r="S128" s="6" t="s">
        <v>30</v>
      </c>
      <c r="T128" s="10">
        <v>1.0256000000000001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433</v>
      </c>
      <c r="F129" s="6" t="s">
        <v>434</v>
      </c>
      <c r="G129" s="6" t="s">
        <v>435</v>
      </c>
      <c r="H129" s="8">
        <v>44249</v>
      </c>
      <c r="I129" s="6">
        <v>15</v>
      </c>
      <c r="J129" s="6" t="s">
        <v>27</v>
      </c>
      <c r="K129" s="6" t="s">
        <v>436</v>
      </c>
      <c r="L129" s="6" t="s">
        <v>437</v>
      </c>
      <c r="M129" s="6">
        <v>1</v>
      </c>
      <c r="N129" s="9">
        <v>90318</v>
      </c>
      <c r="O129" s="6" t="s">
        <v>30</v>
      </c>
      <c r="P129" s="6" t="s">
        <v>31</v>
      </c>
      <c r="Q129" s="6" t="s">
        <v>50</v>
      </c>
      <c r="R129" s="6" t="s">
        <v>33</v>
      </c>
      <c r="S129" s="6" t="s">
        <v>30</v>
      </c>
      <c r="T129" s="10">
        <v>1.0256000000000001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438</v>
      </c>
      <c r="F130" s="6" t="s">
        <v>439</v>
      </c>
      <c r="G130" s="6" t="s">
        <v>440</v>
      </c>
      <c r="H130" s="8">
        <v>44249</v>
      </c>
      <c r="I130" s="6">
        <v>15</v>
      </c>
      <c r="J130" s="6" t="s">
        <v>27</v>
      </c>
      <c r="K130" s="6" t="s">
        <v>175</v>
      </c>
      <c r="L130" s="6" t="s">
        <v>176</v>
      </c>
      <c r="M130" s="6">
        <v>1</v>
      </c>
      <c r="N130" s="9">
        <v>52178</v>
      </c>
      <c r="O130" s="6" t="s">
        <v>30</v>
      </c>
      <c r="P130" s="6" t="s">
        <v>31</v>
      </c>
      <c r="Q130" s="6" t="s">
        <v>50</v>
      </c>
      <c r="R130" s="6" t="s">
        <v>51</v>
      </c>
      <c r="S130" s="6" t="s">
        <v>30</v>
      </c>
      <c r="T130" s="10">
        <v>1.0256000000000001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47531</v>
      </c>
      <c r="F131" s="6" t="s">
        <v>441</v>
      </c>
      <c r="G131" s="6" t="s">
        <v>442</v>
      </c>
      <c r="H131" s="8">
        <v>44249</v>
      </c>
      <c r="I131" s="6">
        <v>15</v>
      </c>
      <c r="J131" s="6" t="s">
        <v>27</v>
      </c>
      <c r="K131" s="6" t="s">
        <v>253</v>
      </c>
      <c r="L131" s="6" t="s">
        <v>254</v>
      </c>
      <c r="M131" s="6">
        <v>4</v>
      </c>
      <c r="N131" s="9">
        <v>571396</v>
      </c>
      <c r="O131" s="6" t="s">
        <v>39</v>
      </c>
      <c r="P131" s="6" t="s">
        <v>31</v>
      </c>
      <c r="Q131" s="6" t="s">
        <v>50</v>
      </c>
      <c r="R131" s="6" t="s">
        <v>33</v>
      </c>
      <c r="S131" s="6" t="s">
        <v>39</v>
      </c>
      <c r="T131" s="10">
        <v>1.0256000000000001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47531</v>
      </c>
      <c r="F132" s="6" t="s">
        <v>441</v>
      </c>
      <c r="G132" s="6" t="s">
        <v>443</v>
      </c>
      <c r="H132" s="8">
        <v>44249</v>
      </c>
      <c r="I132" s="6">
        <v>15</v>
      </c>
      <c r="J132" s="6" t="s">
        <v>27</v>
      </c>
      <c r="K132" s="6" t="s">
        <v>253</v>
      </c>
      <c r="L132" s="6" t="s">
        <v>254</v>
      </c>
      <c r="M132" s="6">
        <v>2</v>
      </c>
      <c r="N132" s="9">
        <v>285698</v>
      </c>
      <c r="O132" s="6" t="s">
        <v>39</v>
      </c>
      <c r="P132" s="6" t="s">
        <v>31</v>
      </c>
      <c r="Q132" s="6" t="s">
        <v>50</v>
      </c>
      <c r="R132" s="6" t="s">
        <v>33</v>
      </c>
      <c r="S132" s="6" t="s">
        <v>39</v>
      </c>
      <c r="T132" s="10">
        <v>1.0256000000000001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47702</v>
      </c>
      <c r="F133" s="6" t="s">
        <v>444</v>
      </c>
      <c r="G133" s="6" t="s">
        <v>445</v>
      </c>
      <c r="H133" s="8">
        <v>44249</v>
      </c>
      <c r="I133" s="6">
        <v>15</v>
      </c>
      <c r="J133" s="6" t="s">
        <v>27</v>
      </c>
      <c r="K133" s="6" t="s">
        <v>415</v>
      </c>
      <c r="L133" s="6" t="s">
        <v>416</v>
      </c>
      <c r="M133" s="6">
        <v>8</v>
      </c>
      <c r="N133" s="9">
        <v>505904</v>
      </c>
      <c r="O133" s="6" t="s">
        <v>39</v>
      </c>
      <c r="P133" s="6" t="s">
        <v>31</v>
      </c>
      <c r="Q133" s="6" t="s">
        <v>50</v>
      </c>
      <c r="R133" s="6" t="s">
        <v>51</v>
      </c>
      <c r="S133" s="6" t="s">
        <v>39</v>
      </c>
      <c r="T133" s="10">
        <v>1.0256000000000001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46987</v>
      </c>
      <c r="F134" s="6" t="s">
        <v>446</v>
      </c>
      <c r="G134" s="6" t="s">
        <v>445</v>
      </c>
      <c r="H134" s="8">
        <v>44249</v>
      </c>
      <c r="I134" s="6">
        <v>15</v>
      </c>
      <c r="J134" s="6" t="s">
        <v>27</v>
      </c>
      <c r="K134" s="6" t="s">
        <v>415</v>
      </c>
      <c r="L134" s="6" t="s">
        <v>416</v>
      </c>
      <c r="M134" s="6">
        <v>6</v>
      </c>
      <c r="N134" s="9">
        <v>282768</v>
      </c>
      <c r="O134" s="6" t="s">
        <v>39</v>
      </c>
      <c r="P134" s="6" t="s">
        <v>31</v>
      </c>
      <c r="Q134" s="6" t="s">
        <v>50</v>
      </c>
      <c r="R134" s="6" t="s">
        <v>51</v>
      </c>
      <c r="S134" s="6" t="s">
        <v>39</v>
      </c>
      <c r="T134" s="10">
        <v>1.0256000000000001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40913</v>
      </c>
      <c r="F135" s="6" t="s">
        <v>447</v>
      </c>
      <c r="G135" s="6" t="s">
        <v>445</v>
      </c>
      <c r="H135" s="8">
        <v>44249</v>
      </c>
      <c r="I135" s="6">
        <v>15</v>
      </c>
      <c r="J135" s="6" t="s">
        <v>27</v>
      </c>
      <c r="K135" s="6" t="s">
        <v>415</v>
      </c>
      <c r="L135" s="6" t="s">
        <v>416</v>
      </c>
      <c r="M135" s="6">
        <v>6</v>
      </c>
      <c r="N135" s="9">
        <v>161058</v>
      </c>
      <c r="O135" s="6" t="s">
        <v>39</v>
      </c>
      <c r="P135" s="6" t="s">
        <v>31</v>
      </c>
      <c r="Q135" s="6" t="s">
        <v>50</v>
      </c>
      <c r="R135" s="6" t="s">
        <v>51</v>
      </c>
      <c r="S135" s="6" t="s">
        <v>39</v>
      </c>
      <c r="T135" s="10">
        <v>1.0256000000000001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51274</v>
      </c>
      <c r="F136" s="6" t="s">
        <v>448</v>
      </c>
      <c r="G136" s="6" t="s">
        <v>445</v>
      </c>
      <c r="H136" s="8">
        <v>44249</v>
      </c>
      <c r="I136" s="6">
        <v>15</v>
      </c>
      <c r="J136" s="6" t="s">
        <v>27</v>
      </c>
      <c r="K136" s="6" t="s">
        <v>415</v>
      </c>
      <c r="L136" s="6" t="s">
        <v>416</v>
      </c>
      <c r="M136" s="6">
        <v>4</v>
      </c>
      <c r="N136" s="9">
        <v>334096</v>
      </c>
      <c r="O136" s="6" t="s">
        <v>39</v>
      </c>
      <c r="P136" s="6" t="s">
        <v>31</v>
      </c>
      <c r="Q136" s="6" t="s">
        <v>50</v>
      </c>
      <c r="R136" s="6" t="s">
        <v>51</v>
      </c>
      <c r="S136" s="6" t="s">
        <v>39</v>
      </c>
      <c r="T136" s="10">
        <v>1.0256000000000001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10580</v>
      </c>
      <c r="F137" s="6" t="s">
        <v>449</v>
      </c>
      <c r="G137" s="6" t="s">
        <v>450</v>
      </c>
      <c r="H137" s="8">
        <v>44249</v>
      </c>
      <c r="I137" s="6">
        <v>15</v>
      </c>
      <c r="J137" s="6" t="s">
        <v>27</v>
      </c>
      <c r="K137" s="6" t="s">
        <v>451</v>
      </c>
      <c r="L137" s="6" t="s">
        <v>452</v>
      </c>
      <c r="M137" s="6">
        <v>1</v>
      </c>
      <c r="N137" s="9">
        <v>8798</v>
      </c>
      <c r="O137" s="6" t="s">
        <v>30</v>
      </c>
      <c r="P137" s="6" t="s">
        <v>31</v>
      </c>
      <c r="Q137" s="6" t="s">
        <v>50</v>
      </c>
      <c r="R137" s="6" t="s">
        <v>51</v>
      </c>
      <c r="S137" s="6" t="s">
        <v>30</v>
      </c>
      <c r="T137" s="10">
        <v>1.0256000000000001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453</v>
      </c>
      <c r="F138" s="6" t="s">
        <v>454</v>
      </c>
      <c r="G138" s="6" t="s">
        <v>455</v>
      </c>
      <c r="H138" s="8">
        <v>44249</v>
      </c>
      <c r="I138" s="6">
        <v>15</v>
      </c>
      <c r="J138" s="6" t="s">
        <v>27</v>
      </c>
      <c r="K138" s="6" t="s">
        <v>456</v>
      </c>
      <c r="L138" s="6" t="s">
        <v>457</v>
      </c>
      <c r="M138" s="6">
        <v>6</v>
      </c>
      <c r="N138" s="9">
        <v>858426</v>
      </c>
      <c r="O138" s="6" t="s">
        <v>30</v>
      </c>
      <c r="P138" s="6" t="s">
        <v>31</v>
      </c>
      <c r="Q138" s="6" t="s">
        <v>50</v>
      </c>
      <c r="R138" s="6" t="s">
        <v>51</v>
      </c>
      <c r="S138" s="6" t="s">
        <v>30</v>
      </c>
      <c r="T138" s="10">
        <v>1.0256000000000001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458</v>
      </c>
      <c r="F139" s="6" t="s">
        <v>459</v>
      </c>
      <c r="G139" s="6" t="s">
        <v>455</v>
      </c>
      <c r="H139" s="8">
        <v>44249</v>
      </c>
      <c r="I139" s="6">
        <v>15</v>
      </c>
      <c r="J139" s="6" t="s">
        <v>27</v>
      </c>
      <c r="K139" s="6" t="s">
        <v>456</v>
      </c>
      <c r="L139" s="6" t="s">
        <v>457</v>
      </c>
      <c r="M139" s="6">
        <v>1</v>
      </c>
      <c r="N139" s="9">
        <v>136279</v>
      </c>
      <c r="O139" s="6" t="s">
        <v>30</v>
      </c>
      <c r="P139" s="6" t="s">
        <v>31</v>
      </c>
      <c r="Q139" s="6" t="s">
        <v>50</v>
      </c>
      <c r="R139" s="6" t="s">
        <v>51</v>
      </c>
      <c r="S139" s="6" t="s">
        <v>30</v>
      </c>
      <c r="T139" s="10">
        <v>1.0256000000000001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3200</v>
      </c>
      <c r="F140" s="6" t="s">
        <v>161</v>
      </c>
      <c r="G140" s="6" t="s">
        <v>460</v>
      </c>
      <c r="H140" s="8">
        <v>44250</v>
      </c>
      <c r="I140" s="6">
        <v>15</v>
      </c>
      <c r="J140" s="6" t="s">
        <v>27</v>
      </c>
      <c r="K140" s="6" t="s">
        <v>461</v>
      </c>
      <c r="L140" s="6" t="s">
        <v>462</v>
      </c>
      <c r="M140" s="6">
        <v>1</v>
      </c>
      <c r="N140" s="9">
        <v>36966</v>
      </c>
      <c r="O140" s="6" t="s">
        <v>66</v>
      </c>
      <c r="P140" s="6" t="s">
        <v>31</v>
      </c>
      <c r="Q140" s="6" t="s">
        <v>78</v>
      </c>
      <c r="R140" s="6" t="s">
        <v>51</v>
      </c>
      <c r="S140" s="6" t="s">
        <v>39</v>
      </c>
      <c r="T140" s="10">
        <v>1.0256000000000001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10627</v>
      </c>
      <c r="F141" s="6" t="s">
        <v>92</v>
      </c>
      <c r="G141" s="6" t="s">
        <v>460</v>
      </c>
      <c r="H141" s="8">
        <v>44250</v>
      </c>
      <c r="I141" s="6">
        <v>15</v>
      </c>
      <c r="J141" s="6" t="s">
        <v>27</v>
      </c>
      <c r="K141" s="6" t="s">
        <v>461</v>
      </c>
      <c r="L141" s="6" t="s">
        <v>462</v>
      </c>
      <c r="M141" s="6">
        <v>1</v>
      </c>
      <c r="N141" s="9">
        <v>8000</v>
      </c>
      <c r="O141" s="6" t="s">
        <v>30</v>
      </c>
      <c r="P141" s="6" t="s">
        <v>31</v>
      </c>
      <c r="Q141" s="6" t="s">
        <v>78</v>
      </c>
      <c r="R141" s="6" t="s">
        <v>51</v>
      </c>
      <c r="S141" s="6" t="s">
        <v>30</v>
      </c>
      <c r="T141" s="10">
        <v>1.0256000000000001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40049</v>
      </c>
      <c r="F142" s="6" t="s">
        <v>369</v>
      </c>
      <c r="G142" s="6" t="s">
        <v>463</v>
      </c>
      <c r="H142" s="8">
        <v>44250</v>
      </c>
      <c r="I142" s="6">
        <v>15</v>
      </c>
      <c r="J142" s="6" t="s">
        <v>27</v>
      </c>
      <c r="K142" s="6" t="s">
        <v>464</v>
      </c>
      <c r="L142" s="6" t="s">
        <v>465</v>
      </c>
      <c r="M142" s="6">
        <v>4</v>
      </c>
      <c r="N142" s="9">
        <v>649380</v>
      </c>
      <c r="O142" s="6" t="s">
        <v>39</v>
      </c>
      <c r="P142" s="6" t="s">
        <v>31</v>
      </c>
      <c r="Q142" s="6" t="s">
        <v>50</v>
      </c>
      <c r="R142" s="6" t="s">
        <v>33</v>
      </c>
      <c r="S142" s="6" t="s">
        <v>39</v>
      </c>
      <c r="T142" s="10">
        <v>1.0256000000000001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466</v>
      </c>
      <c r="F143" s="6" t="s">
        <v>467</v>
      </c>
      <c r="G143" s="6" t="s">
        <v>468</v>
      </c>
      <c r="H143" s="8">
        <v>44250</v>
      </c>
      <c r="I143" s="6">
        <v>15</v>
      </c>
      <c r="J143" s="6" t="s">
        <v>27</v>
      </c>
      <c r="K143" s="6" t="s">
        <v>469</v>
      </c>
      <c r="L143" s="6" t="s">
        <v>470</v>
      </c>
      <c r="M143" s="6">
        <v>1</v>
      </c>
      <c r="N143" s="9">
        <v>35815</v>
      </c>
      <c r="O143" s="6" t="s">
        <v>30</v>
      </c>
      <c r="P143" s="6" t="s">
        <v>31</v>
      </c>
      <c r="Q143" s="6" t="s">
        <v>50</v>
      </c>
      <c r="R143" s="6" t="s">
        <v>51</v>
      </c>
      <c r="S143" s="6" t="s">
        <v>39</v>
      </c>
      <c r="T143" s="10">
        <v>1.0256000000000001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335</v>
      </c>
      <c r="F144" s="6" t="s">
        <v>336</v>
      </c>
      <c r="G144" s="6" t="s">
        <v>471</v>
      </c>
      <c r="H144" s="8">
        <v>44250</v>
      </c>
      <c r="I144" s="6">
        <v>15</v>
      </c>
      <c r="J144" s="6" t="s">
        <v>27</v>
      </c>
      <c r="K144" s="6" t="s">
        <v>472</v>
      </c>
      <c r="L144" s="6" t="s">
        <v>473</v>
      </c>
      <c r="M144" s="6">
        <v>2</v>
      </c>
      <c r="N144" s="9">
        <v>37058</v>
      </c>
      <c r="O144" s="6" t="s">
        <v>30</v>
      </c>
      <c r="P144" s="6" t="s">
        <v>31</v>
      </c>
      <c r="Q144" s="6" t="s">
        <v>78</v>
      </c>
      <c r="R144" s="6" t="s">
        <v>51</v>
      </c>
      <c r="S144" s="6" t="s">
        <v>39</v>
      </c>
      <c r="T144" s="10">
        <v>1.0256000000000001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474</v>
      </c>
      <c r="F145" s="6" t="s">
        <v>475</v>
      </c>
      <c r="G145" s="6" t="s">
        <v>476</v>
      </c>
      <c r="H145" s="8">
        <v>44250</v>
      </c>
      <c r="I145" s="6">
        <v>15</v>
      </c>
      <c r="J145" s="6" t="s">
        <v>27</v>
      </c>
      <c r="K145" s="6" t="s">
        <v>477</v>
      </c>
      <c r="L145" s="6" t="s">
        <v>478</v>
      </c>
      <c r="M145" s="6">
        <v>1</v>
      </c>
      <c r="N145" s="9">
        <v>41196</v>
      </c>
      <c r="O145" s="6" t="s">
        <v>30</v>
      </c>
      <c r="P145" s="6" t="s">
        <v>31</v>
      </c>
      <c r="Q145" s="6" t="s">
        <v>50</v>
      </c>
      <c r="R145" s="6" t="s">
        <v>33</v>
      </c>
      <c r="S145" s="6" t="s">
        <v>30</v>
      </c>
      <c r="T145" s="10">
        <v>1.0256000000000001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85290</v>
      </c>
      <c r="F146" s="6" t="s">
        <v>479</v>
      </c>
      <c r="G146" s="6" t="s">
        <v>480</v>
      </c>
      <c r="H146" s="8">
        <v>44250</v>
      </c>
      <c r="I146" s="6">
        <v>15</v>
      </c>
      <c r="J146" s="6" t="s">
        <v>27</v>
      </c>
      <c r="K146" s="6" t="s">
        <v>481</v>
      </c>
      <c r="L146" s="6" t="s">
        <v>482</v>
      </c>
      <c r="M146" s="6">
        <v>3</v>
      </c>
      <c r="N146" s="9">
        <v>89979</v>
      </c>
      <c r="O146" s="6" t="s">
        <v>30</v>
      </c>
      <c r="P146" s="6" t="s">
        <v>31</v>
      </c>
      <c r="Q146" s="6" t="s">
        <v>50</v>
      </c>
      <c r="R146" s="6" t="s">
        <v>33</v>
      </c>
      <c r="S146" s="6" t="s">
        <v>30</v>
      </c>
      <c r="T146" s="10">
        <v>1.0256000000000001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45</v>
      </c>
      <c r="F147" s="6" t="s">
        <v>46</v>
      </c>
      <c r="G147" s="6" t="s">
        <v>483</v>
      </c>
      <c r="H147" s="8">
        <v>44250</v>
      </c>
      <c r="I147" s="6">
        <v>15</v>
      </c>
      <c r="J147" s="6" t="s">
        <v>27</v>
      </c>
      <c r="K147" s="6" t="s">
        <v>266</v>
      </c>
      <c r="L147" s="6" t="s">
        <v>267</v>
      </c>
      <c r="M147" s="6">
        <v>6</v>
      </c>
      <c r="N147" s="9">
        <v>38268</v>
      </c>
      <c r="O147" s="6" t="s">
        <v>30</v>
      </c>
      <c r="P147" s="6" t="s">
        <v>31</v>
      </c>
      <c r="Q147" s="6" t="s">
        <v>50</v>
      </c>
      <c r="R147" s="6" t="s">
        <v>51</v>
      </c>
      <c r="S147" s="6" t="s">
        <v>39</v>
      </c>
      <c r="T147" s="10">
        <v>1.0256000000000001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46666</v>
      </c>
      <c r="F148" s="6" t="s">
        <v>484</v>
      </c>
      <c r="G148" s="6" t="s">
        <v>485</v>
      </c>
      <c r="H148" s="8">
        <v>44250</v>
      </c>
      <c r="I148" s="6">
        <v>15</v>
      </c>
      <c r="J148" s="6" t="s">
        <v>27</v>
      </c>
      <c r="K148" s="6" t="s">
        <v>464</v>
      </c>
      <c r="L148" s="6" t="s">
        <v>465</v>
      </c>
      <c r="M148" s="6">
        <v>4</v>
      </c>
      <c r="N148" s="9">
        <v>695768</v>
      </c>
      <c r="O148" s="6" t="s">
        <v>39</v>
      </c>
      <c r="P148" s="6" t="s">
        <v>31</v>
      </c>
      <c r="Q148" s="6" t="s">
        <v>50</v>
      </c>
      <c r="R148" s="6" t="s">
        <v>33</v>
      </c>
      <c r="S148" s="6" t="s">
        <v>39</v>
      </c>
      <c r="T148" s="10">
        <v>1.0256000000000001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47289</v>
      </c>
      <c r="F149" s="6" t="s">
        <v>486</v>
      </c>
      <c r="G149" s="6" t="s">
        <v>485</v>
      </c>
      <c r="H149" s="8">
        <v>44250</v>
      </c>
      <c r="I149" s="6">
        <v>15</v>
      </c>
      <c r="J149" s="6" t="s">
        <v>27</v>
      </c>
      <c r="K149" s="6" t="s">
        <v>464</v>
      </c>
      <c r="L149" s="6" t="s">
        <v>465</v>
      </c>
      <c r="M149" s="6">
        <v>4</v>
      </c>
      <c r="N149" s="9">
        <v>587532</v>
      </c>
      <c r="O149" s="6" t="s">
        <v>39</v>
      </c>
      <c r="P149" s="6" t="s">
        <v>31</v>
      </c>
      <c r="Q149" s="6" t="s">
        <v>50</v>
      </c>
      <c r="R149" s="6" t="s">
        <v>33</v>
      </c>
      <c r="S149" s="6" t="s">
        <v>39</v>
      </c>
      <c r="T149" s="10">
        <v>1.0256000000000001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40049</v>
      </c>
      <c r="F150" s="6" t="s">
        <v>369</v>
      </c>
      <c r="G150" s="6" t="s">
        <v>487</v>
      </c>
      <c r="H150" s="8">
        <v>44250</v>
      </c>
      <c r="I150" s="6">
        <v>15</v>
      </c>
      <c r="J150" s="6" t="s">
        <v>27</v>
      </c>
      <c r="K150" s="6" t="s">
        <v>488</v>
      </c>
      <c r="L150" s="6" t="s">
        <v>489</v>
      </c>
      <c r="M150" s="6">
        <v>1</v>
      </c>
      <c r="N150" s="9">
        <v>169404</v>
      </c>
      <c r="O150" s="6" t="s">
        <v>39</v>
      </c>
      <c r="P150" s="6" t="s">
        <v>31</v>
      </c>
      <c r="Q150" s="6" t="s">
        <v>50</v>
      </c>
      <c r="R150" s="6" t="s">
        <v>51</v>
      </c>
      <c r="S150" s="6" t="s">
        <v>39</v>
      </c>
      <c r="T150" s="10">
        <v>1.0256000000000001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45</v>
      </c>
      <c r="F151" s="6" t="s">
        <v>46</v>
      </c>
      <c r="G151" s="6" t="s">
        <v>490</v>
      </c>
      <c r="H151" s="8">
        <v>44250</v>
      </c>
      <c r="I151" s="6">
        <v>15</v>
      </c>
      <c r="J151" s="6" t="s">
        <v>27</v>
      </c>
      <c r="K151" s="6" t="s">
        <v>491</v>
      </c>
      <c r="L151" s="6" t="s">
        <v>492</v>
      </c>
      <c r="M151" s="6">
        <v>1</v>
      </c>
      <c r="N151" s="9">
        <v>6378</v>
      </c>
      <c r="O151" s="6" t="s">
        <v>30</v>
      </c>
      <c r="P151" s="6" t="s">
        <v>31</v>
      </c>
      <c r="Q151" s="6" t="s">
        <v>78</v>
      </c>
      <c r="R151" s="6" t="s">
        <v>51</v>
      </c>
      <c r="S151" s="6" t="s">
        <v>39</v>
      </c>
      <c r="T151" s="10">
        <v>1.0256000000000001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88022</v>
      </c>
      <c r="F152" s="6" t="s">
        <v>493</v>
      </c>
      <c r="G152" s="6" t="s">
        <v>494</v>
      </c>
      <c r="H152" s="8">
        <v>44250</v>
      </c>
      <c r="I152" s="6">
        <v>15</v>
      </c>
      <c r="J152" s="6" t="s">
        <v>27</v>
      </c>
      <c r="K152" s="6" t="s">
        <v>495</v>
      </c>
      <c r="L152" s="6" t="s">
        <v>496</v>
      </c>
      <c r="M152" s="6">
        <v>60</v>
      </c>
      <c r="N152" s="9">
        <v>150240</v>
      </c>
      <c r="O152" s="6" t="s">
        <v>30</v>
      </c>
      <c r="P152" s="6" t="s">
        <v>31</v>
      </c>
      <c r="Q152" s="6" t="s">
        <v>50</v>
      </c>
      <c r="R152" s="6" t="s">
        <v>33</v>
      </c>
      <c r="S152" s="6" t="s">
        <v>30</v>
      </c>
      <c r="T152" s="10">
        <v>1.0256000000000001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45616</v>
      </c>
      <c r="F153" s="6" t="s">
        <v>497</v>
      </c>
      <c r="G153" s="6" t="s">
        <v>498</v>
      </c>
      <c r="H153" s="8">
        <v>44250</v>
      </c>
      <c r="I153" s="6">
        <v>15</v>
      </c>
      <c r="J153" s="6" t="s">
        <v>27</v>
      </c>
      <c r="K153" s="6" t="s">
        <v>499</v>
      </c>
      <c r="L153" s="6" t="s">
        <v>500</v>
      </c>
      <c r="M153" s="6">
        <v>2</v>
      </c>
      <c r="N153" s="9">
        <v>139478</v>
      </c>
      <c r="O153" s="6" t="s">
        <v>39</v>
      </c>
      <c r="P153" s="6" t="s">
        <v>31</v>
      </c>
      <c r="Q153" s="6" t="s">
        <v>50</v>
      </c>
      <c r="R153" s="6" t="s">
        <v>51</v>
      </c>
      <c r="S153" s="6" t="s">
        <v>39</v>
      </c>
      <c r="T153" s="10">
        <v>1.0256000000000001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36021</v>
      </c>
      <c r="F154" s="6" t="s">
        <v>197</v>
      </c>
      <c r="G154" s="6" t="s">
        <v>501</v>
      </c>
      <c r="H154" s="8">
        <v>44250</v>
      </c>
      <c r="I154" s="6">
        <v>15</v>
      </c>
      <c r="J154" s="6" t="s">
        <v>27</v>
      </c>
      <c r="K154" s="6" t="s">
        <v>502</v>
      </c>
      <c r="L154" s="6" t="s">
        <v>503</v>
      </c>
      <c r="M154" s="6">
        <v>2</v>
      </c>
      <c r="N154" s="9">
        <v>84016</v>
      </c>
      <c r="O154" s="6" t="s">
        <v>39</v>
      </c>
      <c r="P154" s="6" t="s">
        <v>31</v>
      </c>
      <c r="Q154" s="6" t="s">
        <v>78</v>
      </c>
      <c r="R154" s="6" t="s">
        <v>51</v>
      </c>
      <c r="S154" s="6" t="s">
        <v>39</v>
      </c>
      <c r="T154" s="10">
        <v>1.0256000000000001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36021</v>
      </c>
      <c r="F155" s="6" t="s">
        <v>197</v>
      </c>
      <c r="G155" s="6" t="s">
        <v>504</v>
      </c>
      <c r="H155" s="8">
        <v>44250</v>
      </c>
      <c r="I155" s="6">
        <v>15</v>
      </c>
      <c r="J155" s="6" t="s">
        <v>27</v>
      </c>
      <c r="K155" s="6" t="s">
        <v>502</v>
      </c>
      <c r="L155" s="6" t="s">
        <v>503</v>
      </c>
      <c r="M155" s="6">
        <v>-1</v>
      </c>
      <c r="N155" s="9">
        <v>-42008</v>
      </c>
      <c r="O155" s="6" t="s">
        <v>39</v>
      </c>
      <c r="P155" s="6" t="s">
        <v>31</v>
      </c>
      <c r="Q155" s="6" t="s">
        <v>32</v>
      </c>
      <c r="R155" s="6" t="s">
        <v>51</v>
      </c>
      <c r="S155" s="6" t="s">
        <v>39</v>
      </c>
      <c r="T155" s="10">
        <v>1.0256000000000001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36021</v>
      </c>
      <c r="F156" s="6" t="s">
        <v>197</v>
      </c>
      <c r="G156" s="6" t="s">
        <v>504</v>
      </c>
      <c r="H156" s="8">
        <v>44250</v>
      </c>
      <c r="I156" s="6">
        <v>15</v>
      </c>
      <c r="J156" s="6" t="s">
        <v>27</v>
      </c>
      <c r="K156" s="6" t="s">
        <v>502</v>
      </c>
      <c r="L156" s="6" t="s">
        <v>503</v>
      </c>
      <c r="M156" s="6">
        <v>-1</v>
      </c>
      <c r="N156" s="9">
        <v>-42009</v>
      </c>
      <c r="O156" s="6" t="s">
        <v>39</v>
      </c>
      <c r="P156" s="6" t="s">
        <v>31</v>
      </c>
      <c r="Q156" s="6" t="s">
        <v>32</v>
      </c>
      <c r="R156" s="6" t="s">
        <v>51</v>
      </c>
      <c r="S156" s="6" t="s">
        <v>39</v>
      </c>
      <c r="T156" s="10">
        <v>1.0256000000000001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36021</v>
      </c>
      <c r="F157" s="6" t="s">
        <v>197</v>
      </c>
      <c r="G157" s="6" t="s">
        <v>505</v>
      </c>
      <c r="H157" s="8">
        <v>44250</v>
      </c>
      <c r="I157" s="6">
        <v>15</v>
      </c>
      <c r="J157" s="6" t="s">
        <v>27</v>
      </c>
      <c r="K157" s="6" t="s">
        <v>502</v>
      </c>
      <c r="L157" s="6" t="s">
        <v>503</v>
      </c>
      <c r="M157" s="6">
        <v>2</v>
      </c>
      <c r="N157" s="9">
        <v>84016</v>
      </c>
      <c r="O157" s="6" t="s">
        <v>39</v>
      </c>
      <c r="P157" s="6" t="s">
        <v>31</v>
      </c>
      <c r="Q157" s="6" t="s">
        <v>50</v>
      </c>
      <c r="R157" s="6" t="s">
        <v>51</v>
      </c>
      <c r="S157" s="6" t="s">
        <v>39</v>
      </c>
      <c r="T157" s="10">
        <v>1.0256000000000001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85365</v>
      </c>
      <c r="F158" s="6" t="s">
        <v>506</v>
      </c>
      <c r="G158" s="6" t="s">
        <v>507</v>
      </c>
      <c r="H158" s="8">
        <v>44250</v>
      </c>
      <c r="I158" s="6">
        <v>15</v>
      </c>
      <c r="J158" s="6" t="s">
        <v>27</v>
      </c>
      <c r="K158" s="6" t="s">
        <v>508</v>
      </c>
      <c r="L158" s="6" t="s">
        <v>509</v>
      </c>
      <c r="M158" s="6">
        <v>1</v>
      </c>
      <c r="N158" s="9">
        <v>21429</v>
      </c>
      <c r="O158" s="6" t="s">
        <v>30</v>
      </c>
      <c r="P158" s="6" t="s">
        <v>31</v>
      </c>
      <c r="Q158" s="6" t="s">
        <v>50</v>
      </c>
      <c r="R158" s="6" t="s">
        <v>51</v>
      </c>
      <c r="S158" s="6" t="s">
        <v>30</v>
      </c>
      <c r="T158" s="10">
        <v>1.0256000000000001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10423</v>
      </c>
      <c r="F159" s="6" t="s">
        <v>408</v>
      </c>
      <c r="G159" s="6" t="s">
        <v>510</v>
      </c>
      <c r="H159" s="8">
        <v>44250</v>
      </c>
      <c r="I159" s="6">
        <v>15</v>
      </c>
      <c r="J159" s="6" t="s">
        <v>27</v>
      </c>
      <c r="K159" s="6" t="s">
        <v>159</v>
      </c>
      <c r="L159" s="6" t="s">
        <v>160</v>
      </c>
      <c r="M159" s="6">
        <v>4</v>
      </c>
      <c r="N159" s="9">
        <v>63304</v>
      </c>
      <c r="O159" s="6" t="s">
        <v>30</v>
      </c>
      <c r="P159" s="6" t="s">
        <v>31</v>
      </c>
      <c r="Q159" s="6" t="s">
        <v>50</v>
      </c>
      <c r="R159" s="6" t="s">
        <v>33</v>
      </c>
      <c r="S159" s="6" t="s">
        <v>30</v>
      </c>
      <c r="T159" s="10">
        <v>1.0256000000000001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10629</v>
      </c>
      <c r="F160" s="6" t="s">
        <v>92</v>
      </c>
      <c r="G160" s="6" t="s">
        <v>510</v>
      </c>
      <c r="H160" s="8">
        <v>44250</v>
      </c>
      <c r="I160" s="6">
        <v>15</v>
      </c>
      <c r="J160" s="6" t="s">
        <v>27</v>
      </c>
      <c r="K160" s="6" t="s">
        <v>159</v>
      </c>
      <c r="L160" s="6" t="s">
        <v>160</v>
      </c>
      <c r="M160" s="6">
        <v>20</v>
      </c>
      <c r="N160" s="9">
        <v>135800</v>
      </c>
      <c r="O160" s="6" t="s">
        <v>30</v>
      </c>
      <c r="P160" s="6" t="s">
        <v>31</v>
      </c>
      <c r="Q160" s="6" t="s">
        <v>50</v>
      </c>
      <c r="R160" s="6" t="s">
        <v>33</v>
      </c>
      <c r="S160" s="6" t="s">
        <v>30</v>
      </c>
      <c r="T160" s="10">
        <v>1.0256000000000001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511</v>
      </c>
      <c r="F161" s="6" t="s">
        <v>512</v>
      </c>
      <c r="G161" s="6" t="s">
        <v>513</v>
      </c>
      <c r="H161" s="8">
        <v>44250</v>
      </c>
      <c r="I161" s="6">
        <v>15</v>
      </c>
      <c r="J161" s="6" t="s">
        <v>27</v>
      </c>
      <c r="K161" s="6" t="s">
        <v>514</v>
      </c>
      <c r="L161" s="6" t="s">
        <v>515</v>
      </c>
      <c r="M161" s="6">
        <v>1</v>
      </c>
      <c r="N161" s="9">
        <v>14924</v>
      </c>
      <c r="O161" s="6" t="s">
        <v>30</v>
      </c>
      <c r="P161" s="6" t="s">
        <v>31</v>
      </c>
      <c r="Q161" s="6" t="s">
        <v>50</v>
      </c>
      <c r="R161" s="6" t="s">
        <v>51</v>
      </c>
      <c r="S161" s="6" t="s">
        <v>30</v>
      </c>
      <c r="T161" s="10">
        <v>1.0256000000000001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86323</v>
      </c>
      <c r="F162" s="6" t="s">
        <v>339</v>
      </c>
      <c r="G162" s="6" t="s">
        <v>513</v>
      </c>
      <c r="H162" s="8">
        <v>44250</v>
      </c>
      <c r="I162" s="6">
        <v>15</v>
      </c>
      <c r="J162" s="6" t="s">
        <v>27</v>
      </c>
      <c r="K162" s="6" t="s">
        <v>514</v>
      </c>
      <c r="L162" s="6" t="s">
        <v>515</v>
      </c>
      <c r="M162" s="6">
        <v>1</v>
      </c>
      <c r="N162" s="9">
        <v>13437</v>
      </c>
      <c r="O162" s="6" t="s">
        <v>30</v>
      </c>
      <c r="P162" s="6" t="s">
        <v>31</v>
      </c>
      <c r="Q162" s="6" t="s">
        <v>50</v>
      </c>
      <c r="R162" s="6" t="s">
        <v>51</v>
      </c>
      <c r="S162" s="6" t="s">
        <v>30</v>
      </c>
      <c r="T162" s="10">
        <v>1.0256000000000001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11</v>
      </c>
      <c r="F163" s="6" t="s">
        <v>516</v>
      </c>
      <c r="G163" s="6" t="s">
        <v>513</v>
      </c>
      <c r="H163" s="8">
        <v>44250</v>
      </c>
      <c r="I163" s="6">
        <v>15</v>
      </c>
      <c r="J163" s="6" t="s">
        <v>27</v>
      </c>
      <c r="K163" s="6" t="s">
        <v>514</v>
      </c>
      <c r="L163" s="6" t="s">
        <v>515</v>
      </c>
      <c r="M163" s="6">
        <v>4</v>
      </c>
      <c r="N163" s="9">
        <v>6688</v>
      </c>
      <c r="O163" s="6" t="s">
        <v>66</v>
      </c>
      <c r="P163" s="6" t="s">
        <v>31</v>
      </c>
      <c r="Q163" s="6" t="s">
        <v>50</v>
      </c>
      <c r="R163" s="6" t="s">
        <v>51</v>
      </c>
      <c r="S163" s="6" t="s">
        <v>39</v>
      </c>
      <c r="T163" s="10">
        <v>1.0256000000000001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517</v>
      </c>
      <c r="F164" s="6" t="s">
        <v>518</v>
      </c>
      <c r="G164" s="6" t="s">
        <v>519</v>
      </c>
      <c r="H164" s="8">
        <v>44251</v>
      </c>
      <c r="I164" s="6">
        <v>15</v>
      </c>
      <c r="J164" s="6" t="s">
        <v>27</v>
      </c>
      <c r="K164" s="6" t="s">
        <v>266</v>
      </c>
      <c r="L164" s="6" t="s">
        <v>267</v>
      </c>
      <c r="M164" s="6">
        <v>1</v>
      </c>
      <c r="N164" s="9">
        <v>60720</v>
      </c>
      <c r="O164" s="6" t="s">
        <v>30</v>
      </c>
      <c r="P164" s="6" t="s">
        <v>31</v>
      </c>
      <c r="Q164" s="6" t="s">
        <v>50</v>
      </c>
      <c r="R164" s="6" t="s">
        <v>51</v>
      </c>
      <c r="S164" s="6" t="s">
        <v>30</v>
      </c>
      <c r="T164" s="10">
        <v>1.0256000000000001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3200</v>
      </c>
      <c r="F165" s="6" t="s">
        <v>161</v>
      </c>
      <c r="G165" s="6" t="s">
        <v>520</v>
      </c>
      <c r="H165" s="8">
        <v>44251</v>
      </c>
      <c r="I165" s="6">
        <v>15</v>
      </c>
      <c r="J165" s="6" t="s">
        <v>27</v>
      </c>
      <c r="K165" s="6" t="s">
        <v>521</v>
      </c>
      <c r="L165" s="6" t="s">
        <v>522</v>
      </c>
      <c r="M165" s="6">
        <v>1</v>
      </c>
      <c r="N165" s="9">
        <v>36966</v>
      </c>
      <c r="O165" s="6" t="s">
        <v>66</v>
      </c>
      <c r="P165" s="6" t="s">
        <v>31</v>
      </c>
      <c r="Q165" s="6" t="s">
        <v>50</v>
      </c>
      <c r="R165" s="6" t="s">
        <v>51</v>
      </c>
      <c r="S165" s="6" t="s">
        <v>39</v>
      </c>
      <c r="T165" s="10">
        <v>1.0256000000000001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523</v>
      </c>
      <c r="F166" s="6" t="s">
        <v>524</v>
      </c>
      <c r="G166" s="6" t="s">
        <v>525</v>
      </c>
      <c r="H166" s="8">
        <v>44251</v>
      </c>
      <c r="I166" s="6">
        <v>15</v>
      </c>
      <c r="J166" s="6" t="s">
        <v>27</v>
      </c>
      <c r="K166" s="6" t="s">
        <v>526</v>
      </c>
      <c r="L166" s="6" t="s">
        <v>527</v>
      </c>
      <c r="M166" s="6">
        <v>1</v>
      </c>
      <c r="N166" s="9">
        <v>13437</v>
      </c>
      <c r="O166" s="6" t="s">
        <v>30</v>
      </c>
      <c r="P166" s="6" t="s">
        <v>31</v>
      </c>
      <c r="Q166" s="6" t="s">
        <v>50</v>
      </c>
      <c r="R166" s="6" t="s">
        <v>51</v>
      </c>
      <c r="S166" s="6" t="s">
        <v>39</v>
      </c>
      <c r="T166" s="10">
        <v>1.0256000000000001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528</v>
      </c>
      <c r="F167" s="6" t="s">
        <v>529</v>
      </c>
      <c r="G167" s="6" t="s">
        <v>530</v>
      </c>
      <c r="H167" s="8">
        <v>44252</v>
      </c>
      <c r="I167" s="6">
        <v>15</v>
      </c>
      <c r="J167" s="6" t="s">
        <v>27</v>
      </c>
      <c r="K167" s="6" t="s">
        <v>531</v>
      </c>
      <c r="L167" s="6" t="s">
        <v>532</v>
      </c>
      <c r="M167" s="6">
        <v>1</v>
      </c>
      <c r="N167" s="9">
        <v>13303</v>
      </c>
      <c r="O167" s="6" t="s">
        <v>30</v>
      </c>
      <c r="P167" s="6" t="s">
        <v>31</v>
      </c>
      <c r="Q167" s="6" t="s">
        <v>50</v>
      </c>
      <c r="R167" s="6" t="s">
        <v>51</v>
      </c>
      <c r="S167" s="6" t="s">
        <v>30</v>
      </c>
      <c r="T167" s="10">
        <v>1.0256000000000001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533</v>
      </c>
      <c r="F168" s="6" t="s">
        <v>534</v>
      </c>
      <c r="G168" s="6" t="s">
        <v>530</v>
      </c>
      <c r="H168" s="8">
        <v>44252</v>
      </c>
      <c r="I168" s="6">
        <v>15</v>
      </c>
      <c r="J168" s="6" t="s">
        <v>27</v>
      </c>
      <c r="K168" s="6" t="s">
        <v>531</v>
      </c>
      <c r="L168" s="6" t="s">
        <v>532</v>
      </c>
      <c r="M168" s="6">
        <v>1</v>
      </c>
      <c r="N168" s="9">
        <v>13866</v>
      </c>
      <c r="O168" s="6" t="s">
        <v>30</v>
      </c>
      <c r="P168" s="6" t="s">
        <v>31</v>
      </c>
      <c r="Q168" s="6" t="s">
        <v>50</v>
      </c>
      <c r="R168" s="6" t="s">
        <v>51</v>
      </c>
      <c r="S168" s="6" t="s">
        <v>30</v>
      </c>
      <c r="T168" s="10">
        <v>1.0256000000000001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535</v>
      </c>
      <c r="F169" s="6" t="s">
        <v>536</v>
      </c>
      <c r="G169" s="6" t="s">
        <v>537</v>
      </c>
      <c r="H169" s="8">
        <v>44252</v>
      </c>
      <c r="I169" s="6">
        <v>15</v>
      </c>
      <c r="J169" s="6" t="s">
        <v>27</v>
      </c>
      <c r="K169" s="6" t="s">
        <v>538</v>
      </c>
      <c r="L169" s="6" t="s">
        <v>539</v>
      </c>
      <c r="M169" s="6">
        <v>1</v>
      </c>
      <c r="N169" s="9">
        <v>42008</v>
      </c>
      <c r="O169" s="6" t="s">
        <v>39</v>
      </c>
      <c r="P169" s="6" t="s">
        <v>31</v>
      </c>
      <c r="Q169" s="6" t="s">
        <v>50</v>
      </c>
      <c r="R169" s="6" t="s">
        <v>51</v>
      </c>
      <c r="S169" s="6" t="s">
        <v>39</v>
      </c>
      <c r="T169" s="10">
        <v>1.0256000000000001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47300</v>
      </c>
      <c r="F170" s="6" t="s">
        <v>540</v>
      </c>
      <c r="G170" s="6" t="s">
        <v>541</v>
      </c>
      <c r="H170" s="8">
        <v>44252</v>
      </c>
      <c r="I170" s="6">
        <v>15</v>
      </c>
      <c r="J170" s="6" t="s">
        <v>27</v>
      </c>
      <c r="K170" s="6" t="s">
        <v>542</v>
      </c>
      <c r="L170" s="6" t="s">
        <v>543</v>
      </c>
      <c r="M170" s="6">
        <v>1</v>
      </c>
      <c r="N170" s="9">
        <v>104059</v>
      </c>
      <c r="O170" s="6" t="s">
        <v>39</v>
      </c>
      <c r="P170" s="6" t="s">
        <v>31</v>
      </c>
      <c r="Q170" s="6" t="s">
        <v>50</v>
      </c>
      <c r="R170" s="6" t="s">
        <v>51</v>
      </c>
      <c r="S170" s="6" t="s">
        <v>39</v>
      </c>
      <c r="T170" s="10">
        <v>1.0256000000000001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3572</v>
      </c>
      <c r="F171" s="6" t="s">
        <v>67</v>
      </c>
      <c r="G171" s="6" t="s">
        <v>544</v>
      </c>
      <c r="H171" s="8">
        <v>44252</v>
      </c>
      <c r="I171" s="6">
        <v>15</v>
      </c>
      <c r="J171" s="6" t="s">
        <v>27</v>
      </c>
      <c r="K171" s="6" t="s">
        <v>545</v>
      </c>
      <c r="L171" s="6" t="s">
        <v>546</v>
      </c>
      <c r="M171" s="6">
        <v>1</v>
      </c>
      <c r="N171" s="9">
        <v>20160</v>
      </c>
      <c r="O171" s="6" t="s">
        <v>66</v>
      </c>
      <c r="P171" s="6" t="s">
        <v>31</v>
      </c>
      <c r="Q171" s="6" t="s">
        <v>78</v>
      </c>
      <c r="R171" s="6" t="s">
        <v>51</v>
      </c>
      <c r="S171" s="6" t="s">
        <v>39</v>
      </c>
      <c r="T171" s="10">
        <v>1.0256000000000001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453</v>
      </c>
      <c r="F172" s="6" t="s">
        <v>454</v>
      </c>
      <c r="G172" s="6" t="s">
        <v>547</v>
      </c>
      <c r="H172" s="8">
        <v>44252</v>
      </c>
      <c r="I172" s="6">
        <v>15</v>
      </c>
      <c r="J172" s="6" t="s">
        <v>27</v>
      </c>
      <c r="K172" s="6" t="s">
        <v>456</v>
      </c>
      <c r="L172" s="6" t="s">
        <v>457</v>
      </c>
      <c r="M172" s="6">
        <v>-6</v>
      </c>
      <c r="N172" s="9">
        <v>-858426</v>
      </c>
      <c r="O172" s="6" t="s">
        <v>30</v>
      </c>
      <c r="P172" s="6" t="s">
        <v>31</v>
      </c>
      <c r="Q172" s="6" t="s">
        <v>32</v>
      </c>
      <c r="R172" s="6" t="s">
        <v>51</v>
      </c>
      <c r="S172" s="6" t="s">
        <v>30</v>
      </c>
      <c r="T172" s="10">
        <v>1.0256000000000001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548</v>
      </c>
      <c r="F173" s="6" t="s">
        <v>549</v>
      </c>
      <c r="G173" s="6" t="s">
        <v>550</v>
      </c>
      <c r="H173" s="8">
        <v>44252</v>
      </c>
      <c r="I173" s="6">
        <v>15</v>
      </c>
      <c r="J173" s="6" t="s">
        <v>27</v>
      </c>
      <c r="K173" s="6" t="s">
        <v>551</v>
      </c>
      <c r="L173" s="6" t="s">
        <v>552</v>
      </c>
      <c r="M173" s="6">
        <v>1</v>
      </c>
      <c r="N173" s="9">
        <v>159655</v>
      </c>
      <c r="O173" s="6" t="s">
        <v>30</v>
      </c>
      <c r="P173" s="6" t="s">
        <v>31</v>
      </c>
      <c r="Q173" s="6" t="s">
        <v>50</v>
      </c>
      <c r="R173" s="6" t="s">
        <v>51</v>
      </c>
      <c r="S173" s="6" t="s">
        <v>30</v>
      </c>
      <c r="T173" s="10">
        <v>1.0256000000000001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143</v>
      </c>
      <c r="F174" s="6" t="s">
        <v>144</v>
      </c>
      <c r="G174" s="6" t="s">
        <v>553</v>
      </c>
      <c r="H174" s="8">
        <v>44252</v>
      </c>
      <c r="I174" s="6">
        <v>15</v>
      </c>
      <c r="J174" s="6" t="s">
        <v>27</v>
      </c>
      <c r="K174" s="6" t="s">
        <v>94</v>
      </c>
      <c r="L174" s="6" t="s">
        <v>95</v>
      </c>
      <c r="M174" s="6">
        <v>1</v>
      </c>
      <c r="N174" s="9">
        <v>16294</v>
      </c>
      <c r="O174" s="6" t="s">
        <v>30</v>
      </c>
      <c r="P174" s="6" t="s">
        <v>31</v>
      </c>
      <c r="Q174" s="6" t="s">
        <v>50</v>
      </c>
      <c r="R174" s="6" t="s">
        <v>51</v>
      </c>
      <c r="S174" s="6" t="s">
        <v>30</v>
      </c>
      <c r="T174" s="10">
        <v>1.0256000000000001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147</v>
      </c>
      <c r="F175" s="6" t="s">
        <v>148</v>
      </c>
      <c r="G175" s="6" t="s">
        <v>553</v>
      </c>
      <c r="H175" s="8">
        <v>44252</v>
      </c>
      <c r="I175" s="6">
        <v>15</v>
      </c>
      <c r="J175" s="6" t="s">
        <v>27</v>
      </c>
      <c r="K175" s="6" t="s">
        <v>94</v>
      </c>
      <c r="L175" s="6" t="s">
        <v>95</v>
      </c>
      <c r="M175" s="6">
        <v>1</v>
      </c>
      <c r="N175" s="9">
        <v>15025</v>
      </c>
      <c r="O175" s="6" t="s">
        <v>30</v>
      </c>
      <c r="P175" s="6" t="s">
        <v>31</v>
      </c>
      <c r="Q175" s="6" t="s">
        <v>50</v>
      </c>
      <c r="R175" s="6" t="s">
        <v>51</v>
      </c>
      <c r="S175" s="6" t="s">
        <v>30</v>
      </c>
      <c r="T175" s="10">
        <v>1.0256000000000001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554</v>
      </c>
      <c r="F176" s="6" t="s">
        <v>555</v>
      </c>
      <c r="G176" s="6" t="s">
        <v>553</v>
      </c>
      <c r="H176" s="8">
        <v>44252</v>
      </c>
      <c r="I176" s="6">
        <v>15</v>
      </c>
      <c r="J176" s="6" t="s">
        <v>27</v>
      </c>
      <c r="K176" s="6" t="s">
        <v>94</v>
      </c>
      <c r="L176" s="6" t="s">
        <v>95</v>
      </c>
      <c r="M176" s="6">
        <v>1</v>
      </c>
      <c r="N176" s="9">
        <v>109235</v>
      </c>
      <c r="O176" s="6" t="s">
        <v>30</v>
      </c>
      <c r="P176" s="6" t="s">
        <v>31</v>
      </c>
      <c r="Q176" s="6" t="s">
        <v>50</v>
      </c>
      <c r="R176" s="6" t="s">
        <v>51</v>
      </c>
      <c r="S176" s="6" t="s">
        <v>30</v>
      </c>
      <c r="T176" s="10">
        <v>1.0256000000000001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556</v>
      </c>
      <c r="F177" s="6" t="s">
        <v>557</v>
      </c>
      <c r="G177" s="6" t="s">
        <v>553</v>
      </c>
      <c r="H177" s="8">
        <v>44252</v>
      </c>
      <c r="I177" s="6">
        <v>15</v>
      </c>
      <c r="J177" s="6" t="s">
        <v>27</v>
      </c>
      <c r="K177" s="6" t="s">
        <v>94</v>
      </c>
      <c r="L177" s="6" t="s">
        <v>95</v>
      </c>
      <c r="M177" s="6">
        <v>1</v>
      </c>
      <c r="N177" s="9">
        <v>420160</v>
      </c>
      <c r="O177" s="6" t="s">
        <v>30</v>
      </c>
      <c r="P177" s="6" t="s">
        <v>31</v>
      </c>
      <c r="Q177" s="6" t="s">
        <v>50</v>
      </c>
      <c r="R177" s="6" t="s">
        <v>51</v>
      </c>
      <c r="S177" s="6" t="s">
        <v>30</v>
      </c>
      <c r="T177" s="10">
        <v>1.0256000000000001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14268</v>
      </c>
      <c r="F178" s="6" t="s">
        <v>558</v>
      </c>
      <c r="G178" s="6" t="s">
        <v>559</v>
      </c>
      <c r="H178" s="8">
        <v>44252</v>
      </c>
      <c r="I178" s="6">
        <v>15</v>
      </c>
      <c r="J178" s="6" t="s">
        <v>27</v>
      </c>
      <c r="K178" s="6" t="s">
        <v>560</v>
      </c>
      <c r="L178" s="6" t="s">
        <v>561</v>
      </c>
      <c r="M178" s="6">
        <v>1</v>
      </c>
      <c r="N178" s="9">
        <v>249437</v>
      </c>
      <c r="O178" s="6" t="s">
        <v>30</v>
      </c>
      <c r="P178" s="6" t="s">
        <v>31</v>
      </c>
      <c r="Q178" s="6" t="s">
        <v>50</v>
      </c>
      <c r="R178" s="6" t="s">
        <v>51</v>
      </c>
      <c r="S178" s="6" t="s">
        <v>30</v>
      </c>
      <c r="T178" s="10">
        <v>1.0256000000000001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562</v>
      </c>
      <c r="F179" s="6" t="s">
        <v>563</v>
      </c>
      <c r="G179" s="6" t="s">
        <v>564</v>
      </c>
      <c r="H179" s="8">
        <v>44252</v>
      </c>
      <c r="I179" s="6">
        <v>15</v>
      </c>
      <c r="J179" s="6" t="s">
        <v>27</v>
      </c>
      <c r="K179" s="6" t="s">
        <v>565</v>
      </c>
      <c r="L179" s="6" t="s">
        <v>566</v>
      </c>
      <c r="M179" s="6">
        <v>2</v>
      </c>
      <c r="N179" s="9">
        <v>10648</v>
      </c>
      <c r="O179" s="6" t="s">
        <v>30</v>
      </c>
      <c r="P179" s="6" t="s">
        <v>31</v>
      </c>
      <c r="Q179" s="6" t="s">
        <v>50</v>
      </c>
      <c r="R179" s="6" t="s">
        <v>33</v>
      </c>
      <c r="S179" s="6" t="s">
        <v>30</v>
      </c>
      <c r="T179" s="10">
        <v>1.0256000000000001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567</v>
      </c>
      <c r="F180" s="6" t="s">
        <v>568</v>
      </c>
      <c r="G180" s="6" t="s">
        <v>564</v>
      </c>
      <c r="H180" s="8">
        <v>44252</v>
      </c>
      <c r="I180" s="6">
        <v>15</v>
      </c>
      <c r="J180" s="6" t="s">
        <v>27</v>
      </c>
      <c r="K180" s="6" t="s">
        <v>565</v>
      </c>
      <c r="L180" s="6" t="s">
        <v>566</v>
      </c>
      <c r="M180" s="6">
        <v>2</v>
      </c>
      <c r="N180" s="9">
        <v>94470</v>
      </c>
      <c r="O180" s="6" t="s">
        <v>30</v>
      </c>
      <c r="P180" s="6" t="s">
        <v>31</v>
      </c>
      <c r="Q180" s="6" t="s">
        <v>50</v>
      </c>
      <c r="R180" s="6" t="s">
        <v>33</v>
      </c>
      <c r="S180" s="6" t="s">
        <v>30</v>
      </c>
      <c r="T180" s="10">
        <v>1.0256000000000001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569</v>
      </c>
      <c r="F181" s="6" t="s">
        <v>570</v>
      </c>
      <c r="G181" s="6" t="s">
        <v>564</v>
      </c>
      <c r="H181" s="8">
        <v>44252</v>
      </c>
      <c r="I181" s="6">
        <v>15</v>
      </c>
      <c r="J181" s="6" t="s">
        <v>27</v>
      </c>
      <c r="K181" s="6" t="s">
        <v>565</v>
      </c>
      <c r="L181" s="6" t="s">
        <v>566</v>
      </c>
      <c r="M181" s="6">
        <v>2</v>
      </c>
      <c r="N181" s="9">
        <v>78490</v>
      </c>
      <c r="O181" s="6" t="s">
        <v>30</v>
      </c>
      <c r="P181" s="6" t="s">
        <v>31</v>
      </c>
      <c r="Q181" s="6" t="s">
        <v>50</v>
      </c>
      <c r="R181" s="6" t="s">
        <v>33</v>
      </c>
      <c r="S181" s="6" t="s">
        <v>30</v>
      </c>
      <c r="T181" s="10">
        <v>1.0256000000000001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15101</v>
      </c>
      <c r="F182" s="6" t="s">
        <v>571</v>
      </c>
      <c r="G182" s="6" t="s">
        <v>572</v>
      </c>
      <c r="H182" s="8">
        <v>44252</v>
      </c>
      <c r="I182" s="6">
        <v>15</v>
      </c>
      <c r="J182" s="6" t="s">
        <v>27</v>
      </c>
      <c r="K182" s="6" t="s">
        <v>573</v>
      </c>
      <c r="L182" s="6" t="s">
        <v>574</v>
      </c>
      <c r="M182" s="6">
        <v>1</v>
      </c>
      <c r="N182" s="9">
        <v>13941</v>
      </c>
      <c r="O182" s="6" t="s">
        <v>30</v>
      </c>
      <c r="P182" s="6" t="s">
        <v>31</v>
      </c>
      <c r="Q182" s="6" t="s">
        <v>50</v>
      </c>
      <c r="R182" s="6" t="s">
        <v>51</v>
      </c>
      <c r="S182" s="6" t="s">
        <v>30</v>
      </c>
      <c r="T182" s="10">
        <v>1.0256000000000001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52197</v>
      </c>
      <c r="F183" s="6" t="s">
        <v>310</v>
      </c>
      <c r="G183" s="6" t="s">
        <v>575</v>
      </c>
      <c r="H183" s="8">
        <v>44252</v>
      </c>
      <c r="I183" s="6">
        <v>15</v>
      </c>
      <c r="J183" s="6" t="s">
        <v>27</v>
      </c>
      <c r="K183" s="6" t="s">
        <v>304</v>
      </c>
      <c r="L183" s="6" t="s">
        <v>305</v>
      </c>
      <c r="M183" s="6">
        <v>-8</v>
      </c>
      <c r="N183" s="9">
        <v>-1202552</v>
      </c>
      <c r="O183" s="6" t="s">
        <v>30</v>
      </c>
      <c r="P183" s="6" t="s">
        <v>31</v>
      </c>
      <c r="Q183" s="6" t="s">
        <v>32</v>
      </c>
      <c r="R183" s="6" t="s">
        <v>51</v>
      </c>
      <c r="S183" s="6" t="s">
        <v>30</v>
      </c>
      <c r="T183" s="10">
        <v>1.0256000000000001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52177</v>
      </c>
      <c r="F184" s="6" t="s">
        <v>576</v>
      </c>
      <c r="G184" s="6" t="s">
        <v>577</v>
      </c>
      <c r="H184" s="8">
        <v>44252</v>
      </c>
      <c r="I184" s="6">
        <v>15</v>
      </c>
      <c r="J184" s="6" t="s">
        <v>27</v>
      </c>
      <c r="K184" s="6" t="s">
        <v>304</v>
      </c>
      <c r="L184" s="6" t="s">
        <v>305</v>
      </c>
      <c r="M184" s="6">
        <v>1</v>
      </c>
      <c r="N184" s="9">
        <v>171387</v>
      </c>
      <c r="O184" s="6" t="s">
        <v>30</v>
      </c>
      <c r="P184" s="6" t="s">
        <v>31</v>
      </c>
      <c r="Q184" s="6" t="s">
        <v>50</v>
      </c>
      <c r="R184" s="6" t="s">
        <v>51</v>
      </c>
      <c r="S184" s="6" t="s">
        <v>30</v>
      </c>
      <c r="T184" s="10">
        <v>1.0256000000000001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12026</v>
      </c>
      <c r="F185" s="6" t="s">
        <v>578</v>
      </c>
      <c r="G185" s="6" t="s">
        <v>579</v>
      </c>
      <c r="H185" s="8">
        <v>44252</v>
      </c>
      <c r="I185" s="6">
        <v>15</v>
      </c>
      <c r="J185" s="6" t="s">
        <v>27</v>
      </c>
      <c r="K185" s="6" t="s">
        <v>304</v>
      </c>
      <c r="L185" s="6" t="s">
        <v>305</v>
      </c>
      <c r="M185" s="6">
        <v>5</v>
      </c>
      <c r="N185" s="9">
        <v>236050</v>
      </c>
      <c r="O185" s="6" t="s">
        <v>30</v>
      </c>
      <c r="P185" s="6" t="s">
        <v>31</v>
      </c>
      <c r="Q185" s="6" t="s">
        <v>50</v>
      </c>
      <c r="R185" s="6" t="s">
        <v>51</v>
      </c>
      <c r="S185" s="6" t="s">
        <v>30</v>
      </c>
      <c r="T185" s="10">
        <v>1.0256000000000001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52177</v>
      </c>
      <c r="F186" s="6" t="s">
        <v>576</v>
      </c>
      <c r="G186" s="6" t="s">
        <v>580</v>
      </c>
      <c r="H186" s="8">
        <v>44252</v>
      </c>
      <c r="I186" s="6">
        <v>15</v>
      </c>
      <c r="J186" s="6" t="s">
        <v>27</v>
      </c>
      <c r="K186" s="6" t="s">
        <v>304</v>
      </c>
      <c r="L186" s="6" t="s">
        <v>305</v>
      </c>
      <c r="M186" s="6">
        <v>1</v>
      </c>
      <c r="N186" s="9">
        <v>171387</v>
      </c>
      <c r="O186" s="6" t="s">
        <v>30</v>
      </c>
      <c r="P186" s="6" t="s">
        <v>31</v>
      </c>
      <c r="Q186" s="6" t="s">
        <v>50</v>
      </c>
      <c r="R186" s="6" t="s">
        <v>51</v>
      </c>
      <c r="S186" s="6" t="s">
        <v>30</v>
      </c>
      <c r="T186" s="10">
        <v>1.0256000000000001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581</v>
      </c>
      <c r="F187" s="6" t="s">
        <v>582</v>
      </c>
      <c r="G187" s="6" t="s">
        <v>583</v>
      </c>
      <c r="H187" s="8">
        <v>44252</v>
      </c>
      <c r="I187" s="6">
        <v>15</v>
      </c>
      <c r="J187" s="6" t="s">
        <v>27</v>
      </c>
      <c r="K187" s="6" t="s">
        <v>456</v>
      </c>
      <c r="L187" s="6" t="s">
        <v>457</v>
      </c>
      <c r="M187" s="6">
        <v>5</v>
      </c>
      <c r="N187" s="9">
        <v>682015</v>
      </c>
      <c r="O187" s="6" t="s">
        <v>30</v>
      </c>
      <c r="P187" s="6" t="s">
        <v>31</v>
      </c>
      <c r="Q187" s="6" t="s">
        <v>50</v>
      </c>
      <c r="R187" s="6" t="s">
        <v>51</v>
      </c>
      <c r="S187" s="6" t="s">
        <v>30</v>
      </c>
      <c r="T187" s="10">
        <v>1.0256000000000001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584</v>
      </c>
      <c r="F188" s="6" t="s">
        <v>585</v>
      </c>
      <c r="G188" s="6" t="s">
        <v>586</v>
      </c>
      <c r="H188" s="8">
        <v>44252</v>
      </c>
      <c r="I188" s="6">
        <v>15</v>
      </c>
      <c r="J188" s="6" t="s">
        <v>27</v>
      </c>
      <c r="K188" s="6" t="s">
        <v>232</v>
      </c>
      <c r="L188" s="6" t="s">
        <v>233</v>
      </c>
      <c r="M188" s="6">
        <v>1</v>
      </c>
      <c r="N188" s="9">
        <v>382084</v>
      </c>
      <c r="O188" s="6" t="s">
        <v>30</v>
      </c>
      <c r="P188" s="6" t="s">
        <v>31</v>
      </c>
      <c r="Q188" s="6" t="s">
        <v>50</v>
      </c>
      <c r="R188" s="6" t="s">
        <v>51</v>
      </c>
      <c r="S188" s="6" t="s">
        <v>30</v>
      </c>
      <c r="T188" s="10">
        <v>1.0256000000000001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11</v>
      </c>
      <c r="F189" s="6" t="s">
        <v>516</v>
      </c>
      <c r="G189" s="6" t="s">
        <v>587</v>
      </c>
      <c r="H189" s="8">
        <v>44252</v>
      </c>
      <c r="I189" s="6">
        <v>15</v>
      </c>
      <c r="J189" s="6" t="s">
        <v>27</v>
      </c>
      <c r="K189" s="6" t="s">
        <v>464</v>
      </c>
      <c r="L189" s="6" t="s">
        <v>465</v>
      </c>
      <c r="M189" s="6">
        <v>8</v>
      </c>
      <c r="N189" s="9">
        <v>13376</v>
      </c>
      <c r="O189" s="6" t="s">
        <v>66</v>
      </c>
      <c r="P189" s="6" t="s">
        <v>31</v>
      </c>
      <c r="Q189" s="6" t="s">
        <v>50</v>
      </c>
      <c r="R189" s="6" t="s">
        <v>33</v>
      </c>
      <c r="S189" s="6" t="s">
        <v>39</v>
      </c>
      <c r="T189" s="10">
        <v>1.0256000000000001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588</v>
      </c>
      <c r="F190" s="6" t="s">
        <v>589</v>
      </c>
      <c r="G190" s="6" t="s">
        <v>590</v>
      </c>
      <c r="H190" s="8">
        <v>44253</v>
      </c>
      <c r="I190" s="6">
        <v>15</v>
      </c>
      <c r="J190" s="6" t="s">
        <v>27</v>
      </c>
      <c r="K190" s="6" t="s">
        <v>591</v>
      </c>
      <c r="L190" s="6" t="s">
        <v>592</v>
      </c>
      <c r="M190" s="6">
        <v>2</v>
      </c>
      <c r="N190" s="9">
        <v>33596</v>
      </c>
      <c r="O190" s="6" t="s">
        <v>30</v>
      </c>
      <c r="P190" s="6" t="s">
        <v>31</v>
      </c>
      <c r="Q190" s="6" t="s">
        <v>50</v>
      </c>
      <c r="R190" s="6" t="s">
        <v>51</v>
      </c>
      <c r="S190" s="6" t="s">
        <v>30</v>
      </c>
      <c r="T190" s="10">
        <v>1.0256000000000001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40497</v>
      </c>
      <c r="F191" s="6" t="s">
        <v>593</v>
      </c>
      <c r="G191" s="6" t="s">
        <v>594</v>
      </c>
      <c r="H191" s="8">
        <v>44253</v>
      </c>
      <c r="I191" s="6">
        <v>15</v>
      </c>
      <c r="J191" s="6" t="s">
        <v>27</v>
      </c>
      <c r="K191" s="6" t="s">
        <v>595</v>
      </c>
      <c r="L191" s="6" t="s">
        <v>596</v>
      </c>
      <c r="M191" s="6">
        <v>8</v>
      </c>
      <c r="N191" s="9">
        <v>1948168</v>
      </c>
      <c r="O191" s="6" t="s">
        <v>39</v>
      </c>
      <c r="P191" s="6" t="s">
        <v>31</v>
      </c>
      <c r="Q191" s="6" t="s">
        <v>50</v>
      </c>
      <c r="R191" s="6" t="s">
        <v>51</v>
      </c>
      <c r="S191" s="6" t="s">
        <v>39</v>
      </c>
      <c r="T191" s="10">
        <v>1.0256000000000001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50662</v>
      </c>
      <c r="F192" s="6" t="s">
        <v>597</v>
      </c>
      <c r="G192" s="6" t="s">
        <v>598</v>
      </c>
      <c r="H192" s="8">
        <v>44253</v>
      </c>
      <c r="I192" s="6">
        <v>15</v>
      </c>
      <c r="J192" s="6" t="s">
        <v>27</v>
      </c>
      <c r="K192" s="6" t="s">
        <v>599</v>
      </c>
      <c r="L192" s="6" t="s">
        <v>600</v>
      </c>
      <c r="M192" s="6">
        <v>12</v>
      </c>
      <c r="N192" s="9">
        <v>1623432</v>
      </c>
      <c r="O192" s="6" t="s">
        <v>39</v>
      </c>
      <c r="P192" s="6" t="s">
        <v>31</v>
      </c>
      <c r="Q192" s="6" t="s">
        <v>50</v>
      </c>
      <c r="R192" s="6" t="s">
        <v>51</v>
      </c>
      <c r="S192" s="6" t="s">
        <v>39</v>
      </c>
      <c r="T192" s="10">
        <v>1.0256000000000001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1072</v>
      </c>
      <c r="F193" s="6" t="s">
        <v>601</v>
      </c>
      <c r="G193" s="6" t="s">
        <v>602</v>
      </c>
      <c r="H193" s="8">
        <v>44253</v>
      </c>
      <c r="I193" s="6">
        <v>15</v>
      </c>
      <c r="J193" s="6" t="s">
        <v>27</v>
      </c>
      <c r="K193" s="6" t="s">
        <v>304</v>
      </c>
      <c r="L193" s="6" t="s">
        <v>305</v>
      </c>
      <c r="M193" s="6">
        <v>5</v>
      </c>
      <c r="N193" s="9">
        <v>100800</v>
      </c>
      <c r="O193" s="6" t="s">
        <v>30</v>
      </c>
      <c r="P193" s="6" t="s">
        <v>31</v>
      </c>
      <c r="Q193" s="6" t="s">
        <v>50</v>
      </c>
      <c r="R193" s="6" t="s">
        <v>51</v>
      </c>
      <c r="S193" s="6" t="s">
        <v>30</v>
      </c>
      <c r="T193" s="10">
        <v>1.0256000000000001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24315</v>
      </c>
      <c r="F194" s="6" t="s">
        <v>603</v>
      </c>
      <c r="G194" s="6" t="s">
        <v>602</v>
      </c>
      <c r="H194" s="8">
        <v>44253</v>
      </c>
      <c r="I194" s="6">
        <v>15</v>
      </c>
      <c r="J194" s="6" t="s">
        <v>27</v>
      </c>
      <c r="K194" s="6" t="s">
        <v>304</v>
      </c>
      <c r="L194" s="6" t="s">
        <v>305</v>
      </c>
      <c r="M194" s="6">
        <v>5</v>
      </c>
      <c r="N194" s="9">
        <v>36305</v>
      </c>
      <c r="O194" s="6" t="s">
        <v>30</v>
      </c>
      <c r="P194" s="6" t="s">
        <v>31</v>
      </c>
      <c r="Q194" s="6" t="s">
        <v>50</v>
      </c>
      <c r="R194" s="6" t="s">
        <v>51</v>
      </c>
      <c r="S194" s="6" t="s">
        <v>30</v>
      </c>
      <c r="T194" s="10">
        <v>1.0256000000000001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52177</v>
      </c>
      <c r="F195" s="6" t="s">
        <v>576</v>
      </c>
      <c r="G195" s="6" t="s">
        <v>602</v>
      </c>
      <c r="H195" s="8">
        <v>44253</v>
      </c>
      <c r="I195" s="6">
        <v>15</v>
      </c>
      <c r="J195" s="6" t="s">
        <v>27</v>
      </c>
      <c r="K195" s="6" t="s">
        <v>304</v>
      </c>
      <c r="L195" s="6" t="s">
        <v>305</v>
      </c>
      <c r="M195" s="6">
        <v>1</v>
      </c>
      <c r="N195" s="9">
        <v>171387</v>
      </c>
      <c r="O195" s="6" t="s">
        <v>30</v>
      </c>
      <c r="P195" s="6" t="s">
        <v>31</v>
      </c>
      <c r="Q195" s="6" t="s">
        <v>50</v>
      </c>
      <c r="R195" s="6" t="s">
        <v>51</v>
      </c>
      <c r="S195" s="6" t="s">
        <v>30</v>
      </c>
      <c r="T195" s="10">
        <v>1.0256000000000001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40049</v>
      </c>
      <c r="F196" s="6" t="s">
        <v>369</v>
      </c>
      <c r="G196" s="6" t="s">
        <v>604</v>
      </c>
      <c r="H196" s="8">
        <v>44253</v>
      </c>
      <c r="I196" s="6">
        <v>15</v>
      </c>
      <c r="J196" s="6" t="s">
        <v>27</v>
      </c>
      <c r="K196" s="6" t="s">
        <v>333</v>
      </c>
      <c r="L196" s="6" t="s">
        <v>334</v>
      </c>
      <c r="M196" s="6">
        <v>4</v>
      </c>
      <c r="N196" s="9">
        <v>663496</v>
      </c>
      <c r="O196" s="6" t="s">
        <v>39</v>
      </c>
      <c r="P196" s="6" t="s">
        <v>31</v>
      </c>
      <c r="Q196" s="6" t="s">
        <v>50</v>
      </c>
      <c r="R196" s="6" t="s">
        <v>33</v>
      </c>
      <c r="S196" s="6" t="s">
        <v>39</v>
      </c>
      <c r="T196" s="10">
        <v>1.0256000000000001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581</v>
      </c>
      <c r="F197" s="6" t="s">
        <v>582</v>
      </c>
      <c r="G197" s="6" t="s">
        <v>605</v>
      </c>
      <c r="H197" s="8">
        <v>44253</v>
      </c>
      <c r="I197" s="6">
        <v>15</v>
      </c>
      <c r="J197" s="6" t="s">
        <v>27</v>
      </c>
      <c r="K197" s="6" t="s">
        <v>456</v>
      </c>
      <c r="L197" s="6" t="s">
        <v>457</v>
      </c>
      <c r="M197" s="6">
        <v>1</v>
      </c>
      <c r="N197" s="9">
        <v>136403</v>
      </c>
      <c r="O197" s="6" t="s">
        <v>30</v>
      </c>
      <c r="P197" s="6" t="s">
        <v>31</v>
      </c>
      <c r="Q197" s="6" t="s">
        <v>50</v>
      </c>
      <c r="R197" s="6" t="s">
        <v>51</v>
      </c>
      <c r="S197" s="6" t="s">
        <v>30</v>
      </c>
      <c r="T197" s="10">
        <v>1.0256000000000001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10438</v>
      </c>
      <c r="F198" s="6" t="s">
        <v>408</v>
      </c>
      <c r="G198" s="6" t="s">
        <v>606</v>
      </c>
      <c r="H198" s="8">
        <v>44253</v>
      </c>
      <c r="I198" s="6">
        <v>15</v>
      </c>
      <c r="J198" s="6" t="s">
        <v>27</v>
      </c>
      <c r="K198" s="6" t="s">
        <v>607</v>
      </c>
      <c r="L198" s="6" t="s">
        <v>608</v>
      </c>
      <c r="M198" s="6">
        <v>1</v>
      </c>
      <c r="N198" s="9">
        <v>47613</v>
      </c>
      <c r="O198" s="6" t="s">
        <v>30</v>
      </c>
      <c r="P198" s="6" t="s">
        <v>31</v>
      </c>
      <c r="Q198" s="6" t="s">
        <v>50</v>
      </c>
      <c r="R198" s="6" t="s">
        <v>51</v>
      </c>
      <c r="S198" s="6" t="s">
        <v>30</v>
      </c>
      <c r="T198" s="10">
        <v>1.0256000000000001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609</v>
      </c>
      <c r="F199" s="6" t="s">
        <v>610</v>
      </c>
      <c r="G199" s="6" t="s">
        <v>611</v>
      </c>
      <c r="H199" s="8">
        <v>44253</v>
      </c>
      <c r="I199" s="6">
        <v>15</v>
      </c>
      <c r="J199" s="6" t="s">
        <v>27</v>
      </c>
      <c r="K199" s="6" t="s">
        <v>612</v>
      </c>
      <c r="L199" s="6" t="s">
        <v>613</v>
      </c>
      <c r="M199" s="6">
        <v>24</v>
      </c>
      <c r="N199" s="9">
        <v>98832</v>
      </c>
      <c r="O199" s="6" t="s">
        <v>30</v>
      </c>
      <c r="P199" s="6" t="s">
        <v>31</v>
      </c>
      <c r="Q199" s="6" t="s">
        <v>50</v>
      </c>
      <c r="R199" s="6" t="s">
        <v>51</v>
      </c>
      <c r="S199" s="6" t="s">
        <v>39</v>
      </c>
      <c r="T199" s="10">
        <v>1.0256000000000001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10637</v>
      </c>
      <c r="F200" s="6" t="s">
        <v>92</v>
      </c>
      <c r="G200" s="6" t="s">
        <v>614</v>
      </c>
      <c r="H200" s="8">
        <v>44253</v>
      </c>
      <c r="I200" s="6">
        <v>15</v>
      </c>
      <c r="J200" s="6" t="s">
        <v>27</v>
      </c>
      <c r="K200" s="6" t="s">
        <v>615</v>
      </c>
      <c r="L200" s="6" t="s">
        <v>616</v>
      </c>
      <c r="M200" s="6">
        <v>1</v>
      </c>
      <c r="N200" s="9">
        <v>10967</v>
      </c>
      <c r="O200" s="6" t="s">
        <v>30</v>
      </c>
      <c r="P200" s="6" t="s">
        <v>31</v>
      </c>
      <c r="Q200" s="6" t="s">
        <v>50</v>
      </c>
      <c r="R200" s="6" t="s">
        <v>51</v>
      </c>
      <c r="S200" s="6" t="s">
        <v>30</v>
      </c>
      <c r="T200" s="10">
        <v>1.0256000000000001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10544</v>
      </c>
      <c r="F201" s="6" t="s">
        <v>100</v>
      </c>
      <c r="G201" s="6" t="s">
        <v>614</v>
      </c>
      <c r="H201" s="8">
        <v>44253</v>
      </c>
      <c r="I201" s="6">
        <v>15</v>
      </c>
      <c r="J201" s="6" t="s">
        <v>27</v>
      </c>
      <c r="K201" s="6" t="s">
        <v>615</v>
      </c>
      <c r="L201" s="6" t="s">
        <v>616</v>
      </c>
      <c r="M201" s="6">
        <v>1</v>
      </c>
      <c r="N201" s="9">
        <v>9235</v>
      </c>
      <c r="O201" s="6" t="s">
        <v>30</v>
      </c>
      <c r="P201" s="6" t="s">
        <v>31</v>
      </c>
      <c r="Q201" s="6" t="s">
        <v>50</v>
      </c>
      <c r="R201" s="6" t="s">
        <v>51</v>
      </c>
      <c r="S201" s="6" t="s">
        <v>30</v>
      </c>
      <c r="T201" s="10">
        <v>1.0256000000000001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10616</v>
      </c>
      <c r="F202" s="6" t="s">
        <v>92</v>
      </c>
      <c r="G202" s="6" t="s">
        <v>614</v>
      </c>
      <c r="H202" s="8">
        <v>44253</v>
      </c>
      <c r="I202" s="6">
        <v>15</v>
      </c>
      <c r="J202" s="6" t="s">
        <v>27</v>
      </c>
      <c r="K202" s="6" t="s">
        <v>615</v>
      </c>
      <c r="L202" s="6" t="s">
        <v>616</v>
      </c>
      <c r="M202" s="6">
        <v>1</v>
      </c>
      <c r="N202" s="9">
        <v>9091</v>
      </c>
      <c r="O202" s="6" t="s">
        <v>30</v>
      </c>
      <c r="P202" s="6" t="s">
        <v>31</v>
      </c>
      <c r="Q202" s="6" t="s">
        <v>50</v>
      </c>
      <c r="R202" s="6" t="s">
        <v>51</v>
      </c>
      <c r="S202" s="6" t="s">
        <v>30</v>
      </c>
      <c r="T202" s="10">
        <v>1.0256000000000001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10626</v>
      </c>
      <c r="F203" s="6" t="s">
        <v>92</v>
      </c>
      <c r="G203" s="6" t="s">
        <v>614</v>
      </c>
      <c r="H203" s="8">
        <v>44253</v>
      </c>
      <c r="I203" s="6">
        <v>15</v>
      </c>
      <c r="J203" s="6" t="s">
        <v>27</v>
      </c>
      <c r="K203" s="6" t="s">
        <v>615</v>
      </c>
      <c r="L203" s="6" t="s">
        <v>616</v>
      </c>
      <c r="M203" s="6">
        <v>2</v>
      </c>
      <c r="N203" s="9">
        <v>18892</v>
      </c>
      <c r="O203" s="6" t="s">
        <v>30</v>
      </c>
      <c r="P203" s="6" t="s">
        <v>31</v>
      </c>
      <c r="Q203" s="6" t="s">
        <v>50</v>
      </c>
      <c r="R203" s="6" t="s">
        <v>51</v>
      </c>
      <c r="S203" s="6" t="s">
        <v>30</v>
      </c>
      <c r="T203" s="10">
        <v>1.0256000000000001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617</v>
      </c>
      <c r="F204" s="6" t="s">
        <v>618</v>
      </c>
      <c r="G204" s="6" t="s">
        <v>614</v>
      </c>
      <c r="H204" s="8">
        <v>44253</v>
      </c>
      <c r="I204" s="6">
        <v>15</v>
      </c>
      <c r="J204" s="6" t="s">
        <v>27</v>
      </c>
      <c r="K204" s="6" t="s">
        <v>615</v>
      </c>
      <c r="L204" s="6" t="s">
        <v>616</v>
      </c>
      <c r="M204" s="6">
        <v>1</v>
      </c>
      <c r="N204" s="9">
        <v>14355</v>
      </c>
      <c r="O204" s="6" t="s">
        <v>30</v>
      </c>
      <c r="P204" s="6" t="s">
        <v>31</v>
      </c>
      <c r="Q204" s="6" t="s">
        <v>50</v>
      </c>
      <c r="R204" s="6" t="s">
        <v>51</v>
      </c>
      <c r="S204" s="6" t="s">
        <v>30</v>
      </c>
      <c r="T204" s="10">
        <v>1.0256000000000001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10682</v>
      </c>
      <c r="F205" s="6" t="s">
        <v>123</v>
      </c>
      <c r="G205" s="6" t="s">
        <v>614</v>
      </c>
      <c r="H205" s="8">
        <v>44253</v>
      </c>
      <c r="I205" s="6">
        <v>15</v>
      </c>
      <c r="J205" s="6" t="s">
        <v>27</v>
      </c>
      <c r="K205" s="6" t="s">
        <v>615</v>
      </c>
      <c r="L205" s="6" t="s">
        <v>616</v>
      </c>
      <c r="M205" s="6">
        <v>1</v>
      </c>
      <c r="N205" s="9">
        <v>26871</v>
      </c>
      <c r="O205" s="6" t="s">
        <v>30</v>
      </c>
      <c r="P205" s="6" t="s">
        <v>31</v>
      </c>
      <c r="Q205" s="6" t="s">
        <v>50</v>
      </c>
      <c r="R205" s="6" t="s">
        <v>51</v>
      </c>
      <c r="S205" s="6" t="s">
        <v>30</v>
      </c>
      <c r="T205" s="10">
        <v>1.0256000000000001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619</v>
      </c>
      <c r="F206" s="6" t="s">
        <v>620</v>
      </c>
      <c r="G206" s="6" t="s">
        <v>621</v>
      </c>
      <c r="H206" s="8">
        <v>44253</v>
      </c>
      <c r="I206" s="6">
        <v>15</v>
      </c>
      <c r="J206" s="6" t="s">
        <v>27</v>
      </c>
      <c r="K206" s="6" t="s">
        <v>622</v>
      </c>
      <c r="L206" s="6" t="s">
        <v>623</v>
      </c>
      <c r="M206" s="6">
        <v>1</v>
      </c>
      <c r="N206" s="9">
        <v>15279</v>
      </c>
      <c r="O206" s="6" t="s">
        <v>30</v>
      </c>
      <c r="P206" s="6" t="s">
        <v>31</v>
      </c>
      <c r="Q206" s="6" t="s">
        <v>78</v>
      </c>
      <c r="R206" s="6" t="s">
        <v>51</v>
      </c>
      <c r="S206" s="6" t="s">
        <v>30</v>
      </c>
      <c r="T206" s="10">
        <v>1.0256000000000001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624</v>
      </c>
      <c r="F207" s="6" t="s">
        <v>625</v>
      </c>
      <c r="G207" s="6" t="s">
        <v>626</v>
      </c>
      <c r="H207" s="8">
        <v>44253</v>
      </c>
      <c r="I207" s="6">
        <v>15</v>
      </c>
      <c r="J207" s="6" t="s">
        <v>27</v>
      </c>
      <c r="K207" s="6" t="s">
        <v>627</v>
      </c>
      <c r="L207" s="6" t="s">
        <v>628</v>
      </c>
      <c r="M207" s="6">
        <v>3</v>
      </c>
      <c r="N207" s="9">
        <v>217791</v>
      </c>
      <c r="O207" s="6" t="s">
        <v>30</v>
      </c>
      <c r="P207" s="6" t="s">
        <v>31</v>
      </c>
      <c r="Q207" s="6" t="s">
        <v>50</v>
      </c>
      <c r="R207" s="6" t="s">
        <v>51</v>
      </c>
      <c r="S207" s="6" t="s">
        <v>39</v>
      </c>
      <c r="T207" s="10">
        <v>1.0256000000000001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3200</v>
      </c>
      <c r="F208" s="6" t="s">
        <v>161</v>
      </c>
      <c r="G208" s="6" t="s">
        <v>629</v>
      </c>
      <c r="H208" s="8">
        <v>44253</v>
      </c>
      <c r="I208" s="6">
        <v>15</v>
      </c>
      <c r="J208" s="6" t="s">
        <v>27</v>
      </c>
      <c r="K208" s="6" t="s">
        <v>630</v>
      </c>
      <c r="L208" s="6" t="s">
        <v>631</v>
      </c>
      <c r="M208" s="6">
        <v>1</v>
      </c>
      <c r="N208" s="9">
        <v>36966</v>
      </c>
      <c r="O208" s="6" t="s">
        <v>66</v>
      </c>
      <c r="P208" s="6" t="s">
        <v>31</v>
      </c>
      <c r="Q208" s="6" t="s">
        <v>50</v>
      </c>
      <c r="R208" s="6" t="s">
        <v>51</v>
      </c>
      <c r="S208" s="6" t="s">
        <v>39</v>
      </c>
      <c r="T208" s="10">
        <v>1.0256000000000001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632</v>
      </c>
      <c r="F209" s="6" t="s">
        <v>633</v>
      </c>
      <c r="G209" s="6" t="s">
        <v>634</v>
      </c>
      <c r="H209" s="8">
        <v>44253</v>
      </c>
      <c r="I209" s="6">
        <v>15</v>
      </c>
      <c r="J209" s="6" t="s">
        <v>27</v>
      </c>
      <c r="K209" s="6" t="s">
        <v>635</v>
      </c>
      <c r="L209" s="6" t="s">
        <v>636</v>
      </c>
      <c r="M209" s="6">
        <v>1</v>
      </c>
      <c r="N209" s="9">
        <v>66865</v>
      </c>
      <c r="O209" s="6" t="s">
        <v>30</v>
      </c>
      <c r="P209" s="6" t="s">
        <v>31</v>
      </c>
      <c r="Q209" s="6" t="s">
        <v>50</v>
      </c>
      <c r="R209" s="6" t="s">
        <v>51</v>
      </c>
      <c r="S209" s="6" t="s">
        <v>39</v>
      </c>
      <c r="T209" s="10">
        <v>1.0256000000000001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4153</v>
      </c>
      <c r="F210" s="6" t="s">
        <v>118</v>
      </c>
      <c r="G210" s="6" t="s">
        <v>637</v>
      </c>
      <c r="H210" s="8">
        <v>44253</v>
      </c>
      <c r="I210" s="6">
        <v>15</v>
      </c>
      <c r="J210" s="6" t="s">
        <v>27</v>
      </c>
      <c r="K210" s="6" t="s">
        <v>638</v>
      </c>
      <c r="L210" s="6" t="s">
        <v>639</v>
      </c>
      <c r="M210" s="6">
        <v>1</v>
      </c>
      <c r="N210" s="9">
        <v>54613</v>
      </c>
      <c r="O210" s="6" t="s">
        <v>66</v>
      </c>
      <c r="P210" s="6" t="s">
        <v>31</v>
      </c>
      <c r="Q210" s="6" t="s">
        <v>50</v>
      </c>
      <c r="R210" s="6" t="s">
        <v>51</v>
      </c>
      <c r="S210" s="6" t="s">
        <v>39</v>
      </c>
      <c r="T210" s="10">
        <v>1.0256000000000001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10542</v>
      </c>
      <c r="F211" s="6" t="s">
        <v>92</v>
      </c>
      <c r="G211" s="6" t="s">
        <v>640</v>
      </c>
      <c r="H211" s="8">
        <v>44253</v>
      </c>
      <c r="I211" s="6">
        <v>15</v>
      </c>
      <c r="J211" s="6" t="s">
        <v>27</v>
      </c>
      <c r="K211" s="6" t="s">
        <v>159</v>
      </c>
      <c r="L211" s="6" t="s">
        <v>160</v>
      </c>
      <c r="M211" s="6">
        <v>7</v>
      </c>
      <c r="N211" s="9">
        <v>77413</v>
      </c>
      <c r="O211" s="6" t="s">
        <v>30</v>
      </c>
      <c r="P211" s="6" t="s">
        <v>31</v>
      </c>
      <c r="Q211" s="6" t="s">
        <v>50</v>
      </c>
      <c r="R211" s="6" t="s">
        <v>33</v>
      </c>
      <c r="S211" s="6" t="s">
        <v>30</v>
      </c>
      <c r="T211" s="10">
        <v>1.0256000000000001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25203</v>
      </c>
      <c r="F212" s="6" t="s">
        <v>641</v>
      </c>
      <c r="G212" s="6" t="s">
        <v>642</v>
      </c>
      <c r="H212" s="8">
        <v>44253</v>
      </c>
      <c r="I212" s="6">
        <v>15</v>
      </c>
      <c r="J212" s="6" t="s">
        <v>27</v>
      </c>
      <c r="K212" s="6" t="s">
        <v>643</v>
      </c>
      <c r="L212" s="6" t="s">
        <v>644</v>
      </c>
      <c r="M212" s="6">
        <v>1</v>
      </c>
      <c r="N212" s="9">
        <v>19135</v>
      </c>
      <c r="O212" s="6" t="s">
        <v>30</v>
      </c>
      <c r="P212" s="6" t="s">
        <v>31</v>
      </c>
      <c r="Q212" s="6" t="s">
        <v>50</v>
      </c>
      <c r="R212" s="6" t="s">
        <v>51</v>
      </c>
      <c r="S212" s="6" t="s">
        <v>30</v>
      </c>
      <c r="T212" s="10">
        <v>1.0256000000000001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3200</v>
      </c>
      <c r="F213" s="6" t="s">
        <v>161</v>
      </c>
      <c r="G213" s="6" t="s">
        <v>645</v>
      </c>
      <c r="H213" s="8">
        <v>44254</v>
      </c>
      <c r="I213" s="6">
        <v>15</v>
      </c>
      <c r="J213" s="6" t="s">
        <v>27</v>
      </c>
      <c r="K213" s="6" t="s">
        <v>341</v>
      </c>
      <c r="L213" s="6" t="s">
        <v>342</v>
      </c>
      <c r="M213" s="6">
        <v>1</v>
      </c>
      <c r="N213" s="9">
        <v>36966</v>
      </c>
      <c r="O213" s="6" t="s">
        <v>66</v>
      </c>
      <c r="P213" s="6" t="s">
        <v>31</v>
      </c>
      <c r="Q213" s="6" t="s">
        <v>50</v>
      </c>
      <c r="R213" s="6" t="s">
        <v>51</v>
      </c>
      <c r="S213" s="6" t="s">
        <v>39</v>
      </c>
      <c r="T213" s="10">
        <v>1.0256000000000001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4329</v>
      </c>
      <c r="F214" s="6" t="s">
        <v>646</v>
      </c>
      <c r="G214" s="6" t="s">
        <v>647</v>
      </c>
      <c r="H214" s="8">
        <v>44254</v>
      </c>
      <c r="I214" s="6">
        <v>15</v>
      </c>
      <c r="J214" s="6" t="s">
        <v>27</v>
      </c>
      <c r="K214" s="6" t="s">
        <v>648</v>
      </c>
      <c r="L214" s="6" t="s">
        <v>649</v>
      </c>
      <c r="M214" s="6">
        <v>1</v>
      </c>
      <c r="N214" s="9">
        <v>382379</v>
      </c>
      <c r="O214" s="6" t="s">
        <v>66</v>
      </c>
      <c r="P214" s="6" t="s">
        <v>31</v>
      </c>
      <c r="Q214" s="6" t="s">
        <v>50</v>
      </c>
      <c r="R214" s="6" t="s">
        <v>33</v>
      </c>
      <c r="S214" s="6" t="s">
        <v>39</v>
      </c>
      <c r="T214" s="10">
        <v>1.0256000000000001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86210</v>
      </c>
      <c r="F215" s="6" t="s">
        <v>650</v>
      </c>
      <c r="G215" s="6" t="s">
        <v>651</v>
      </c>
      <c r="H215" s="8">
        <v>44254</v>
      </c>
      <c r="I215" s="6">
        <v>15</v>
      </c>
      <c r="J215" s="6" t="s">
        <v>27</v>
      </c>
      <c r="K215" s="6" t="s">
        <v>652</v>
      </c>
      <c r="L215" s="6" t="s">
        <v>653</v>
      </c>
      <c r="M215" s="6">
        <v>1</v>
      </c>
      <c r="N215" s="9">
        <v>160427</v>
      </c>
      <c r="O215" s="6" t="s">
        <v>30</v>
      </c>
      <c r="P215" s="6" t="s">
        <v>31</v>
      </c>
      <c r="Q215" s="6" t="s">
        <v>50</v>
      </c>
      <c r="R215" s="6" t="s">
        <v>51</v>
      </c>
      <c r="S215" s="6" t="s">
        <v>30</v>
      </c>
      <c r="T215" s="10">
        <v>1.0256000000000001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3828</v>
      </c>
      <c r="F216" s="6" t="s">
        <v>654</v>
      </c>
      <c r="G216" s="6" t="s">
        <v>655</v>
      </c>
      <c r="H216" s="8">
        <v>44254</v>
      </c>
      <c r="I216" s="6">
        <v>15</v>
      </c>
      <c r="J216" s="6" t="s">
        <v>27</v>
      </c>
      <c r="K216" s="6" t="s">
        <v>656</v>
      </c>
      <c r="L216" s="6" t="s">
        <v>657</v>
      </c>
      <c r="M216" s="6">
        <v>1</v>
      </c>
      <c r="N216" s="9">
        <v>40328</v>
      </c>
      <c r="O216" s="6" t="s">
        <v>66</v>
      </c>
      <c r="P216" s="6" t="s">
        <v>31</v>
      </c>
      <c r="Q216" s="6" t="s">
        <v>50</v>
      </c>
      <c r="R216" s="6" t="s">
        <v>51</v>
      </c>
      <c r="S216" s="6" t="s">
        <v>39</v>
      </c>
      <c r="T216" s="10">
        <v>1.0256000000000001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658</v>
      </c>
      <c r="F217" s="6" t="s">
        <v>659</v>
      </c>
      <c r="G217" s="6" t="s">
        <v>660</v>
      </c>
      <c r="H217" s="8">
        <v>44254</v>
      </c>
      <c r="I217" s="6">
        <v>15</v>
      </c>
      <c r="J217" s="6" t="s">
        <v>27</v>
      </c>
      <c r="K217" s="6" t="s">
        <v>656</v>
      </c>
      <c r="L217" s="6" t="s">
        <v>657</v>
      </c>
      <c r="M217" s="6">
        <v>1</v>
      </c>
      <c r="N217" s="9">
        <v>23471</v>
      </c>
      <c r="O217" s="6" t="s">
        <v>30</v>
      </c>
      <c r="P217" s="6" t="s">
        <v>31</v>
      </c>
      <c r="Q217" s="6" t="s">
        <v>50</v>
      </c>
      <c r="R217" s="6" t="s">
        <v>51</v>
      </c>
      <c r="S217" s="6" t="s">
        <v>30</v>
      </c>
      <c r="T217" s="10">
        <v>1.0256000000000001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661</v>
      </c>
      <c r="F218" s="6" t="s">
        <v>662</v>
      </c>
      <c r="G218" s="6" t="s">
        <v>660</v>
      </c>
      <c r="H218" s="8">
        <v>44254</v>
      </c>
      <c r="I218" s="6">
        <v>15</v>
      </c>
      <c r="J218" s="6" t="s">
        <v>27</v>
      </c>
      <c r="K218" s="6" t="s">
        <v>656</v>
      </c>
      <c r="L218" s="6" t="s">
        <v>657</v>
      </c>
      <c r="M218" s="6">
        <v>1</v>
      </c>
      <c r="N218" s="9">
        <v>66807</v>
      </c>
      <c r="O218" s="6" t="s">
        <v>30</v>
      </c>
      <c r="P218" s="6" t="s">
        <v>31</v>
      </c>
      <c r="Q218" s="6" t="s">
        <v>50</v>
      </c>
      <c r="R218" s="6" t="s">
        <v>51</v>
      </c>
      <c r="S218" s="6" t="s">
        <v>30</v>
      </c>
      <c r="T218" s="10">
        <v>1.0256000000000001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3200</v>
      </c>
      <c r="F219" s="6" t="s">
        <v>161</v>
      </c>
      <c r="G219" s="6" t="s">
        <v>663</v>
      </c>
      <c r="H219" s="8">
        <v>44254</v>
      </c>
      <c r="I219" s="6">
        <v>15</v>
      </c>
      <c r="J219" s="6" t="s">
        <v>27</v>
      </c>
      <c r="K219" s="6" t="s">
        <v>664</v>
      </c>
      <c r="L219" s="6" t="s">
        <v>665</v>
      </c>
      <c r="M219" s="6">
        <v>2</v>
      </c>
      <c r="N219" s="9">
        <v>73932</v>
      </c>
      <c r="O219" s="6" t="s">
        <v>66</v>
      </c>
      <c r="P219" s="6" t="s">
        <v>31</v>
      </c>
      <c r="Q219" s="6" t="s">
        <v>78</v>
      </c>
      <c r="R219" s="6" t="s">
        <v>51</v>
      </c>
      <c r="S219" s="6" t="s">
        <v>39</v>
      </c>
      <c r="T219" s="10">
        <v>1.0256000000000001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588</v>
      </c>
      <c r="F220" s="6" t="s">
        <v>589</v>
      </c>
      <c r="G220" s="6" t="s">
        <v>663</v>
      </c>
      <c r="H220" s="8">
        <v>44254</v>
      </c>
      <c r="I220" s="6">
        <v>15</v>
      </c>
      <c r="J220" s="6" t="s">
        <v>27</v>
      </c>
      <c r="K220" s="6" t="s">
        <v>664</v>
      </c>
      <c r="L220" s="6" t="s">
        <v>665</v>
      </c>
      <c r="M220" s="6">
        <v>1</v>
      </c>
      <c r="N220" s="9">
        <v>16798</v>
      </c>
      <c r="O220" s="6" t="s">
        <v>30</v>
      </c>
      <c r="P220" s="6" t="s">
        <v>31</v>
      </c>
      <c r="Q220" s="6" t="s">
        <v>78</v>
      </c>
      <c r="R220" s="6" t="s">
        <v>51</v>
      </c>
      <c r="S220" s="6" t="s">
        <v>30</v>
      </c>
      <c r="T220" s="10">
        <v>1.0256000000000001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2021-04-05T18:45:56Z</dcterms:created>
  <dcterms:modified xsi:type="dcterms:W3CDTF">2021-04-05T18:45:57Z</dcterms:modified>
</cp:coreProperties>
</file>