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CD47A520-3901-4BD3-A710-3A24E6BFA60B}" xr6:coauthVersionLast="46" xr6:coauthVersionMax="46" xr10:uidLastSave="{00000000-0000-0000-0000-000000000000}"/>
  <bookViews>
    <workbookView xWindow="-108" yWindow="-108" windowWidth="23256" windowHeight="12576" xr2:uid="{423F2D6C-0EBA-4F0D-A446-395B93153F6A}"/>
  </bookViews>
  <sheets>
    <sheet name="2021_04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<sst xmlns="http://schemas.openxmlformats.org/spreadsheetml/2006/main" count="3940" uniqueCount="449">
  <si>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</si>
  <si>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</si>
  <si>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</si>
  <si>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</si>
  <si>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</si>
  <si>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</si>
  <si>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</si>
  <si>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</si>
  <si>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</si>
  <si>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</si>
  <si>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</si>
  <si>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</si>
  <si>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</si>
  <si>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</si>
  <si>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</si>
  <si>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</si>
  <si>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</si>
  <si>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</si>
  <si>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</si>
  <si>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2021_04_11376107</t>
  </si>
  <si>
    <t>AMPUERO CERDA OSCAR FERNANDO</t>
  </si>
  <si>
    <t>OA</t>
  </si>
  <si>
    <t>11376107-5</t>
  </si>
  <si>
    <t xml:space="preserve">11R22.5 16PR 148/145M CR926DW GOODR </t>
  </si>
  <si>
    <t>FV-A-0000-02258959</t>
  </si>
  <si>
    <t xml:space="preserve">ANTOFAGASTA REPUESTOS </t>
  </si>
  <si>
    <t>0076053940-6-0</t>
  </si>
  <si>
    <t xml:space="preserve">IKA SERVICIOS INDUSTRIALES SPA </t>
  </si>
  <si>
    <t>Neumaticos</t>
  </si>
  <si>
    <t>Otros meses</t>
  </si>
  <si>
    <t>Factura</t>
  </si>
  <si>
    <t>Venta Normal</t>
  </si>
  <si>
    <t xml:space="preserve">295/80R22.5 18PR 152/149M AT115 AUSTO </t>
  </si>
  <si>
    <t>FV-A-0000-02292745</t>
  </si>
  <si>
    <t>0076327820-4-0</t>
  </si>
  <si>
    <t xml:space="preserve">MAQUINARIAS INDUSTRIALES ASTUDILLO HNOS </t>
  </si>
  <si>
    <t>Venta Pendiente</t>
  </si>
  <si>
    <t>FV-A-0000-02322071</t>
  </si>
  <si>
    <t>0077545580-2-0</t>
  </si>
  <si>
    <t xml:space="preserve">INVERSIONES TREKTRADING LTDA. </t>
  </si>
  <si>
    <t>Nombre</t>
  </si>
  <si>
    <t xml:space="preserve">TAMBOR FRENO DELANTERO 410X180X237 </t>
  </si>
  <si>
    <t>FV-A-0000-02321948</t>
  </si>
  <si>
    <t>Repuestos</t>
  </si>
  <si>
    <t>Cod Vendedor</t>
  </si>
  <si>
    <t xml:space="preserve">295/80R22.5 18PR 152/149M AT27 AUSTO </t>
  </si>
  <si>
    <t>FV-A-0000-02327219</t>
  </si>
  <si>
    <t>0099565400-8-0</t>
  </si>
  <si>
    <t xml:space="preserve">GRACE S.A </t>
  </si>
  <si>
    <t>Rut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</si>
  <si>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</si>
  <si>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</si>
  <si>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</si>
  <si>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</si>
  <si>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</si>
  <si>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>Mes Pago</t>
  </si>
  <si>
    <t xml:space="preserve">1200R24 18PR 158/155F SET CB972E GOODR </t>
  </si>
  <si>
    <t>FV-A-0000-02329556</t>
  </si>
  <si>
    <t xml:space="preserve">1200R24 20PR 160/157K SET CR926B GOODR </t>
  </si>
  <si>
    <t xml:space="preserve">C1563 </t>
  </si>
  <si>
    <t xml:space="preserve">LLANTA 8.5X24 DISCO EUROPEO </t>
  </si>
  <si>
    <t>FV-A-0000-02330081</t>
  </si>
  <si>
    <t>COMISION REPUESTOS</t>
  </si>
  <si>
    <t>Tabla de Cumplimiento Repuestos</t>
  </si>
  <si>
    <t>FV-A-0000-02333257</t>
  </si>
  <si>
    <t>VENTA TOTAL PERIODO ACTUAL</t>
  </si>
  <si>
    <t>Ventas</t>
  </si>
  <si>
    <t>% Comisión</t>
  </si>
  <si>
    <t>VENTA NORMAL</t>
  </si>
  <si>
    <t>Desde</t>
  </si>
  <si>
    <t>Hasta</t>
  </si>
  <si>
    <t xml:space="preserve">12R22.5 16PR 150/147F CB972 GOODRIDE </t>
  </si>
  <si>
    <t>CV-A-0000-00229365</t>
  </si>
  <si>
    <t>COMISION NORMAL (%)</t>
  </si>
  <si>
    <t>o mas</t>
  </si>
  <si>
    <t xml:space="preserve">PC150 </t>
  </si>
  <si>
    <t xml:space="preserve">BATERIA 150 AMP 900 CCA POWER CELL </t>
  </si>
  <si>
    <t>FV-A-0000-02335811</t>
  </si>
  <si>
    <t>COMISION NORMAL ($)</t>
  </si>
  <si>
    <t xml:space="preserve">195/55R15 85V RP28 GOODRIDE </t>
  </si>
  <si>
    <t>CV-A-0000-00229904</t>
  </si>
  <si>
    <t>0024181758-K-0</t>
  </si>
  <si>
    <t xml:space="preserve">LOURDES CORNEJO VARGAS </t>
  </si>
  <si>
    <t xml:space="preserve">185/60R15 84H RP28 GOODRIDE </t>
  </si>
  <si>
    <t>TOTAL COMISION REPUESTOS</t>
  </si>
  <si>
    <t>1200R24 18PR 158/155F SET CB972E GOODRID</t>
  </si>
  <si>
    <t>FV-A-0000-02351117</t>
  </si>
  <si>
    <t>VENTA POR DOCUMENTAR  A LA FECHA DE CORTE</t>
  </si>
  <si>
    <t>FV-A-0000-02351220</t>
  </si>
  <si>
    <t>1200R24 20PR 160/157K SET CR926B GOODRID</t>
  </si>
  <si>
    <t>COMISION NEUMATICOS, LUBRICANTES, BATERIAS Y REMOLQUE</t>
  </si>
  <si>
    <t>Tabla de Cumplimiento Neumaticos, Lubricantes, Baterias y Remolques</t>
  </si>
  <si>
    <t>REFRIGERANTE ANTICONGELANTE -10BIDON 20L</t>
  </si>
  <si>
    <t>CV-A-0000-00230338</t>
  </si>
  <si>
    <t>0076814108-8-0</t>
  </si>
  <si>
    <t xml:space="preserve">POWER DIESEL SPA </t>
  </si>
  <si>
    <t>Lubricantes</t>
  </si>
  <si>
    <t>VALVOLINE HIDRO-LUBE SAE 80W GL-4 BL19LT</t>
  </si>
  <si>
    <t>1200R24 18PR 158/155F SET CB972 GOODRIDE</t>
  </si>
  <si>
    <t>CV-A-0000-00230339</t>
  </si>
  <si>
    <t>0006721996-1-0</t>
  </si>
  <si>
    <t xml:space="preserve">RODRIGUEZ GODOY JUAN PABLO </t>
  </si>
  <si>
    <t xml:space="preserve">NE150 </t>
  </si>
  <si>
    <t xml:space="preserve">BATERIA 150 AMP 840 CCA NEXBAT </t>
  </si>
  <si>
    <t>FV-A-0000-02357014</t>
  </si>
  <si>
    <t xml:space="preserve">S4085 </t>
  </si>
  <si>
    <t xml:space="preserve">TAPA BATERIA </t>
  </si>
  <si>
    <t>FV-A-0000-02356968</t>
  </si>
  <si>
    <t xml:space="preserve">255/70R16 111T GIANTSAVER MAZZINI </t>
  </si>
  <si>
    <t>FV-A-0000-02358622</t>
  </si>
  <si>
    <t>0083547100-4-0</t>
  </si>
  <si>
    <t xml:space="preserve">AUTORENTAS DEL PACIFICO SPA </t>
  </si>
  <si>
    <t>TOTAL COMISION NEU / LUB / BAT / REM</t>
  </si>
  <si>
    <t>FV-A-0000-02360397</t>
  </si>
  <si>
    <t xml:space="preserve">245/70R16 10PR 118/115Q SL369 GOODRIDE </t>
  </si>
  <si>
    <t>FV-A-0000-02361519</t>
  </si>
  <si>
    <t>0096862140-8-0</t>
  </si>
  <si>
    <t xml:space="preserve">AMECO CHILE SA </t>
  </si>
  <si>
    <t xml:space="preserve">295/80R22.5 18PR 152/149M AT115 AUSTONE </t>
  </si>
  <si>
    <t>FV-A-0000-02364806</t>
  </si>
  <si>
    <t>295/80R22.5 18PR 152/149L MD777 GOODRIDE</t>
  </si>
  <si>
    <t>FV-A-0000-02367269</t>
  </si>
  <si>
    <t>COMISION SERVICIOS</t>
  </si>
  <si>
    <t>Tabla de Cumplimiento Servicios</t>
  </si>
  <si>
    <t>295/80R22.5 18PR 152/149M CR976A GOODRID</t>
  </si>
  <si>
    <t>Comisión</t>
  </si>
  <si>
    <t xml:space="preserve">315/80R22.5 18PR 154/151M AT115 AUSTONE </t>
  </si>
  <si>
    <t>FV-A-0000-02368627</t>
  </si>
  <si>
    <t>FV-A-0000-02368088</t>
  </si>
  <si>
    <t>TOTAL VARIABLE</t>
  </si>
  <si>
    <t xml:space="preserve">265/60R18 110V SA57 GOODRIDE </t>
  </si>
  <si>
    <t>CV-A-0000-00231122</t>
  </si>
  <si>
    <t>0076616293-2-0</t>
  </si>
  <si>
    <t xml:space="preserve">GREGORIO TORRES MANTENCION MECANICA E IN </t>
  </si>
  <si>
    <t xml:space="preserve">245/75R16 10PR 120/116Q SL366 GOODRIDE </t>
  </si>
  <si>
    <t>CV-A-0000-00231223</t>
  </si>
  <si>
    <t xml:space="preserve">165/65R13 77T RP28 GOODRIDE </t>
  </si>
  <si>
    <t>FV-A-0000-02371445</t>
  </si>
  <si>
    <t>TOTAL COMISION SERVICIOS</t>
  </si>
  <si>
    <t xml:space="preserve">185/70R14 88T RP28 GOODRIDE </t>
  </si>
  <si>
    <t xml:space="preserve">195/50R15 82V RP28 GOODRIDE </t>
  </si>
  <si>
    <t xml:space="preserve">185/65R15 88H RP28 GOODRIDE </t>
  </si>
  <si>
    <t>COMISION IMPULSO</t>
  </si>
  <si>
    <t xml:space="preserve">HK091 </t>
  </si>
  <si>
    <t xml:space="preserve">BATERIA 90 AMP 750 CCA HANKOOK </t>
  </si>
  <si>
    <t>FV-A-0000-02370824</t>
  </si>
  <si>
    <t>FV-A-0000-02372358</t>
  </si>
  <si>
    <t>0052005412-K-0</t>
  </si>
  <si>
    <t xml:space="preserve">RICARDO FUENTES ROCHA ING.CIVIL Y CONSTR </t>
  </si>
  <si>
    <t xml:space="preserve">225/75R16 10PR 115/112Q SL369 GOODRIDE </t>
  </si>
  <si>
    <t xml:space="preserve">195/60R15 88H RP28 GOODRIDE </t>
  </si>
  <si>
    <t xml:space="preserve">215/60R16 95H RP28 GOODRIDE </t>
  </si>
  <si>
    <t xml:space="preserve">225/70R16 103S SL369 GOODRIDE </t>
  </si>
  <si>
    <t xml:space="preserve">215/50R17 95W SA57 GOODRIDE </t>
  </si>
  <si>
    <t xml:space="preserve">215/65R16 98H RP28 GOODRIDE </t>
  </si>
  <si>
    <t xml:space="preserve">235/65R17 104S SL369 GOODRIDE </t>
  </si>
  <si>
    <t xml:space="preserve">255/70R16 111T SL369 GOODRIDE </t>
  </si>
  <si>
    <t xml:space="preserve">185R14C 8PR 102/100Q H188 GOODRIDE </t>
  </si>
  <si>
    <t xml:space="preserve">205/75R16C 8PR 110/108Q H188 GOODRIDE </t>
  </si>
  <si>
    <t xml:space="preserve">185/60R14 82H RP28 GOODRIDE </t>
  </si>
  <si>
    <t xml:space="preserve">195/60R16 89H RP28 GOODRIDE </t>
  </si>
  <si>
    <t xml:space="preserve">275/55R20 113S SL369 GOODR </t>
  </si>
  <si>
    <t xml:space="preserve">315/70R17 121/118R SL369 GOODRIDE </t>
  </si>
  <si>
    <t xml:space="preserve">175/60R14 79H RP28 GOODRIDE </t>
  </si>
  <si>
    <t>FV-A-0000-02371872</t>
  </si>
  <si>
    <t xml:space="preserve">205/55R16 91V RP28 GOODRIDE </t>
  </si>
  <si>
    <t>FV-A-0000-02373480</t>
  </si>
  <si>
    <t xml:space="preserve">10-16.5 10PR K192 CHAOYANG </t>
  </si>
  <si>
    <t>FV-A-0000-02372854</t>
  </si>
  <si>
    <t xml:space="preserve">265/70R17 10PR 121/118Q SL369 GOODRIDE </t>
  </si>
  <si>
    <t xml:space="preserve">315/80R22.5 156/150L CHS3 CONTINENTAL </t>
  </si>
  <si>
    <t>FV-A-0000-02372961</t>
  </si>
  <si>
    <t xml:space="preserve">205/85R16 12PR 117/115L ST313 GOODRIDE </t>
  </si>
  <si>
    <t xml:space="preserve">185/55R15 82V RP28 GOODRIDE </t>
  </si>
  <si>
    <t>FV-A-0000-02373663</t>
  </si>
  <si>
    <t xml:space="preserve">1200R24 20PR SET CR926T GOLDEN CROWN </t>
  </si>
  <si>
    <t xml:space="preserve">C3001 </t>
  </si>
  <si>
    <t>CABLE ESPIRAL ELECTRICO 7 CONT C/ENCHUFE</t>
  </si>
  <si>
    <t>FV-A-0000-02373817</t>
  </si>
  <si>
    <t>0079740770-4-0</t>
  </si>
  <si>
    <t xml:space="preserve">SERVICIOS DE TRANSPORTE INTEGRADOS LTDA. </t>
  </si>
  <si>
    <t>FV-A-0000-02373838</t>
  </si>
  <si>
    <t>FV-A-0000-02374686</t>
  </si>
  <si>
    <t>FV-A-0000-02375122</t>
  </si>
  <si>
    <t xml:space="preserve">205/70R15 96H SL369 GOODRIDE </t>
  </si>
  <si>
    <t>FV-A-0000-02375629</t>
  </si>
  <si>
    <t>0076723133-4-0</t>
  </si>
  <si>
    <t xml:space="preserve">NEUMAMEC MINING SPA </t>
  </si>
  <si>
    <t xml:space="preserve">195R15C 8PR 106/104R H188 GOODRIDE </t>
  </si>
  <si>
    <t xml:space="preserve">265/50R20 111V SA57 GOODRIDE </t>
  </si>
  <si>
    <t xml:space="preserve">225/70R17 108S SL369 GOODRIDE </t>
  </si>
  <si>
    <t>FV-A-0000-02375941</t>
  </si>
  <si>
    <t>FV-A-0000-02375942</t>
  </si>
  <si>
    <t xml:space="preserve">245/60R18 105T SU318 GOODRIDE </t>
  </si>
  <si>
    <t xml:space="preserve">245/70R17 10PR 119/116Q SL369 GOODRIDE </t>
  </si>
  <si>
    <t>FV-A-0000-02376082</t>
  </si>
  <si>
    <t xml:space="preserve">205/70R15C 8PR 106/104R H188 GOODRIDE </t>
  </si>
  <si>
    <t>FV-A-0000-02376786</t>
  </si>
  <si>
    <t>0076305505-1-0</t>
  </si>
  <si>
    <t xml:space="preserve">VENTA DE REPUESTOS LUIS ALBERTO VERAGUA </t>
  </si>
  <si>
    <t xml:space="preserve">225/40ZR18 92W SA07 GOODRIDE </t>
  </si>
  <si>
    <t>FV-A-0000-02376566</t>
  </si>
  <si>
    <t xml:space="preserve">C1320 </t>
  </si>
  <si>
    <t xml:space="preserve">PATA APOYO SEMIREMOLQUE PATIN TIPO JOST </t>
  </si>
  <si>
    <t>FV-A-0000-02376772</t>
  </si>
  <si>
    <t xml:space="preserve">C5206 </t>
  </si>
  <si>
    <t xml:space="preserve">GUARDAFANGO PLASTICO ENVOLVENTE 5 MM </t>
  </si>
  <si>
    <t>FV-A-0000-02376773</t>
  </si>
  <si>
    <t>FV-A-0000-02377653</t>
  </si>
  <si>
    <t xml:space="preserve">245/70R17 10PR 119/116Q SL366 GOODRIDE </t>
  </si>
  <si>
    <t>FV-A-0000-02377412</t>
  </si>
  <si>
    <t xml:space="preserve">14-17.5 14PR CL723 GOODRIDE </t>
  </si>
  <si>
    <t>FV-A-0000-02377391</t>
  </si>
  <si>
    <t>0076484031-3-0</t>
  </si>
  <si>
    <t xml:space="preserve">TRANSPORTES MARILEN TORRES ZAMORA EIRL </t>
  </si>
  <si>
    <t xml:space="preserve">11R22.5 146/143K G677 MSD PLUS GOODY </t>
  </si>
  <si>
    <t>FV-A-0000-02378480</t>
  </si>
  <si>
    <t>0095207000-2-0</t>
  </si>
  <si>
    <t xml:space="preserve">BECHTEL CHILE LTDA. </t>
  </si>
  <si>
    <t>FV-A-0000-02380463</t>
  </si>
  <si>
    <t>FV-A-0000-02380526</t>
  </si>
  <si>
    <t xml:space="preserve">11R22.5 16PR 148/145M AT27S AUSTONE </t>
  </si>
  <si>
    <t>FV-A-0000-02380248</t>
  </si>
  <si>
    <t>FV-A-0000-02381275</t>
  </si>
  <si>
    <t>FV-A-0000-02382466</t>
  </si>
  <si>
    <t xml:space="preserve">315/80R22.5 18PR 156/153L GDR1 GOODRIDE </t>
  </si>
  <si>
    <t>FV-A-0000-02382411</t>
  </si>
  <si>
    <t>215/75R17.5 126/124K ARMOX MAX MSS GOODY</t>
  </si>
  <si>
    <t>CV-A-0000-00231951</t>
  </si>
  <si>
    <t>0076781320-1-0</t>
  </si>
  <si>
    <t xml:space="preserve">JORGE IVAN BERMUDEZ CORDERO SS DE TRAMSP </t>
  </si>
  <si>
    <t xml:space="preserve">11R22.5 146/143K G686 MSS PLUS GOODY </t>
  </si>
  <si>
    <t>FV-A-0000-02383165</t>
  </si>
  <si>
    <t>315/80R22.5 18PR 154/151M CR926B GOODRID</t>
  </si>
  <si>
    <t>FV-A-0000-02385898</t>
  </si>
  <si>
    <t>FV-A-0000-02386444</t>
  </si>
  <si>
    <t xml:space="preserve">155R13C 8PR 90/88S SL305 GOODRIDE </t>
  </si>
  <si>
    <t xml:space="preserve">175/65R14 82H RP28 GOODRIDE </t>
  </si>
  <si>
    <t>FV-A-0000-02386126</t>
  </si>
  <si>
    <t xml:space="preserve">155R12C 6PR 83/81Q H188 GOODRIDE </t>
  </si>
  <si>
    <t xml:space="preserve">215/70R16C 6PR 108/106T SC328 GOODRIDE </t>
  </si>
  <si>
    <t xml:space="preserve">235/55R17 103W SA57 GOODRIDE </t>
  </si>
  <si>
    <t>FV-A-0000-02386465</t>
  </si>
  <si>
    <t>FV-A-0000-02386808</t>
  </si>
  <si>
    <t>FV-A-0000-02387579</t>
  </si>
  <si>
    <t>FV-A-0000-02387634</t>
  </si>
  <si>
    <t>FV-A-0000-02387833</t>
  </si>
  <si>
    <t xml:space="preserve">245/75R16 10PR 120/116Q SL369 GOODRIDE </t>
  </si>
  <si>
    <t>FV-A-0000-02387831</t>
  </si>
  <si>
    <t xml:space="preserve">235/70R16 106S SL369 GOODRIDE </t>
  </si>
  <si>
    <t>FV-A-0000-02388280</t>
  </si>
  <si>
    <t xml:space="preserve">195/75R16C 107/105R EFFIVAN MAZZINI </t>
  </si>
  <si>
    <t xml:space="preserve">AS101 </t>
  </si>
  <si>
    <t xml:space="preserve">BATERIA 100 AMP 750 CCA PERNO ASAHI </t>
  </si>
  <si>
    <t>FV-A-0000-02389247</t>
  </si>
  <si>
    <t>FV-A-0000-02389244</t>
  </si>
  <si>
    <t>0022808237-6-0</t>
  </si>
  <si>
    <t xml:space="preserve">MARTHA VICTORIA ARCO CANCHARI </t>
  </si>
  <si>
    <t>CV-A-0000-00232256</t>
  </si>
  <si>
    <t>FV-A-0000-02391536</t>
  </si>
  <si>
    <t>FV-A-0000-02391733</t>
  </si>
  <si>
    <t>FV-A-0000-02390981</t>
  </si>
  <si>
    <t>FV-A-0000-02390995</t>
  </si>
  <si>
    <t xml:space="preserve">C2551 </t>
  </si>
  <si>
    <t xml:space="preserve">LLANTA 8.25X22.5 10H TUB. DISCO AMERICA </t>
  </si>
  <si>
    <t>FV-A-0000-02392551</t>
  </si>
  <si>
    <t>0096522880-2-0</t>
  </si>
  <si>
    <t xml:space="preserve">LUBRICANTES Y SERVICIOS BEL-RAY CHILE LT </t>
  </si>
  <si>
    <t>FV-A-0000-02393361</t>
  </si>
  <si>
    <t xml:space="preserve">265/65R17 112S SL369 GOODRIDE </t>
  </si>
  <si>
    <t>FV-A-0000-02392802</t>
  </si>
  <si>
    <t>FV-A-0000-02392764</t>
  </si>
  <si>
    <t xml:space="preserve">155/65R13 73T RP28 GOODRIDE </t>
  </si>
  <si>
    <t>FV-A-0000-02393720</t>
  </si>
  <si>
    <t>FV-A-0000-02395378</t>
  </si>
  <si>
    <t>295/80R22.5 18PR 152/149M AT127S AUSTONE</t>
  </si>
  <si>
    <t>FV-A-0000-02395435</t>
  </si>
  <si>
    <t>0076003385-5-0</t>
  </si>
  <si>
    <t xml:space="preserve">EMP. DE TRANSPORTES Y SERV. PEDEMONTE LT </t>
  </si>
  <si>
    <t xml:space="preserve">165R13C 8PR 94/92Q H188 GOODRIDE </t>
  </si>
  <si>
    <t>FV-A-0000-02395562</t>
  </si>
  <si>
    <t>FV-A-0000-02395755</t>
  </si>
  <si>
    <t>265/70R17 10PR 121/118S GIANTSAVER MAZZI</t>
  </si>
  <si>
    <t>FV-A-0000-02395871</t>
  </si>
  <si>
    <t xml:space="preserve">195/75R16C 8PR 107/105R H188 GOODRIDE </t>
  </si>
  <si>
    <t>CV-A-0000-00232841</t>
  </si>
  <si>
    <t>Actual</t>
  </si>
  <si>
    <t xml:space="preserve">PINON DIFERENCIAL 35 DIENTES </t>
  </si>
  <si>
    <t>CV-A-0000-00233138</t>
  </si>
  <si>
    <t xml:space="preserve">225/70R16 107T GIANTSAVER MAZZINI </t>
  </si>
  <si>
    <t>CV-A-0000-00233453</t>
  </si>
  <si>
    <t>FV-A-0000-02396398</t>
  </si>
  <si>
    <t>FV-A-0000-02397582</t>
  </si>
  <si>
    <t>FV-A-0000-02398420</t>
  </si>
  <si>
    <t>0005253829-7-0</t>
  </si>
  <si>
    <t xml:space="preserve">GAC MARIN JAIME </t>
  </si>
  <si>
    <t>FV-A-0000-02398950</t>
  </si>
  <si>
    <t>FV-A-0000-02399000</t>
  </si>
  <si>
    <t>0013867767-2-0</t>
  </si>
  <si>
    <t xml:space="preserve">JOHANNA BAEZA CONTRERAS </t>
  </si>
  <si>
    <t>FV-A-0000-02399001</t>
  </si>
  <si>
    <t>FV-A-0000-02399017</t>
  </si>
  <si>
    <t xml:space="preserve">11R22.5 16PR 148/145M CR926D GOODRIDE </t>
  </si>
  <si>
    <t>FV-A-0000-02399071</t>
  </si>
  <si>
    <t>0077055681-3-0</t>
  </si>
  <si>
    <t xml:space="preserve">TRANSPORTES Y SERVICIOS ATLAS SPA </t>
  </si>
  <si>
    <t>FV-A-0000-02399103</t>
  </si>
  <si>
    <t xml:space="preserve">225/75R16 10PR 115/112Q SL366 GOODRIDE </t>
  </si>
  <si>
    <t>FV-A-0000-02399174</t>
  </si>
  <si>
    <t xml:space="preserve">C5255 </t>
  </si>
  <si>
    <t xml:space="preserve">PATA APOYO SEMIREMOLQUE JOST JUEGO </t>
  </si>
  <si>
    <t>FV-A-0000-02399472</t>
  </si>
  <si>
    <t>FV-A-0000-02399473</t>
  </si>
  <si>
    <t xml:space="preserve">195/50R15 82V ECO607 MAZZINI </t>
  </si>
  <si>
    <t>FV-A-0000-02399659</t>
  </si>
  <si>
    <t xml:space="preserve">195R15C 106/104Q EFFIVAN MAZZINI </t>
  </si>
  <si>
    <t xml:space="preserve">205/65R15 94H RP28 GOODRIDE </t>
  </si>
  <si>
    <t xml:space="preserve">225/60R17 99T SU318 GOODRIDE </t>
  </si>
  <si>
    <t xml:space="preserve">165/65R13 77T ECO307 MAZZINI </t>
  </si>
  <si>
    <t>215/75R17.5 14PR 128/126M GSR+1 GOODRIDE</t>
  </si>
  <si>
    <t>FV-A-0000-02399961</t>
  </si>
  <si>
    <t xml:space="preserve">165/60R14 75H ECO307 MAZZINI </t>
  </si>
  <si>
    <t>FV-A-0000-02400547</t>
  </si>
  <si>
    <t xml:space="preserve">175/70R14 84T ECO307 MAZZINI </t>
  </si>
  <si>
    <t>FV-A-0000-02400548</t>
  </si>
  <si>
    <t>FV-A-0000-02400563</t>
  </si>
  <si>
    <t>FV-A-0000-02400669</t>
  </si>
  <si>
    <t xml:space="preserve">265/70R15 112T SU318 GOODRIDE </t>
  </si>
  <si>
    <t>FV-A-0000-02400670</t>
  </si>
  <si>
    <t>FV-A-0000-02401377</t>
  </si>
  <si>
    <t>FV-A-0000-02401806</t>
  </si>
  <si>
    <t>0022975069-0-0</t>
  </si>
  <si>
    <t xml:space="preserve">LIMASCCA TELLO MARIBEL </t>
  </si>
  <si>
    <t xml:space="preserve">205/80R16 8PR 110/108S SL369 GOODRIDE </t>
  </si>
  <si>
    <t>FV-A-0000-02401914</t>
  </si>
  <si>
    <t>FV-A-0000-02401997</t>
  </si>
  <si>
    <t>FV-A-0000-02402614</t>
  </si>
  <si>
    <t xml:space="preserve">175/70R13 82T RP28 GOODRIDE </t>
  </si>
  <si>
    <t>FV-A-0000-02403248</t>
  </si>
  <si>
    <t xml:space="preserve">185/65R14 86H RP28 GOODRIDE </t>
  </si>
  <si>
    <t>245/75R16 10PR 120/116S GIANTSAVER MAZZI</t>
  </si>
  <si>
    <t>FV-A-0000-02403619</t>
  </si>
  <si>
    <t>FV-A-0000-02403651</t>
  </si>
  <si>
    <t>FV-A-0000-02403744</t>
  </si>
  <si>
    <t>0076928153-3-0</t>
  </si>
  <si>
    <t xml:space="preserve">ANTAY CHILE INVERSIONES S.A </t>
  </si>
  <si>
    <t>FV-A-0000-02403818</t>
  </si>
  <si>
    <t>0017017466-6-0</t>
  </si>
  <si>
    <t xml:space="preserve">BUSTAMANTE FERRAZ PATRICIA JACQUELINE </t>
  </si>
  <si>
    <t xml:space="preserve">C2152 </t>
  </si>
  <si>
    <t xml:space="preserve">BUJE TENSOR CONICO </t>
  </si>
  <si>
    <t>FV-A-0000-02404002</t>
  </si>
  <si>
    <t>0078781590-1-0</t>
  </si>
  <si>
    <t xml:space="preserve">TRANSPORTES RATKO V. Y CIA.LTDA. </t>
  </si>
  <si>
    <t>FV-A-0000-02404296</t>
  </si>
  <si>
    <t xml:space="preserve">11R22.5 16PR 148/145L MD738 GOODRIDE </t>
  </si>
  <si>
    <t>FV-A-0000-02404360</t>
  </si>
  <si>
    <t xml:space="preserve">235/75R15 8PR 110/107S GIANTSAVER MAZZI </t>
  </si>
  <si>
    <t>FV-A-0000-02404394</t>
  </si>
  <si>
    <t>FV-A-0000-02404870</t>
  </si>
  <si>
    <t xml:space="preserve">225/70R17 108S RF OWL AT3 DUNLOP </t>
  </si>
  <si>
    <t>FV-A-0000-02404930</t>
  </si>
  <si>
    <t xml:space="preserve">COLA CROMADA ESCAPE 4" 600 M/M </t>
  </si>
  <si>
    <t>FV-A-0000-02405035</t>
  </si>
  <si>
    <t xml:space="preserve">Impulso </t>
  </si>
  <si>
    <t>FV-A-0000-02405076</t>
  </si>
  <si>
    <t>0015022010-6-0</t>
  </si>
  <si>
    <t xml:space="preserve">JOVANNI FRACISCO ROJAS COLOME </t>
  </si>
  <si>
    <t>FV-A-0000-02405218</t>
  </si>
  <si>
    <t>FV-A-0000-02405348</t>
  </si>
  <si>
    <t xml:space="preserve">FILTRO COMBUSTIBLE DONALSON </t>
  </si>
  <si>
    <t>FV-A-0000-02405442</t>
  </si>
  <si>
    <t>0076759295-7-0</t>
  </si>
  <si>
    <t xml:space="preserve">SERVICIOS Y TRANSPORTES LRM SPA </t>
  </si>
  <si>
    <t xml:space="preserve">FILTRO COMBUSTIBLE DONALDSON </t>
  </si>
  <si>
    <t>FV-A-0000-02405802</t>
  </si>
  <si>
    <t>0076263256-K-0</t>
  </si>
  <si>
    <t xml:space="preserve">EMPRESAS GONZALEZ COMPANIA LTDA. </t>
  </si>
  <si>
    <t>FV-A-0000-02405906</t>
  </si>
  <si>
    <t xml:space="preserve">HYDRAULIC AW ISO 68 BL 19 LT </t>
  </si>
  <si>
    <t>FV-A-0000-02406041</t>
  </si>
  <si>
    <t>0076452898-0-0</t>
  </si>
  <si>
    <t xml:space="preserve">NORTERRA MAQUINARIAS SPA </t>
  </si>
  <si>
    <t xml:space="preserve">LIQUIDO FRENO DOT3 1/2 LITRO VARGA </t>
  </si>
  <si>
    <t>FV-A-0000-02406197</t>
  </si>
  <si>
    <t xml:space="preserve">ADBLUE BY ADQUIM TAMBOR 208 LTS </t>
  </si>
  <si>
    <t>FV-A-0000-02406198</t>
  </si>
  <si>
    <t>FV-A-0000-02406237</t>
  </si>
  <si>
    <t xml:space="preserve">ABRAZADERA SILENCIADOR 151 M/M </t>
  </si>
  <si>
    <t>FV-A-0000-02406292</t>
  </si>
  <si>
    <t xml:space="preserve">V0484 </t>
  </si>
  <si>
    <t xml:space="preserve">TUBO ESCAPE/FLEXIBLE 5" </t>
  </si>
  <si>
    <t>FV-A-0000-02407177</t>
  </si>
  <si>
    <t>31X10.50R15 6PR 109Q MUD CONTENDER MAZZI</t>
  </si>
  <si>
    <t>FV-A-0000-02407540</t>
  </si>
  <si>
    <t>FV-A-0000-02407624</t>
  </si>
  <si>
    <t xml:space="preserve">225/70R16 103T SU317 GOODR </t>
  </si>
  <si>
    <t>FV-A-0000-02407642</t>
  </si>
  <si>
    <t xml:space="preserve">215/75R17.5 16PR MD738 GOODRIDE </t>
  </si>
  <si>
    <t>FV-A-0000-02408930</t>
  </si>
  <si>
    <t>FV-A-0000-02409304</t>
  </si>
  <si>
    <t xml:space="preserve">275/80R22.5 16PR 149/146M AT115 AUSTONE </t>
  </si>
  <si>
    <t>FV-A-0000-02409462</t>
  </si>
  <si>
    <t xml:space="preserve">195/65R15 91H RP28 GOODRIDE </t>
  </si>
  <si>
    <t>FV-A-0000-02428056</t>
  </si>
  <si>
    <t xml:space="preserve">205/60R15 91H RP28 GOODRIDE </t>
  </si>
  <si>
    <t>FV-A-0000-02428755</t>
  </si>
  <si>
    <t>FV-A-0000-02428765</t>
  </si>
  <si>
    <t xml:space="preserve">265/70R16 112S SL369 GOODRIDE </t>
  </si>
  <si>
    <t xml:space="preserve">315/70R17 10PR 121/118 SL369 GOODRIDE </t>
  </si>
  <si>
    <t>FV-A-0000-02428766</t>
  </si>
  <si>
    <t xml:space="preserve">155/65R13 73T ECO307 MAZZINI </t>
  </si>
  <si>
    <t>FV-A-0000-02428805</t>
  </si>
  <si>
    <t>FV-A-0000-02428909</t>
  </si>
  <si>
    <t xml:space="preserve">WILLIAMS T-300 15W40 CI-4 BALDE 19LT </t>
  </si>
  <si>
    <t>FV-A-0000-02428918</t>
  </si>
  <si>
    <t>0078137180-7-0</t>
  </si>
  <si>
    <t xml:space="preserve">EMPRESA DE SERVICIOS HIMCE LIMITADA </t>
  </si>
  <si>
    <t xml:space="preserve">215/75R15 100S SL369 GOODRIDE </t>
  </si>
  <si>
    <t>FV-A-0000-02429970</t>
  </si>
  <si>
    <t>FV-A-0000-02430288</t>
  </si>
  <si>
    <t>FV-A-0000-02431202</t>
  </si>
  <si>
    <t>FV-A-0000-02431447</t>
  </si>
  <si>
    <t>FV-A-0000-02431495</t>
  </si>
  <si>
    <t xml:space="preserve">12R22.5 18PR 152/149L AT557 GOODRIDE </t>
  </si>
  <si>
    <t xml:space="preserve">LLANTA 17.5X6.00 (6 HOYOS) </t>
  </si>
  <si>
    <t>FV-A-0000-02431592</t>
  </si>
  <si>
    <t xml:space="preserve">295/80R22.5 152/148M HS3 CONTINENTAL </t>
  </si>
  <si>
    <t>FV-A-0000-02432033</t>
  </si>
  <si>
    <t xml:space="preserve">750R16 14PR CB981 SET GOODRIDE </t>
  </si>
  <si>
    <t>FV-A-0000-02432056</t>
  </si>
  <si>
    <t>FV-A-0000-02432235</t>
  </si>
  <si>
    <t>FV-A-0000-02432323</t>
  </si>
  <si>
    <t>FV-A-0000-02432324</t>
  </si>
  <si>
    <t>FV-A-0000-02433075</t>
  </si>
  <si>
    <t xml:space="preserve">11R22.5 16PR 148/145J CB972 GOODRIDE </t>
  </si>
  <si>
    <t>FV-A-0000-02433106</t>
  </si>
  <si>
    <t xml:space="preserve">315/80R22.5 18PR 154/151M CR976A GOODR </t>
  </si>
  <si>
    <t>FV-A-0000-02433507</t>
  </si>
  <si>
    <t>FV-A-0000-02433922</t>
  </si>
  <si>
    <t>FV-A-0000-02434471</t>
  </si>
  <si>
    <t>FV-A-0000-02434762</t>
  </si>
  <si>
    <t>FV-A-0000-02434907</t>
  </si>
  <si>
    <t>FV-A-0000-02435595</t>
  </si>
  <si>
    <t>FV-A-0000-02435597</t>
  </si>
  <si>
    <t>FV-A-0000-02435667</t>
  </si>
  <si>
    <t>FV-A-0000-02435886</t>
  </si>
  <si>
    <t xml:space="preserve">235/60R17 102T SU318 GOODRIDE </t>
  </si>
  <si>
    <t>FV-A-0000-02436358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</si>
</sst>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A2B3-435C-405E-B9F6-DB71665A5B36}">
  <sheetPr codeName="Hoja14">
    <tabColor rgb="FF00B050"/>
  </sheetPr>
  <dimension ref="A1:Z276"/>
  <sheetViews>
    <sheetView tabSelected="1" topLeftCell="U1" workbookViewId="0">
      <selection activeCell="AG1" sqref="AG1"/>
    </sheetView>
  </sheetViews>
  <sheetFormatPr baseColWidth="10" defaultRowHeight="14.4" x14ac:dyDescent="0.3"/>
  <cols>
    <col min="1" max="1" width="13" bestFit="1" customWidth="1"/>
    <col min="2" max="2" width="31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44054</v>
      </c>
      <c r="I2" s="6">
        <v>28</v>
      </c>
      <c r="J2" s="6" t="s">
        <v>25</v>
      </c>
      <c r="K2" s="6" t="s">
        <v>26</v>
      </c>
      <c r="L2" s="6" t="s">
        <v>27</v>
      </c>
      <c r="M2" s="6">
        <v>5</v>
      </c>
      <c r="N2" s="8">
        <v>605000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50662</v>
      </c>
      <c r="F3" s="6" t="s">
        <v>32</v>
      </c>
      <c r="G3" s="6" t="s">
        <v>33</v>
      </c>
      <c r="H3" s="7">
        <v>44105</v>
      </c>
      <c r="I3" s="6">
        <v>28</v>
      </c>
      <c r="J3" s="6" t="s">
        <v>25</v>
      </c>
      <c r="K3" s="6" t="s">
        <v>34</v>
      </c>
      <c r="L3" s="6" t="s">
        <v>35</v>
      </c>
      <c r="M3" s="6">
        <v>8</v>
      </c>
      <c r="N3" s="8">
        <v>943808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40036</v>
      </c>
      <c r="F4" s="6" t="s">
        <v>23</v>
      </c>
      <c r="G4" s="6" t="s">
        <v>37</v>
      </c>
      <c r="H4" s="7">
        <v>44147</v>
      </c>
      <c r="I4" s="6">
        <v>28</v>
      </c>
      <c r="J4" s="6" t="s">
        <v>25</v>
      </c>
      <c r="K4" s="6" t="s">
        <v>38</v>
      </c>
      <c r="L4" s="6" t="s">
        <v>39</v>
      </c>
      <c r="M4" s="6">
        <v>2</v>
      </c>
      <c r="N4" s="8">
        <v>258134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84050</v>
      </c>
      <c r="F5" s="6" t="s">
        <v>41</v>
      </c>
      <c r="G5" s="6" t="s">
        <v>42</v>
      </c>
      <c r="H5" s="7">
        <v>44147</v>
      </c>
      <c r="I5" s="6">
        <v>28</v>
      </c>
      <c r="J5" s="6" t="s">
        <v>25</v>
      </c>
      <c r="K5" s="6" t="s">
        <v>38</v>
      </c>
      <c r="L5" s="6" t="s">
        <v>39</v>
      </c>
      <c r="M5" s="6">
        <v>1</v>
      </c>
      <c r="N5" s="8">
        <v>106429</v>
      </c>
      <c r="O5" s="6" t="s">
        <v>43</v>
      </c>
      <c r="P5" s="6" t="s">
        <v>29</v>
      </c>
      <c r="Q5" s="6" t="s">
        <v>30</v>
      </c>
      <c r="R5" s="6" t="s">
        <v>31</v>
      </c>
      <c r="S5" s="6" t="s">
        <v>43</v>
      </c>
      <c r="U5" s="9" t="s">
        <v>44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50663</v>
      </c>
      <c r="F6" s="6" t="s">
        <v>45</v>
      </c>
      <c r="G6" s="6" t="s">
        <v>46</v>
      </c>
      <c r="H6" s="7">
        <v>44154</v>
      </c>
      <c r="I6" s="6">
        <v>28</v>
      </c>
      <c r="J6" s="6" t="s">
        <v>25</v>
      </c>
      <c r="K6" s="6" t="s">
        <v>47</v>
      </c>
      <c r="L6" s="6" t="s">
        <v>48</v>
      </c>
      <c r="M6" s="6">
        <v>8</v>
      </c>
      <c r="N6" s="8">
        <v>1051368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49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36021</v>
      </c>
      <c r="F7" s="6" t="s">
        <v>50</v>
      </c>
      <c r="G7" s="6" t="s">
        <v>51</v>
      </c>
      <c r="H7" s="7">
        <v>44155</v>
      </c>
      <c r="I7" s="6">
        <v>28</v>
      </c>
      <c r="J7" s="6" t="s">
        <v>25</v>
      </c>
      <c r="K7" s="6" t="s">
        <v>52</v>
      </c>
      <c r="L7" s="6" t="s">
        <v>53</v>
      </c>
      <c r="M7" s="6">
        <v>-1</v>
      </c>
      <c r="N7" s="8">
        <v>-37807</v>
      </c>
      <c r="O7" s="6" t="s">
        <v>28</v>
      </c>
      <c r="P7" s="6" t="s">
        <v>29</v>
      </c>
      <c r="Q7" s="6" t="s">
        <v>54</v>
      </c>
      <c r="R7" s="6" t="s">
        <v>36</v>
      </c>
      <c r="S7" s="6" t="s">
        <v>28</v>
      </c>
      <c r="U7" s="9" t="s">
        <v>55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40497</v>
      </c>
      <c r="F8" s="6" t="s">
        <v>56</v>
      </c>
      <c r="G8" s="6" t="s">
        <v>57</v>
      </c>
      <c r="H8" s="7">
        <v>44159</v>
      </c>
      <c r="I8" s="6">
        <v>28</v>
      </c>
      <c r="J8" s="6" t="s">
        <v>25</v>
      </c>
      <c r="K8" s="6" t="s">
        <v>38</v>
      </c>
      <c r="L8" s="6" t="s">
        <v>39</v>
      </c>
      <c r="M8" s="6">
        <v>9</v>
      </c>
      <c r="N8" s="8">
        <v>2087325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47271</v>
      </c>
      <c r="F9" s="6" t="s">
        <v>58</v>
      </c>
      <c r="G9" s="6" t="s">
        <v>57</v>
      </c>
      <c r="H9" s="7">
        <v>44159</v>
      </c>
      <c r="I9" s="6">
        <v>28</v>
      </c>
      <c r="J9" s="6" t="s">
        <v>25</v>
      </c>
      <c r="K9" s="6" t="s">
        <v>38</v>
      </c>
      <c r="L9" s="6" t="s">
        <v>39</v>
      </c>
      <c r="M9" s="6">
        <v>2</v>
      </c>
      <c r="N9" s="8">
        <v>394270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59</v>
      </c>
      <c r="F10" s="6" t="s">
        <v>60</v>
      </c>
      <c r="G10" s="6" t="s">
        <v>61</v>
      </c>
      <c r="H10" s="7">
        <v>44159</v>
      </c>
      <c r="I10" s="6">
        <v>28</v>
      </c>
      <c r="J10" s="6" t="s">
        <v>25</v>
      </c>
      <c r="K10" s="6" t="s">
        <v>38</v>
      </c>
      <c r="L10" s="6" t="s">
        <v>39</v>
      </c>
      <c r="M10" s="6">
        <v>3</v>
      </c>
      <c r="N10" s="8">
        <v>334263</v>
      </c>
      <c r="O10" s="6" t="s">
        <v>43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40497</v>
      </c>
      <c r="F11" s="6" t="s">
        <v>56</v>
      </c>
      <c r="G11" s="6" t="s">
        <v>64</v>
      </c>
      <c r="H11" s="7">
        <v>44162</v>
      </c>
      <c r="I11" s="6">
        <v>28</v>
      </c>
      <c r="J11" s="6" t="s">
        <v>25</v>
      </c>
      <c r="K11" s="6" t="s">
        <v>38</v>
      </c>
      <c r="L11" s="6" t="s">
        <v>39</v>
      </c>
      <c r="M11" s="6">
        <v>16</v>
      </c>
      <c r="N11" s="8">
        <v>3710800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65</v>
      </c>
      <c r="V11" s="21">
        <f>IF(SUMIFS(N2:N20000,S2:S20000,"Repuestos",P2:P20000,"Actual")&lt;0,0,SUMIFS(N2:N20000,S2:S20000,"Repuestos",P2:P20000,"Actual"))</f>
        <v>278567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47271</v>
      </c>
      <c r="F12" s="6" t="s">
        <v>58</v>
      </c>
      <c r="G12" s="6" t="s">
        <v>64</v>
      </c>
      <c r="H12" s="7">
        <v>44162</v>
      </c>
      <c r="I12" s="6">
        <v>28</v>
      </c>
      <c r="J12" s="6" t="s">
        <v>25</v>
      </c>
      <c r="K12" s="6" t="s">
        <v>38</v>
      </c>
      <c r="L12" s="6" t="s">
        <v>39</v>
      </c>
      <c r="M12" s="6">
        <v>6</v>
      </c>
      <c r="N12" s="8">
        <v>1182810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68</v>
      </c>
      <c r="V12" s="21">
        <f>IF(SUMIFS(N2:N20000,S2:S20000,"Repuestos",R2:R20000,"Venta Normal")&lt;0,0,SUMIFS(N2:N20000,S2:S20000,"Repuestos",R2:R20000,"Venta Normal"))</f>
        <v>684680</v>
      </c>
      <c r="W12" s="5"/>
      <c r="X12" s="23" t="s">
        <v>69</v>
      </c>
      <c r="Y12" s="23" t="s">
        <v>70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40049</v>
      </c>
      <c r="F13" s="6" t="s">
        <v>71</v>
      </c>
      <c r="G13" s="6" t="s">
        <v>72</v>
      </c>
      <c r="H13" s="7">
        <v>44166</v>
      </c>
      <c r="I13" s="6">
        <v>28</v>
      </c>
      <c r="J13" s="6" t="s">
        <v>25</v>
      </c>
      <c r="K13" s="6" t="s">
        <v>38</v>
      </c>
      <c r="L13" s="6" t="s">
        <v>39</v>
      </c>
      <c r="M13" s="6">
        <v>-2</v>
      </c>
      <c r="N13" s="8">
        <v>-322674</v>
      </c>
      <c r="O13" s="6" t="s">
        <v>28</v>
      </c>
      <c r="P13" s="6" t="s">
        <v>29</v>
      </c>
      <c r="Q13" s="6" t="s">
        <v>54</v>
      </c>
      <c r="R13" s="6" t="s">
        <v>36</v>
      </c>
      <c r="S13" s="6" t="s">
        <v>28</v>
      </c>
      <c r="U13" s="20" t="s">
        <v>73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74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 t="s">
        <v>75</v>
      </c>
      <c r="F14" s="6" t="s">
        <v>76</v>
      </c>
      <c r="G14" s="6" t="s">
        <v>77</v>
      </c>
      <c r="H14" s="7">
        <v>44167</v>
      </c>
      <c r="I14" s="6">
        <v>28</v>
      </c>
      <c r="J14" s="6" t="s">
        <v>25</v>
      </c>
      <c r="K14" s="6" t="s">
        <v>34</v>
      </c>
      <c r="L14" s="6" t="s">
        <v>35</v>
      </c>
      <c r="M14" s="6">
        <v>8</v>
      </c>
      <c r="N14" s="8">
        <v>672200</v>
      </c>
      <c r="O14" s="6" t="s">
        <v>43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78</v>
      </c>
      <c r="V14" s="21">
        <f>+V12*V13</f>
        <v>11981.900000000001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40913</v>
      </c>
      <c r="F15" s="6" t="s">
        <v>79</v>
      </c>
      <c r="G15" s="6" t="s">
        <v>80</v>
      </c>
      <c r="H15" s="7">
        <v>44180</v>
      </c>
      <c r="I15" s="6">
        <v>28</v>
      </c>
      <c r="J15" s="6" t="s">
        <v>25</v>
      </c>
      <c r="K15" s="6" t="s">
        <v>81</v>
      </c>
      <c r="L15" s="6" t="s">
        <v>82</v>
      </c>
      <c r="M15" s="6">
        <v>-2</v>
      </c>
      <c r="N15" s="8">
        <v>-49400</v>
      </c>
      <c r="O15" s="6" t="s">
        <v>28</v>
      </c>
      <c r="P15" s="6" t="s">
        <v>29</v>
      </c>
      <c r="Q15" s="6" t="s">
        <v>54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46766</v>
      </c>
      <c r="F16" s="6" t="s">
        <v>83</v>
      </c>
      <c r="G16" s="6" t="s">
        <v>80</v>
      </c>
      <c r="H16" s="7">
        <v>44180</v>
      </c>
      <c r="I16" s="6">
        <v>28</v>
      </c>
      <c r="J16" s="6" t="s">
        <v>25</v>
      </c>
      <c r="K16" s="6" t="s">
        <v>81</v>
      </c>
      <c r="L16" s="6" t="s">
        <v>82</v>
      </c>
      <c r="M16" s="6">
        <v>-2</v>
      </c>
      <c r="N16" s="8">
        <v>-47048</v>
      </c>
      <c r="O16" s="6" t="s">
        <v>28</v>
      </c>
      <c r="P16" s="6" t="s">
        <v>29</v>
      </c>
      <c r="Q16" s="6" t="s">
        <v>54</v>
      </c>
      <c r="R16" s="6" t="s">
        <v>36</v>
      </c>
      <c r="S16" s="6" t="s">
        <v>28</v>
      </c>
      <c r="U16" s="34" t="s">
        <v>84</v>
      </c>
      <c r="V16" s="35">
        <f>+V14</f>
        <v>11981.900000000001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40497</v>
      </c>
      <c r="F17" s="6" t="s">
        <v>85</v>
      </c>
      <c r="G17" s="6" t="s">
        <v>86</v>
      </c>
      <c r="H17" s="7">
        <v>44191</v>
      </c>
      <c r="I17" s="6">
        <v>28</v>
      </c>
      <c r="J17" s="6" t="s">
        <v>25</v>
      </c>
      <c r="K17" s="6" t="s">
        <v>38</v>
      </c>
      <c r="L17" s="6" t="s">
        <v>39</v>
      </c>
      <c r="M17" s="6">
        <v>16</v>
      </c>
      <c r="N17" s="8">
        <v>3834496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87</v>
      </c>
      <c r="V17" s="21">
        <f>IF(SUMIFS(N2:N20000,S2:S20000,"Repuestos",R2:R20000,"Venta Pendiente")&lt;0,0,SUMIFS(N2:N20000,S2:S20000,"Repuestos",R2:R20000,"Venta Pendiente"))</f>
        <v>233897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40497</v>
      </c>
      <c r="F18" s="6" t="s">
        <v>85</v>
      </c>
      <c r="G18" s="6" t="s">
        <v>88</v>
      </c>
      <c r="H18" s="7">
        <v>44191</v>
      </c>
      <c r="I18" s="6">
        <v>28</v>
      </c>
      <c r="J18" s="6" t="s">
        <v>25</v>
      </c>
      <c r="K18" s="6" t="s">
        <v>38</v>
      </c>
      <c r="L18" s="6" t="s">
        <v>39</v>
      </c>
      <c r="M18" s="6">
        <v>16</v>
      </c>
      <c r="N18" s="8">
        <v>3834496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47271</v>
      </c>
      <c r="F19" s="6" t="s">
        <v>89</v>
      </c>
      <c r="G19" s="6" t="s">
        <v>86</v>
      </c>
      <c r="H19" s="7">
        <v>44191</v>
      </c>
      <c r="I19" s="6">
        <v>28</v>
      </c>
      <c r="J19" s="6" t="s">
        <v>25</v>
      </c>
      <c r="K19" s="6" t="s">
        <v>38</v>
      </c>
      <c r="L19" s="6" t="s">
        <v>39</v>
      </c>
      <c r="M19" s="6">
        <v>8</v>
      </c>
      <c r="N19" s="8">
        <v>1626560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47271</v>
      </c>
      <c r="F20" s="6" t="s">
        <v>89</v>
      </c>
      <c r="G20" s="6" t="s">
        <v>88</v>
      </c>
      <c r="H20" s="7">
        <v>44191</v>
      </c>
      <c r="I20" s="6">
        <v>28</v>
      </c>
      <c r="J20" s="6" t="s">
        <v>25</v>
      </c>
      <c r="K20" s="6" t="s">
        <v>38</v>
      </c>
      <c r="L20" s="6" t="s">
        <v>39</v>
      </c>
      <c r="M20" s="6">
        <v>8</v>
      </c>
      <c r="N20" s="8">
        <v>1626560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3572</v>
      </c>
      <c r="F21" s="6" t="s">
        <v>92</v>
      </c>
      <c r="G21" s="6" t="s">
        <v>93</v>
      </c>
      <c r="H21" s="7">
        <v>44194</v>
      </c>
      <c r="I21" s="6">
        <v>28</v>
      </c>
      <c r="J21" s="6" t="s">
        <v>25</v>
      </c>
      <c r="K21" s="6" t="s">
        <v>94</v>
      </c>
      <c r="L21" s="6" t="s">
        <v>95</v>
      </c>
      <c r="M21" s="6">
        <v>-4</v>
      </c>
      <c r="N21" s="8">
        <v>-77276</v>
      </c>
      <c r="O21" s="6" t="s">
        <v>96</v>
      </c>
      <c r="P21" s="6" t="s">
        <v>29</v>
      </c>
      <c r="Q21" s="6" t="s">
        <v>54</v>
      </c>
      <c r="R21" s="6" t="s">
        <v>36</v>
      </c>
      <c r="S21" s="6" t="s">
        <v>28</v>
      </c>
      <c r="U21" s="20" t="s">
        <v>65</v>
      </c>
      <c r="V21" s="21">
        <f>IF(SUMIFS(N2:N20000,S2:S20000,"Neumaticos",P2:P20000,"Actual")&lt;0,0,SUMIFS(N2:N20000,S2:S20000,"Neumaticos",P2:P20000,"Actual"))</f>
        <v>67265307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4292</v>
      </c>
      <c r="F22" s="6" t="s">
        <v>97</v>
      </c>
      <c r="G22" s="6" t="s">
        <v>93</v>
      </c>
      <c r="H22" s="7">
        <v>44194</v>
      </c>
      <c r="I22" s="6">
        <v>28</v>
      </c>
      <c r="J22" s="6" t="s">
        <v>25</v>
      </c>
      <c r="K22" s="6" t="s">
        <v>94</v>
      </c>
      <c r="L22" s="6" t="s">
        <v>95</v>
      </c>
      <c r="M22" s="6">
        <v>-2</v>
      </c>
      <c r="N22" s="8">
        <v>-70572</v>
      </c>
      <c r="O22" s="6" t="s">
        <v>96</v>
      </c>
      <c r="P22" s="6" t="s">
        <v>29</v>
      </c>
      <c r="Q22" s="6" t="s">
        <v>54</v>
      </c>
      <c r="R22" s="6" t="s">
        <v>36</v>
      </c>
      <c r="S22" s="6" t="s">
        <v>28</v>
      </c>
      <c r="U22" s="20" t="s">
        <v>68</v>
      </c>
      <c r="V22" s="21">
        <f>IF(SUMIFS(N2:N20000,S2:S20000,"Neumaticos",R2:R20000,"Venta Normal")&lt;0,0,SUMIFS(N2:N20000,S2:S20000,"Neumaticos",R2:R20000,"Venta Normal"))</f>
        <v>84409524</v>
      </c>
      <c r="W22" s="5"/>
      <c r="X22" s="23" t="s">
        <v>69</v>
      </c>
      <c r="Y22" s="23" t="s">
        <v>70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40055</v>
      </c>
      <c r="F23" s="6" t="s">
        <v>98</v>
      </c>
      <c r="G23" s="6" t="s">
        <v>99</v>
      </c>
      <c r="H23" s="7">
        <v>44194</v>
      </c>
      <c r="I23" s="6">
        <v>28</v>
      </c>
      <c r="J23" s="6" t="s">
        <v>25</v>
      </c>
      <c r="K23" s="6" t="s">
        <v>100</v>
      </c>
      <c r="L23" s="6" t="s">
        <v>101</v>
      </c>
      <c r="M23" s="6">
        <v>-1</v>
      </c>
      <c r="N23" s="8">
        <v>-225118</v>
      </c>
      <c r="O23" s="6" t="s">
        <v>28</v>
      </c>
      <c r="P23" s="6" t="s">
        <v>29</v>
      </c>
      <c r="Q23" s="6" t="s">
        <v>54</v>
      </c>
      <c r="R23" s="6" t="s">
        <v>36</v>
      </c>
      <c r="S23" s="6" t="s">
        <v>28</v>
      </c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74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 t="s">
        <v>102</v>
      </c>
      <c r="F24" s="6" t="s">
        <v>103</v>
      </c>
      <c r="G24" s="6" t="s">
        <v>104</v>
      </c>
      <c r="H24" s="7">
        <v>44202</v>
      </c>
      <c r="I24" s="6">
        <v>28</v>
      </c>
      <c r="J24" s="6" t="s">
        <v>25</v>
      </c>
      <c r="K24" s="6" t="s">
        <v>34</v>
      </c>
      <c r="L24" s="6" t="s">
        <v>35</v>
      </c>
      <c r="M24" s="6">
        <v>6</v>
      </c>
      <c r="N24" s="8">
        <v>504108</v>
      </c>
      <c r="O24" s="6" t="s">
        <v>43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78</v>
      </c>
      <c r="V24" s="21">
        <f>+V22*V23</f>
        <v>2068033.338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105</v>
      </c>
      <c r="F25" s="6" t="s">
        <v>106</v>
      </c>
      <c r="G25" s="6" t="s">
        <v>107</v>
      </c>
      <c r="H25" s="7">
        <v>44202</v>
      </c>
      <c r="I25" s="6">
        <v>28</v>
      </c>
      <c r="J25" s="6" t="s">
        <v>25</v>
      </c>
      <c r="K25" s="6" t="s">
        <v>34</v>
      </c>
      <c r="L25" s="6" t="s">
        <v>35</v>
      </c>
      <c r="M25" s="6">
        <v>5</v>
      </c>
      <c r="N25" s="8">
        <v>82825</v>
      </c>
      <c r="O25" s="6" t="s">
        <v>43</v>
      </c>
      <c r="P25" s="6" t="s">
        <v>29</v>
      </c>
      <c r="Q25" s="6" t="s">
        <v>30</v>
      </c>
      <c r="R25" s="6" t="s">
        <v>31</v>
      </c>
      <c r="S25" s="6" t="s">
        <v>43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47702</v>
      </c>
      <c r="F26" s="6" t="s">
        <v>108</v>
      </c>
      <c r="G26" s="6" t="s">
        <v>109</v>
      </c>
      <c r="H26" s="7">
        <v>44204</v>
      </c>
      <c r="I26" s="6">
        <v>28</v>
      </c>
      <c r="J26" s="6" t="s">
        <v>25</v>
      </c>
      <c r="K26" s="6" t="s">
        <v>110</v>
      </c>
      <c r="L26" s="6" t="s">
        <v>111</v>
      </c>
      <c r="M26" s="6">
        <v>4</v>
      </c>
      <c r="N26" s="8">
        <v>308540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112</v>
      </c>
      <c r="V26" s="35">
        <f>+V24</f>
        <v>2068033.338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47271</v>
      </c>
      <c r="F27" s="6" t="s">
        <v>89</v>
      </c>
      <c r="G27" s="6" t="s">
        <v>113</v>
      </c>
      <c r="H27" s="7">
        <v>44207</v>
      </c>
      <c r="I27" s="6">
        <v>28</v>
      </c>
      <c r="J27" s="6" t="s">
        <v>25</v>
      </c>
      <c r="K27" s="6" t="s">
        <v>38</v>
      </c>
      <c r="L27" s="6" t="s">
        <v>39</v>
      </c>
      <c r="M27" s="6">
        <v>10</v>
      </c>
      <c r="N27" s="8">
        <v>2033200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80819317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40063</v>
      </c>
      <c r="F28" s="6" t="s">
        <v>114</v>
      </c>
      <c r="G28" s="6" t="s">
        <v>115</v>
      </c>
      <c r="H28" s="7">
        <v>44208</v>
      </c>
      <c r="I28" s="6">
        <v>28</v>
      </c>
      <c r="J28" s="6" t="s">
        <v>25</v>
      </c>
      <c r="K28" s="6" t="s">
        <v>116</v>
      </c>
      <c r="L28" s="6" t="s">
        <v>117</v>
      </c>
      <c r="M28" s="6">
        <v>4</v>
      </c>
      <c r="N28" s="8">
        <v>349380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50662</v>
      </c>
      <c r="F29" s="6" t="s">
        <v>118</v>
      </c>
      <c r="G29" s="6" t="s">
        <v>119</v>
      </c>
      <c r="H29" s="7">
        <v>44211</v>
      </c>
      <c r="I29" s="6">
        <v>28</v>
      </c>
      <c r="J29" s="6" t="s">
        <v>25</v>
      </c>
      <c r="K29" s="6" t="s">
        <v>34</v>
      </c>
      <c r="L29" s="6" t="s">
        <v>35</v>
      </c>
      <c r="M29" s="6">
        <v>14</v>
      </c>
      <c r="N29" s="8">
        <v>1810480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46665</v>
      </c>
      <c r="F30" s="6" t="s">
        <v>120</v>
      </c>
      <c r="G30" s="6" t="s">
        <v>121</v>
      </c>
      <c r="H30" s="7">
        <v>44216</v>
      </c>
      <c r="I30" s="6">
        <v>28</v>
      </c>
      <c r="J30" s="6" t="s">
        <v>25</v>
      </c>
      <c r="K30" s="6" t="s">
        <v>116</v>
      </c>
      <c r="L30" s="6" t="s">
        <v>117</v>
      </c>
      <c r="M30" s="6">
        <v>4</v>
      </c>
      <c r="N30" s="8">
        <v>701952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47531</v>
      </c>
      <c r="F31" s="6" t="s">
        <v>124</v>
      </c>
      <c r="G31" s="6" t="s">
        <v>121</v>
      </c>
      <c r="H31" s="7">
        <v>44216</v>
      </c>
      <c r="I31" s="6">
        <v>28</v>
      </c>
      <c r="J31" s="6" t="s">
        <v>25</v>
      </c>
      <c r="K31" s="6" t="s">
        <v>116</v>
      </c>
      <c r="L31" s="6" t="s">
        <v>117</v>
      </c>
      <c r="M31" s="6">
        <v>2</v>
      </c>
      <c r="N31" s="8">
        <v>295058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46717</v>
      </c>
      <c r="F32" s="6" t="s">
        <v>126</v>
      </c>
      <c r="G32" s="6" t="s">
        <v>127</v>
      </c>
      <c r="H32" s="7">
        <v>44217</v>
      </c>
      <c r="I32" s="6">
        <v>28</v>
      </c>
      <c r="J32" s="6" t="s">
        <v>25</v>
      </c>
      <c r="K32" s="6" t="s">
        <v>38</v>
      </c>
      <c r="L32" s="6" t="s">
        <v>39</v>
      </c>
      <c r="M32" s="6">
        <v>1</v>
      </c>
      <c r="N32" s="8">
        <v>175051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47702</v>
      </c>
      <c r="F33" s="6" t="s">
        <v>108</v>
      </c>
      <c r="G33" s="6" t="s">
        <v>128</v>
      </c>
      <c r="H33" s="7">
        <v>44217</v>
      </c>
      <c r="I33" s="6">
        <v>28</v>
      </c>
      <c r="J33" s="6" t="s">
        <v>25</v>
      </c>
      <c r="K33" s="6" t="s">
        <v>38</v>
      </c>
      <c r="L33" s="6" t="s">
        <v>39</v>
      </c>
      <c r="M33" s="6">
        <v>4</v>
      </c>
      <c r="N33" s="8">
        <v>329112</v>
      </c>
      <c r="O33" s="6" t="s">
        <v>28</v>
      </c>
      <c r="P33" s="6" t="s">
        <v>29</v>
      </c>
      <c r="Q33" s="6" t="s">
        <v>30</v>
      </c>
      <c r="R33" s="6" t="s">
        <v>31</v>
      </c>
      <c r="S33" s="6" t="s">
        <v>28</v>
      </c>
      <c r="U33" s="20" t="s">
        <v>73</v>
      </c>
      <c r="V33" s="24">
        <f>+$Y$31</f>
        <v>2.5000000000000001E-2</v>
      </c>
      <c r="W33" s="36"/>
      <c r="X33" s="48" t="s">
        <v>129</v>
      </c>
      <c r="Y33" s="49">
        <f>+$V$16+$V$26+$V$36+$V$45</f>
        <v>2080108.5499999998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51170</v>
      </c>
      <c r="F34" s="6" t="s">
        <v>130</v>
      </c>
      <c r="G34" s="6" t="s">
        <v>131</v>
      </c>
      <c r="H34" s="7">
        <v>44217</v>
      </c>
      <c r="I34" s="6">
        <v>28</v>
      </c>
      <c r="J34" s="6" t="s">
        <v>25</v>
      </c>
      <c r="K34" s="6" t="s">
        <v>132</v>
      </c>
      <c r="L34" s="6" t="s">
        <v>133</v>
      </c>
      <c r="M34" s="6">
        <v>-2</v>
      </c>
      <c r="N34" s="8">
        <v>-132442</v>
      </c>
      <c r="O34" s="6" t="s">
        <v>28</v>
      </c>
      <c r="P34" s="6" t="s">
        <v>29</v>
      </c>
      <c r="Q34" s="6" t="s">
        <v>54</v>
      </c>
      <c r="R34" s="6" t="s">
        <v>36</v>
      </c>
      <c r="S34" s="6" t="s">
        <v>28</v>
      </c>
      <c r="U34" s="20" t="s">
        <v>78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40455</v>
      </c>
      <c r="F35" s="6" t="s">
        <v>134</v>
      </c>
      <c r="G35" s="6" t="s">
        <v>135</v>
      </c>
      <c r="H35" s="7">
        <v>44219</v>
      </c>
      <c r="I35" s="6">
        <v>28</v>
      </c>
      <c r="J35" s="6" t="s">
        <v>25</v>
      </c>
      <c r="K35" s="6" t="s">
        <v>81</v>
      </c>
      <c r="L35" s="6" t="s">
        <v>82</v>
      </c>
      <c r="M35" s="6">
        <v>-8</v>
      </c>
      <c r="N35" s="8">
        <v>-589672</v>
      </c>
      <c r="O35" s="6" t="s">
        <v>28</v>
      </c>
      <c r="P35" s="6" t="s">
        <v>29</v>
      </c>
      <c r="Q35" s="6" t="s">
        <v>54</v>
      </c>
      <c r="R35" s="6" t="s">
        <v>36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46557</v>
      </c>
      <c r="F36" s="6" t="s">
        <v>136</v>
      </c>
      <c r="G36" s="6" t="s">
        <v>137</v>
      </c>
      <c r="H36" s="7">
        <v>44221</v>
      </c>
      <c r="I36" s="6">
        <v>28</v>
      </c>
      <c r="J36" s="6" t="s">
        <v>25</v>
      </c>
      <c r="K36" s="6" t="s">
        <v>100</v>
      </c>
      <c r="L36" s="6" t="s">
        <v>101</v>
      </c>
      <c r="M36" s="6">
        <v>30</v>
      </c>
      <c r="N36" s="8">
        <v>625560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138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46586</v>
      </c>
      <c r="F37" s="6" t="s">
        <v>139</v>
      </c>
      <c r="G37" s="6" t="s">
        <v>137</v>
      </c>
      <c r="H37" s="7">
        <v>44221</v>
      </c>
      <c r="I37" s="6">
        <v>28</v>
      </c>
      <c r="J37" s="6" t="s">
        <v>25</v>
      </c>
      <c r="K37" s="6" t="s">
        <v>100</v>
      </c>
      <c r="L37" s="6" t="s">
        <v>101</v>
      </c>
      <c r="M37" s="6">
        <v>30</v>
      </c>
      <c r="N37" s="8">
        <v>694110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46589</v>
      </c>
      <c r="F38" s="6" t="s">
        <v>140</v>
      </c>
      <c r="G38" s="6" t="s">
        <v>137</v>
      </c>
      <c r="H38" s="7">
        <v>44221</v>
      </c>
      <c r="I38" s="6">
        <v>28</v>
      </c>
      <c r="J38" s="6" t="s">
        <v>25</v>
      </c>
      <c r="K38" s="6" t="s">
        <v>100</v>
      </c>
      <c r="L38" s="6" t="s">
        <v>101</v>
      </c>
      <c r="M38" s="6">
        <v>30</v>
      </c>
      <c r="N38" s="8">
        <v>745530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46774</v>
      </c>
      <c r="F39" s="6" t="s">
        <v>141</v>
      </c>
      <c r="G39" s="6" t="s">
        <v>137</v>
      </c>
      <c r="H39" s="7">
        <v>44221</v>
      </c>
      <c r="I39" s="6">
        <v>28</v>
      </c>
      <c r="J39" s="6" t="s">
        <v>25</v>
      </c>
      <c r="K39" s="6" t="s">
        <v>100</v>
      </c>
      <c r="L39" s="6" t="s">
        <v>101</v>
      </c>
      <c r="M39" s="6">
        <v>30</v>
      </c>
      <c r="N39" s="8">
        <v>711270</v>
      </c>
      <c r="O39" s="6" t="s">
        <v>28</v>
      </c>
      <c r="P39" s="6" t="s">
        <v>29</v>
      </c>
      <c r="Q39" s="6" t="s">
        <v>30</v>
      </c>
      <c r="R39" s="6" t="s">
        <v>31</v>
      </c>
      <c r="S39" s="6" t="s">
        <v>28</v>
      </c>
      <c r="U39" s="15" t="s">
        <v>142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143</v>
      </c>
      <c r="F40" s="6" t="s">
        <v>144</v>
      </c>
      <c r="G40" s="6" t="s">
        <v>145</v>
      </c>
      <c r="H40" s="7">
        <v>44221</v>
      </c>
      <c r="I40" s="6">
        <v>28</v>
      </c>
      <c r="J40" s="6" t="s">
        <v>25</v>
      </c>
      <c r="K40" s="6" t="s">
        <v>100</v>
      </c>
      <c r="L40" s="6" t="s">
        <v>101</v>
      </c>
      <c r="M40" s="6">
        <v>2</v>
      </c>
      <c r="N40" s="8">
        <v>177464</v>
      </c>
      <c r="O40" s="6" t="s">
        <v>43</v>
      </c>
      <c r="P40" s="6" t="s">
        <v>29</v>
      </c>
      <c r="Q40" s="6" t="s">
        <v>30</v>
      </c>
      <c r="R40" s="6" t="s">
        <v>31</v>
      </c>
      <c r="S40" s="6" t="s">
        <v>28</v>
      </c>
      <c r="U40" s="20" t="s">
        <v>65</v>
      </c>
      <c r="V40" s="21">
        <f>IF(SUMIFS(N2:N20000,S2:S20000,"Impulso ",P2:P20000,"Actual")&lt;0,0,SUMIFS(N2:N20000,S2:S20000,"Impulso ",P2:P20000,"Actual"))</f>
        <v>23328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40063</v>
      </c>
      <c r="F41" s="6" t="s">
        <v>114</v>
      </c>
      <c r="G41" s="6" t="s">
        <v>146</v>
      </c>
      <c r="H41" s="7">
        <v>44222</v>
      </c>
      <c r="I41" s="6">
        <v>28</v>
      </c>
      <c r="J41" s="6" t="s">
        <v>25</v>
      </c>
      <c r="K41" s="6" t="s">
        <v>147</v>
      </c>
      <c r="L41" s="6" t="s">
        <v>148</v>
      </c>
      <c r="M41" s="6">
        <v>8</v>
      </c>
      <c r="N41" s="8">
        <v>527952</v>
      </c>
      <c r="O41" s="6" t="s">
        <v>28</v>
      </c>
      <c r="P41" s="6" t="s">
        <v>29</v>
      </c>
      <c r="Q41" s="6" t="s">
        <v>30</v>
      </c>
      <c r="R41" s="6" t="s">
        <v>31</v>
      </c>
      <c r="S41" s="6" t="s">
        <v>28</v>
      </c>
      <c r="U41" s="20" t="s">
        <v>68</v>
      </c>
      <c r="V41" s="21">
        <f>IF(SUMIFS(N2:N20000,S2:S20000,"Impulso ",R2:R20000,"Venta Normal")&lt;0,0,SUMIFS(N2:N20000,S2:S20000,"Impulso ",R2:R20000,"Venta Normal"))</f>
        <v>23328</v>
      </c>
      <c r="W41" s="6"/>
      <c r="X41" s="23" t="s">
        <v>69</v>
      </c>
      <c r="Y41" s="23" t="s">
        <v>70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40490</v>
      </c>
      <c r="F42" s="6" t="s">
        <v>149</v>
      </c>
      <c r="G42" s="6" t="s">
        <v>146</v>
      </c>
      <c r="H42" s="7">
        <v>44222</v>
      </c>
      <c r="I42" s="6">
        <v>28</v>
      </c>
      <c r="J42" s="6" t="s">
        <v>25</v>
      </c>
      <c r="K42" s="6" t="s">
        <v>147</v>
      </c>
      <c r="L42" s="6" t="s">
        <v>148</v>
      </c>
      <c r="M42" s="6">
        <v>16</v>
      </c>
      <c r="N42" s="8">
        <v>1028480</v>
      </c>
      <c r="O42" s="6" t="s">
        <v>28</v>
      </c>
      <c r="P42" s="6" t="s">
        <v>29</v>
      </c>
      <c r="Q42" s="6" t="s">
        <v>30</v>
      </c>
      <c r="R42" s="6" t="s">
        <v>31</v>
      </c>
      <c r="S42" s="6" t="s">
        <v>28</v>
      </c>
      <c r="U42" s="20" t="s">
        <v>73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74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40914</v>
      </c>
      <c r="F43" s="6" t="s">
        <v>150</v>
      </c>
      <c r="G43" s="6" t="s">
        <v>146</v>
      </c>
      <c r="H43" s="7">
        <v>44222</v>
      </c>
      <c r="I43" s="6">
        <v>28</v>
      </c>
      <c r="J43" s="6" t="s">
        <v>25</v>
      </c>
      <c r="K43" s="6" t="s">
        <v>147</v>
      </c>
      <c r="L43" s="6" t="s">
        <v>148</v>
      </c>
      <c r="M43" s="6">
        <v>6</v>
      </c>
      <c r="N43" s="8">
        <v>152538</v>
      </c>
      <c r="O43" s="6" t="s">
        <v>28</v>
      </c>
      <c r="P43" s="6" t="s">
        <v>29</v>
      </c>
      <c r="Q43" s="6" t="s">
        <v>30</v>
      </c>
      <c r="R43" s="6" t="s">
        <v>31</v>
      </c>
      <c r="S43" s="6" t="s">
        <v>28</v>
      </c>
      <c r="U43" s="20" t="s">
        <v>78</v>
      </c>
      <c r="V43" s="21">
        <f>+V41*V42</f>
        <v>93.311999999999998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40919</v>
      </c>
      <c r="F44" s="6" t="s">
        <v>151</v>
      </c>
      <c r="G44" s="6" t="s">
        <v>146</v>
      </c>
      <c r="H44" s="7">
        <v>44222</v>
      </c>
      <c r="I44" s="6">
        <v>28</v>
      </c>
      <c r="J44" s="6" t="s">
        <v>25</v>
      </c>
      <c r="K44" s="6" t="s">
        <v>147</v>
      </c>
      <c r="L44" s="6" t="s">
        <v>148</v>
      </c>
      <c r="M44" s="6">
        <v>6</v>
      </c>
      <c r="N44" s="8">
        <v>205680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45605</v>
      </c>
      <c r="F45" s="6" t="s">
        <v>152</v>
      </c>
      <c r="G45" s="6" t="s">
        <v>146</v>
      </c>
      <c r="H45" s="7">
        <v>44222</v>
      </c>
      <c r="I45" s="6">
        <v>28</v>
      </c>
      <c r="J45" s="6" t="s">
        <v>25</v>
      </c>
      <c r="K45" s="6" t="s">
        <v>147</v>
      </c>
      <c r="L45" s="6" t="s">
        <v>148</v>
      </c>
      <c r="M45" s="6">
        <v>5</v>
      </c>
      <c r="N45" s="8">
        <v>251400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84</v>
      </c>
      <c r="V45" s="35">
        <f>+V43</f>
        <v>93.311999999999998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45608</v>
      </c>
      <c r="F46" s="6" t="s">
        <v>153</v>
      </c>
      <c r="G46" s="6" t="s">
        <v>146</v>
      </c>
      <c r="H46" s="7">
        <v>44222</v>
      </c>
      <c r="I46" s="6">
        <v>28</v>
      </c>
      <c r="J46" s="6" t="s">
        <v>25</v>
      </c>
      <c r="K46" s="6" t="s">
        <v>147</v>
      </c>
      <c r="L46" s="6" t="s">
        <v>148</v>
      </c>
      <c r="M46" s="6">
        <v>2</v>
      </c>
      <c r="N46" s="8">
        <v>78274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87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46975</v>
      </c>
      <c r="F47" s="6" t="s">
        <v>154</v>
      </c>
      <c r="G47" s="6" t="s">
        <v>146</v>
      </c>
      <c r="H47" s="7">
        <v>44222</v>
      </c>
      <c r="I47" s="6">
        <v>28</v>
      </c>
      <c r="J47" s="6" t="s">
        <v>25</v>
      </c>
      <c r="K47" s="6" t="s">
        <v>147</v>
      </c>
      <c r="L47" s="6" t="s">
        <v>148</v>
      </c>
      <c r="M47" s="6">
        <v>3</v>
      </c>
      <c r="N47" s="8">
        <v>104553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46999</v>
      </c>
      <c r="F48" s="6" t="s">
        <v>155</v>
      </c>
      <c r="G48" s="6" t="s">
        <v>146</v>
      </c>
      <c r="H48" s="7">
        <v>44222</v>
      </c>
      <c r="I48" s="6">
        <v>28</v>
      </c>
      <c r="J48" s="6" t="s">
        <v>25</v>
      </c>
      <c r="K48" s="6" t="s">
        <v>147</v>
      </c>
      <c r="L48" s="6" t="s">
        <v>148</v>
      </c>
      <c r="M48" s="6">
        <v>12</v>
      </c>
      <c r="N48" s="8">
        <v>637644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47614</v>
      </c>
      <c r="F49" s="6" t="s">
        <v>156</v>
      </c>
      <c r="G49" s="6" t="s">
        <v>146</v>
      </c>
      <c r="H49" s="7">
        <v>44222</v>
      </c>
      <c r="I49" s="6">
        <v>28</v>
      </c>
      <c r="J49" s="6" t="s">
        <v>25</v>
      </c>
      <c r="K49" s="6" t="s">
        <v>147</v>
      </c>
      <c r="L49" s="6" t="s">
        <v>148</v>
      </c>
      <c r="M49" s="6">
        <v>16</v>
      </c>
      <c r="N49" s="8">
        <v>1051328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47651</v>
      </c>
      <c r="F50" s="6" t="s">
        <v>157</v>
      </c>
      <c r="G50" s="6" t="s">
        <v>146</v>
      </c>
      <c r="H50" s="7">
        <v>44222</v>
      </c>
      <c r="I50" s="6">
        <v>28</v>
      </c>
      <c r="J50" s="6" t="s">
        <v>25</v>
      </c>
      <c r="K50" s="6" t="s">
        <v>147</v>
      </c>
      <c r="L50" s="6" t="s">
        <v>148</v>
      </c>
      <c r="M50" s="6">
        <v>7</v>
      </c>
      <c r="N50" s="8">
        <v>247961</v>
      </c>
      <c r="O50" s="6" t="s">
        <v>28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47657</v>
      </c>
      <c r="F51" s="6" t="s">
        <v>158</v>
      </c>
      <c r="G51" s="6" t="s">
        <v>146</v>
      </c>
      <c r="H51" s="7">
        <v>44222</v>
      </c>
      <c r="I51" s="6">
        <v>28</v>
      </c>
      <c r="J51" s="6" t="s">
        <v>25</v>
      </c>
      <c r="K51" s="6" t="s">
        <v>147</v>
      </c>
      <c r="L51" s="6" t="s">
        <v>148</v>
      </c>
      <c r="M51" s="6">
        <v>7</v>
      </c>
      <c r="N51" s="8">
        <v>347963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50876</v>
      </c>
      <c r="F52" s="6" t="s">
        <v>159</v>
      </c>
      <c r="G52" s="6" t="s">
        <v>146</v>
      </c>
      <c r="H52" s="7">
        <v>44222</v>
      </c>
      <c r="I52" s="6">
        <v>28</v>
      </c>
      <c r="J52" s="6" t="s">
        <v>25</v>
      </c>
      <c r="K52" s="6" t="s">
        <v>147</v>
      </c>
      <c r="L52" s="6" t="s">
        <v>148</v>
      </c>
      <c r="M52" s="6">
        <v>6</v>
      </c>
      <c r="N52" s="8">
        <v>138822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51157</v>
      </c>
      <c r="F53" s="6" t="s">
        <v>160</v>
      </c>
      <c r="G53" s="6" t="s">
        <v>146</v>
      </c>
      <c r="H53" s="7">
        <v>44222</v>
      </c>
      <c r="I53" s="6">
        <v>28</v>
      </c>
      <c r="J53" s="6" t="s">
        <v>25</v>
      </c>
      <c r="K53" s="6" t="s">
        <v>147</v>
      </c>
      <c r="L53" s="6" t="s">
        <v>148</v>
      </c>
      <c r="M53" s="6">
        <v>6</v>
      </c>
      <c r="N53" s="8">
        <v>174822</v>
      </c>
      <c r="O53" s="6" t="s">
        <v>28</v>
      </c>
      <c r="P53" s="6" t="s">
        <v>29</v>
      </c>
      <c r="Q53" s="6" t="s">
        <v>30</v>
      </c>
      <c r="R53" s="6" t="s">
        <v>31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51171</v>
      </c>
      <c r="F54" s="6" t="s">
        <v>161</v>
      </c>
      <c r="G54" s="6" t="s">
        <v>146</v>
      </c>
      <c r="H54" s="7">
        <v>44222</v>
      </c>
      <c r="I54" s="6">
        <v>28</v>
      </c>
      <c r="J54" s="6" t="s">
        <v>25</v>
      </c>
      <c r="K54" s="6" t="s">
        <v>147</v>
      </c>
      <c r="L54" s="6" t="s">
        <v>148</v>
      </c>
      <c r="M54" s="6">
        <v>5</v>
      </c>
      <c r="N54" s="8">
        <v>399975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51172</v>
      </c>
      <c r="F55" s="6" t="s">
        <v>162</v>
      </c>
      <c r="G55" s="6" t="s">
        <v>146</v>
      </c>
      <c r="H55" s="7">
        <v>44222</v>
      </c>
      <c r="I55" s="6">
        <v>28</v>
      </c>
      <c r="J55" s="6" t="s">
        <v>25</v>
      </c>
      <c r="K55" s="6" t="s">
        <v>147</v>
      </c>
      <c r="L55" s="6" t="s">
        <v>148</v>
      </c>
      <c r="M55" s="6">
        <v>3</v>
      </c>
      <c r="N55" s="8">
        <v>354840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51349</v>
      </c>
      <c r="F56" s="6" t="s">
        <v>163</v>
      </c>
      <c r="G56" s="6" t="s">
        <v>164</v>
      </c>
      <c r="H56" s="7">
        <v>44222</v>
      </c>
      <c r="I56" s="6">
        <v>28</v>
      </c>
      <c r="J56" s="6" t="s">
        <v>25</v>
      </c>
      <c r="K56" s="6" t="s">
        <v>100</v>
      </c>
      <c r="L56" s="6" t="s">
        <v>101</v>
      </c>
      <c r="M56" s="6">
        <v>20</v>
      </c>
      <c r="N56" s="8">
        <v>474180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40393</v>
      </c>
      <c r="F57" s="6" t="s">
        <v>165</v>
      </c>
      <c r="G57" s="6" t="s">
        <v>166</v>
      </c>
      <c r="H57" s="7">
        <v>44223</v>
      </c>
      <c r="I57" s="6">
        <v>28</v>
      </c>
      <c r="J57" s="6" t="s">
        <v>25</v>
      </c>
      <c r="K57" s="6" t="s">
        <v>147</v>
      </c>
      <c r="L57" s="6" t="s">
        <v>148</v>
      </c>
      <c r="M57" s="6">
        <v>7</v>
      </c>
      <c r="N57" s="8">
        <v>193963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45624</v>
      </c>
      <c r="F58" s="6" t="s">
        <v>167</v>
      </c>
      <c r="G58" s="6" t="s">
        <v>168</v>
      </c>
      <c r="H58" s="7">
        <v>44223</v>
      </c>
      <c r="I58" s="6">
        <v>28</v>
      </c>
      <c r="J58" s="6" t="s">
        <v>25</v>
      </c>
      <c r="K58" s="6" t="s">
        <v>100</v>
      </c>
      <c r="L58" s="6" t="s">
        <v>101</v>
      </c>
      <c r="M58" s="6">
        <v>5</v>
      </c>
      <c r="N58" s="8">
        <v>342815</v>
      </c>
      <c r="O58" s="6" t="s">
        <v>28</v>
      </c>
      <c r="P58" s="6" t="s">
        <v>29</v>
      </c>
      <c r="Q58" s="6" t="s">
        <v>30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47269</v>
      </c>
      <c r="F59" s="6" t="s">
        <v>169</v>
      </c>
      <c r="G59" s="6" t="s">
        <v>166</v>
      </c>
      <c r="H59" s="7">
        <v>44223</v>
      </c>
      <c r="I59" s="6">
        <v>28</v>
      </c>
      <c r="J59" s="6" t="s">
        <v>25</v>
      </c>
      <c r="K59" s="6" t="s">
        <v>147</v>
      </c>
      <c r="L59" s="6" t="s">
        <v>148</v>
      </c>
      <c r="M59" s="6">
        <v>12</v>
      </c>
      <c r="N59" s="8">
        <v>925644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50915</v>
      </c>
      <c r="F60" s="6" t="s">
        <v>170</v>
      </c>
      <c r="G60" s="6" t="s">
        <v>171</v>
      </c>
      <c r="H60" s="7">
        <v>44223</v>
      </c>
      <c r="I60" s="6">
        <v>28</v>
      </c>
      <c r="J60" s="6" t="s">
        <v>25</v>
      </c>
      <c r="K60" s="6" t="s">
        <v>38</v>
      </c>
      <c r="L60" s="6" t="s">
        <v>39</v>
      </c>
      <c r="M60" s="6">
        <v>2</v>
      </c>
      <c r="N60" s="8">
        <v>546606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50950</v>
      </c>
      <c r="F61" s="6" t="s">
        <v>172</v>
      </c>
      <c r="G61" s="6" t="s">
        <v>166</v>
      </c>
      <c r="H61" s="7">
        <v>44223</v>
      </c>
      <c r="I61" s="6">
        <v>28</v>
      </c>
      <c r="J61" s="6" t="s">
        <v>25</v>
      </c>
      <c r="K61" s="6" t="s">
        <v>147</v>
      </c>
      <c r="L61" s="6" t="s">
        <v>148</v>
      </c>
      <c r="M61" s="6">
        <v>1</v>
      </c>
      <c r="N61" s="8">
        <v>67995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51257</v>
      </c>
      <c r="F62" s="6" t="s">
        <v>173</v>
      </c>
      <c r="G62" s="6" t="s">
        <v>166</v>
      </c>
      <c r="H62" s="7">
        <v>44223</v>
      </c>
      <c r="I62" s="6">
        <v>28</v>
      </c>
      <c r="J62" s="6" t="s">
        <v>25</v>
      </c>
      <c r="K62" s="6" t="s">
        <v>147</v>
      </c>
      <c r="L62" s="6" t="s">
        <v>148</v>
      </c>
      <c r="M62" s="6">
        <v>8</v>
      </c>
      <c r="N62" s="8">
        <v>185096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40497</v>
      </c>
      <c r="F63" s="6" t="s">
        <v>85</v>
      </c>
      <c r="G63" s="6" t="s">
        <v>174</v>
      </c>
      <c r="H63" s="7">
        <v>44224</v>
      </c>
      <c r="I63" s="6">
        <v>28</v>
      </c>
      <c r="J63" s="6" t="s">
        <v>25</v>
      </c>
      <c r="K63" s="6" t="s">
        <v>38</v>
      </c>
      <c r="L63" s="6" t="s">
        <v>39</v>
      </c>
      <c r="M63" s="6">
        <v>24</v>
      </c>
      <c r="N63" s="8">
        <v>5751744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45622</v>
      </c>
      <c r="F64" s="6" t="s">
        <v>175</v>
      </c>
      <c r="G64" s="6" t="s">
        <v>174</v>
      </c>
      <c r="H64" s="7">
        <v>44224</v>
      </c>
      <c r="I64" s="6">
        <v>28</v>
      </c>
      <c r="J64" s="6" t="s">
        <v>25</v>
      </c>
      <c r="K64" s="6" t="s">
        <v>38</v>
      </c>
      <c r="L64" s="6" t="s">
        <v>39</v>
      </c>
      <c r="M64" s="6">
        <v>10</v>
      </c>
      <c r="N64" s="8">
        <v>1955890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176</v>
      </c>
      <c r="F65" s="6" t="s">
        <v>177</v>
      </c>
      <c r="G65" s="6" t="s">
        <v>178</v>
      </c>
      <c r="H65" s="7">
        <v>44224</v>
      </c>
      <c r="I65" s="6">
        <v>28</v>
      </c>
      <c r="J65" s="6" t="s">
        <v>25</v>
      </c>
      <c r="K65" s="6" t="s">
        <v>179</v>
      </c>
      <c r="L65" s="6" t="s">
        <v>180</v>
      </c>
      <c r="M65" s="6">
        <v>9</v>
      </c>
      <c r="N65" s="8">
        <v>279756</v>
      </c>
      <c r="O65" s="6" t="s">
        <v>43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176</v>
      </c>
      <c r="F66" s="6" t="s">
        <v>177</v>
      </c>
      <c r="G66" s="6" t="s">
        <v>181</v>
      </c>
      <c r="H66" s="7">
        <v>44224</v>
      </c>
      <c r="I66" s="6">
        <v>28</v>
      </c>
      <c r="J66" s="6" t="s">
        <v>25</v>
      </c>
      <c r="K66" s="6" t="s">
        <v>179</v>
      </c>
      <c r="L66" s="6" t="s">
        <v>180</v>
      </c>
      <c r="M66" s="6">
        <v>5</v>
      </c>
      <c r="N66" s="8">
        <v>155420</v>
      </c>
      <c r="O66" s="6" t="s">
        <v>43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40055</v>
      </c>
      <c r="F67" s="6" t="s">
        <v>98</v>
      </c>
      <c r="G67" s="6" t="s">
        <v>182</v>
      </c>
      <c r="H67" s="7">
        <v>44225</v>
      </c>
      <c r="I67" s="6">
        <v>28</v>
      </c>
      <c r="J67" s="6" t="s">
        <v>25</v>
      </c>
      <c r="K67" s="6" t="s">
        <v>100</v>
      </c>
      <c r="L67" s="6" t="s">
        <v>101</v>
      </c>
      <c r="M67" s="6">
        <v>4</v>
      </c>
      <c r="N67" s="8">
        <v>928908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84050</v>
      </c>
      <c r="F68" s="6" t="s">
        <v>41</v>
      </c>
      <c r="G68" s="6" t="s">
        <v>183</v>
      </c>
      <c r="H68" s="7">
        <v>44225</v>
      </c>
      <c r="I68" s="6">
        <v>28</v>
      </c>
      <c r="J68" s="6" t="s">
        <v>25</v>
      </c>
      <c r="K68" s="6" t="s">
        <v>38</v>
      </c>
      <c r="L68" s="6" t="s">
        <v>39</v>
      </c>
      <c r="M68" s="6">
        <v>4</v>
      </c>
      <c r="N68" s="8">
        <v>450756</v>
      </c>
      <c r="O68" s="6" t="s">
        <v>43</v>
      </c>
      <c r="P68" s="6" t="s">
        <v>29</v>
      </c>
      <c r="Q68" s="6" t="s">
        <v>30</v>
      </c>
      <c r="R68" s="6" t="s">
        <v>31</v>
      </c>
      <c r="S68" s="6" t="s">
        <v>43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45613</v>
      </c>
      <c r="F69" s="6" t="s">
        <v>184</v>
      </c>
      <c r="G69" s="6" t="s">
        <v>185</v>
      </c>
      <c r="H69" s="7">
        <v>44226</v>
      </c>
      <c r="I69" s="6">
        <v>28</v>
      </c>
      <c r="J69" s="6" t="s">
        <v>25</v>
      </c>
      <c r="K69" s="6" t="s">
        <v>186</v>
      </c>
      <c r="L69" s="6" t="s">
        <v>187</v>
      </c>
      <c r="M69" s="6">
        <v>4</v>
      </c>
      <c r="N69" s="8">
        <v>165692</v>
      </c>
      <c r="O69" s="6" t="s">
        <v>28</v>
      </c>
      <c r="P69" s="6" t="s">
        <v>29</v>
      </c>
      <c r="Q69" s="6" t="s">
        <v>30</v>
      </c>
      <c r="R69" s="6" t="s">
        <v>36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46557</v>
      </c>
      <c r="F70" s="6" t="s">
        <v>136</v>
      </c>
      <c r="G70" s="6" t="s">
        <v>185</v>
      </c>
      <c r="H70" s="7">
        <v>44226</v>
      </c>
      <c r="I70" s="6">
        <v>28</v>
      </c>
      <c r="J70" s="6" t="s">
        <v>25</v>
      </c>
      <c r="K70" s="6" t="s">
        <v>186</v>
      </c>
      <c r="L70" s="6" t="s">
        <v>187</v>
      </c>
      <c r="M70" s="6">
        <v>8</v>
      </c>
      <c r="N70" s="8">
        <v>166816</v>
      </c>
      <c r="O70" s="6" t="s">
        <v>28</v>
      </c>
      <c r="P70" s="6" t="s">
        <v>29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46975</v>
      </c>
      <c r="F71" s="6" t="s">
        <v>154</v>
      </c>
      <c r="G71" s="6" t="s">
        <v>185</v>
      </c>
      <c r="H71" s="7">
        <v>44226</v>
      </c>
      <c r="I71" s="6">
        <v>28</v>
      </c>
      <c r="J71" s="6" t="s">
        <v>25</v>
      </c>
      <c r="K71" s="6" t="s">
        <v>186</v>
      </c>
      <c r="L71" s="6" t="s">
        <v>187</v>
      </c>
      <c r="M71" s="6">
        <v>7</v>
      </c>
      <c r="N71" s="8">
        <v>243957</v>
      </c>
      <c r="O71" s="6" t="s">
        <v>28</v>
      </c>
      <c r="P71" s="6" t="s">
        <v>29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47655</v>
      </c>
      <c r="F72" s="6" t="s">
        <v>188</v>
      </c>
      <c r="G72" s="6" t="s">
        <v>185</v>
      </c>
      <c r="H72" s="7">
        <v>44226</v>
      </c>
      <c r="I72" s="6">
        <v>28</v>
      </c>
      <c r="J72" s="6" t="s">
        <v>25</v>
      </c>
      <c r="K72" s="6" t="s">
        <v>186</v>
      </c>
      <c r="L72" s="6" t="s">
        <v>187</v>
      </c>
      <c r="M72" s="6">
        <v>8</v>
      </c>
      <c r="N72" s="8">
        <v>322240</v>
      </c>
      <c r="O72" s="6" t="s">
        <v>28</v>
      </c>
      <c r="P72" s="6" t="s">
        <v>29</v>
      </c>
      <c r="Q72" s="6" t="s">
        <v>30</v>
      </c>
      <c r="R72" s="6" t="s">
        <v>36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47689</v>
      </c>
      <c r="F73" s="6" t="s">
        <v>189</v>
      </c>
      <c r="G73" s="6" t="s">
        <v>185</v>
      </c>
      <c r="H73" s="7">
        <v>44226</v>
      </c>
      <c r="I73" s="6">
        <v>28</v>
      </c>
      <c r="J73" s="6" t="s">
        <v>25</v>
      </c>
      <c r="K73" s="6" t="s">
        <v>186</v>
      </c>
      <c r="L73" s="6" t="s">
        <v>187</v>
      </c>
      <c r="M73" s="6">
        <v>4</v>
      </c>
      <c r="N73" s="8">
        <v>271980</v>
      </c>
      <c r="O73" s="6" t="s">
        <v>28</v>
      </c>
      <c r="P73" s="6" t="s">
        <v>29</v>
      </c>
      <c r="Q73" s="6" t="s">
        <v>30</v>
      </c>
      <c r="R73" s="6" t="s">
        <v>36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50874</v>
      </c>
      <c r="F74" s="6" t="s">
        <v>190</v>
      </c>
      <c r="G74" s="6" t="s">
        <v>191</v>
      </c>
      <c r="H74" s="7">
        <v>44226</v>
      </c>
      <c r="I74" s="6">
        <v>28</v>
      </c>
      <c r="J74" s="6" t="s">
        <v>25</v>
      </c>
      <c r="K74" s="6" t="s">
        <v>147</v>
      </c>
      <c r="L74" s="6" t="s">
        <v>148</v>
      </c>
      <c r="M74" s="6">
        <v>12</v>
      </c>
      <c r="N74" s="8">
        <v>637644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50874</v>
      </c>
      <c r="F75" s="6" t="s">
        <v>190</v>
      </c>
      <c r="G75" s="6" t="s">
        <v>192</v>
      </c>
      <c r="H75" s="7">
        <v>44226</v>
      </c>
      <c r="I75" s="6">
        <v>28</v>
      </c>
      <c r="J75" s="6" t="s">
        <v>25</v>
      </c>
      <c r="K75" s="6" t="s">
        <v>147</v>
      </c>
      <c r="L75" s="6" t="s">
        <v>148</v>
      </c>
      <c r="M75" s="6">
        <v>4</v>
      </c>
      <c r="N75" s="8">
        <v>212548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51168</v>
      </c>
      <c r="F76" s="6" t="s">
        <v>193</v>
      </c>
      <c r="G76" s="6" t="s">
        <v>185</v>
      </c>
      <c r="H76" s="7">
        <v>44226</v>
      </c>
      <c r="I76" s="6">
        <v>28</v>
      </c>
      <c r="J76" s="6" t="s">
        <v>25</v>
      </c>
      <c r="K76" s="6" t="s">
        <v>186</v>
      </c>
      <c r="L76" s="6" t="s">
        <v>187</v>
      </c>
      <c r="M76" s="6">
        <v>12</v>
      </c>
      <c r="N76" s="8">
        <v>723360</v>
      </c>
      <c r="O76" s="6" t="s">
        <v>28</v>
      </c>
      <c r="P76" s="6" t="s">
        <v>29</v>
      </c>
      <c r="Q76" s="6" t="s">
        <v>30</v>
      </c>
      <c r="R76" s="6" t="s">
        <v>36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40004</v>
      </c>
      <c r="F77" s="6" t="s">
        <v>194</v>
      </c>
      <c r="G77" s="6" t="s">
        <v>195</v>
      </c>
      <c r="H77" s="7">
        <v>44228</v>
      </c>
      <c r="I77" s="6">
        <v>28</v>
      </c>
      <c r="J77" s="6" t="s">
        <v>25</v>
      </c>
      <c r="K77" s="6" t="s">
        <v>100</v>
      </c>
      <c r="L77" s="6" t="s">
        <v>101</v>
      </c>
      <c r="M77" s="6">
        <v>11</v>
      </c>
      <c r="N77" s="8">
        <v>829653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47656</v>
      </c>
      <c r="F78" s="6" t="s">
        <v>196</v>
      </c>
      <c r="G78" s="6" t="s">
        <v>197</v>
      </c>
      <c r="H78" s="7">
        <v>44228</v>
      </c>
      <c r="I78" s="6">
        <v>28</v>
      </c>
      <c r="J78" s="6" t="s">
        <v>25</v>
      </c>
      <c r="K78" s="6" t="s">
        <v>198</v>
      </c>
      <c r="L78" s="6" t="s">
        <v>199</v>
      </c>
      <c r="M78" s="6">
        <v>4</v>
      </c>
      <c r="N78" s="8">
        <v>180548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51269</v>
      </c>
      <c r="F79" s="6" t="s">
        <v>200</v>
      </c>
      <c r="G79" s="6" t="s">
        <v>201</v>
      </c>
      <c r="H79" s="7">
        <v>44228</v>
      </c>
      <c r="I79" s="6">
        <v>28</v>
      </c>
      <c r="J79" s="6" t="s">
        <v>25</v>
      </c>
      <c r="K79" s="6" t="s">
        <v>100</v>
      </c>
      <c r="L79" s="6" t="s">
        <v>101</v>
      </c>
      <c r="M79" s="6">
        <v>7</v>
      </c>
      <c r="N79" s="8">
        <v>299964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202</v>
      </c>
      <c r="F80" s="6" t="s">
        <v>203</v>
      </c>
      <c r="G80" s="6" t="s">
        <v>204</v>
      </c>
      <c r="H80" s="7">
        <v>44228</v>
      </c>
      <c r="I80" s="6">
        <v>28</v>
      </c>
      <c r="J80" s="6" t="s">
        <v>25</v>
      </c>
      <c r="K80" s="6" t="s">
        <v>38</v>
      </c>
      <c r="L80" s="6" t="s">
        <v>39</v>
      </c>
      <c r="M80" s="6">
        <v>1</v>
      </c>
      <c r="N80" s="8">
        <v>260143</v>
      </c>
      <c r="O80" s="6" t="s">
        <v>43</v>
      </c>
      <c r="P80" s="6" t="s">
        <v>29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205</v>
      </c>
      <c r="F81" s="6" t="s">
        <v>206</v>
      </c>
      <c r="G81" s="6" t="s">
        <v>207</v>
      </c>
      <c r="H81" s="7">
        <v>44228</v>
      </c>
      <c r="I81" s="6">
        <v>28</v>
      </c>
      <c r="J81" s="6" t="s">
        <v>25</v>
      </c>
      <c r="K81" s="6" t="s">
        <v>38</v>
      </c>
      <c r="L81" s="6" t="s">
        <v>39</v>
      </c>
      <c r="M81" s="6">
        <v>2</v>
      </c>
      <c r="N81" s="8">
        <v>51564</v>
      </c>
      <c r="O81" s="6" t="s">
        <v>43</v>
      </c>
      <c r="P81" s="6" t="s">
        <v>29</v>
      </c>
      <c r="Q81" s="6" t="s">
        <v>30</v>
      </c>
      <c r="R81" s="6" t="s">
        <v>36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40497</v>
      </c>
      <c r="F82" s="6" t="s">
        <v>85</v>
      </c>
      <c r="G82" s="6" t="s">
        <v>208</v>
      </c>
      <c r="H82" s="7">
        <v>44229</v>
      </c>
      <c r="I82" s="6">
        <v>28</v>
      </c>
      <c r="J82" s="6" t="s">
        <v>25</v>
      </c>
      <c r="K82" s="6" t="s">
        <v>100</v>
      </c>
      <c r="L82" s="6" t="s">
        <v>101</v>
      </c>
      <c r="M82" s="6">
        <v>4</v>
      </c>
      <c r="N82" s="8">
        <v>995260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45611</v>
      </c>
      <c r="F83" s="6" t="s">
        <v>209</v>
      </c>
      <c r="G83" s="6" t="s">
        <v>210</v>
      </c>
      <c r="H83" s="7">
        <v>44229</v>
      </c>
      <c r="I83" s="6">
        <v>28</v>
      </c>
      <c r="J83" s="6" t="s">
        <v>25</v>
      </c>
      <c r="K83" s="6" t="s">
        <v>198</v>
      </c>
      <c r="L83" s="6" t="s">
        <v>199</v>
      </c>
      <c r="M83" s="6">
        <v>4</v>
      </c>
      <c r="N83" s="8">
        <v>329120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50656</v>
      </c>
      <c r="F84" s="6" t="s">
        <v>211</v>
      </c>
      <c r="G84" s="6" t="s">
        <v>212</v>
      </c>
      <c r="H84" s="7">
        <v>44229</v>
      </c>
      <c r="I84" s="6">
        <v>28</v>
      </c>
      <c r="J84" s="6" t="s">
        <v>25</v>
      </c>
      <c r="K84" s="6" t="s">
        <v>213</v>
      </c>
      <c r="L84" s="6" t="s">
        <v>214</v>
      </c>
      <c r="M84" s="6">
        <v>2</v>
      </c>
      <c r="N84" s="8">
        <v>372690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46758</v>
      </c>
      <c r="F85" s="6" t="s">
        <v>215</v>
      </c>
      <c r="G85" s="6" t="s">
        <v>216</v>
      </c>
      <c r="H85" s="7">
        <v>44230</v>
      </c>
      <c r="I85" s="6">
        <v>28</v>
      </c>
      <c r="J85" s="6" t="s">
        <v>25</v>
      </c>
      <c r="K85" s="6" t="s">
        <v>217</v>
      </c>
      <c r="L85" s="6" t="s">
        <v>218</v>
      </c>
      <c r="M85" s="6">
        <v>16</v>
      </c>
      <c r="N85" s="8">
        <v>3917520</v>
      </c>
      <c r="O85" s="6" t="s">
        <v>28</v>
      </c>
      <c r="P85" s="6" t="s">
        <v>29</v>
      </c>
      <c r="Q85" s="6" t="s">
        <v>30</v>
      </c>
      <c r="R85" s="6" t="s">
        <v>36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47702</v>
      </c>
      <c r="F86" s="6" t="s">
        <v>108</v>
      </c>
      <c r="G86" s="6" t="s">
        <v>219</v>
      </c>
      <c r="H86" s="7">
        <v>44232</v>
      </c>
      <c r="I86" s="6">
        <v>28</v>
      </c>
      <c r="J86" s="6" t="s">
        <v>25</v>
      </c>
      <c r="K86" s="6" t="s">
        <v>100</v>
      </c>
      <c r="L86" s="6" t="s">
        <v>101</v>
      </c>
      <c r="M86" s="6">
        <v>2</v>
      </c>
      <c r="N86" s="8">
        <v>121132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47702</v>
      </c>
      <c r="F87" s="6" t="s">
        <v>108</v>
      </c>
      <c r="G87" s="6" t="s">
        <v>220</v>
      </c>
      <c r="H87" s="7">
        <v>44232</v>
      </c>
      <c r="I87" s="6">
        <v>28</v>
      </c>
      <c r="J87" s="6" t="s">
        <v>25</v>
      </c>
      <c r="K87" s="6" t="s">
        <v>100</v>
      </c>
      <c r="L87" s="6" t="s">
        <v>101</v>
      </c>
      <c r="M87" s="6">
        <v>6</v>
      </c>
      <c r="N87" s="8">
        <v>363396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50657</v>
      </c>
      <c r="F88" s="6" t="s">
        <v>221</v>
      </c>
      <c r="G88" s="6" t="s">
        <v>222</v>
      </c>
      <c r="H88" s="7">
        <v>44232</v>
      </c>
      <c r="I88" s="6">
        <v>28</v>
      </c>
      <c r="J88" s="6" t="s">
        <v>25</v>
      </c>
      <c r="K88" s="6" t="s">
        <v>100</v>
      </c>
      <c r="L88" s="6" t="s">
        <v>101</v>
      </c>
      <c r="M88" s="6">
        <v>4</v>
      </c>
      <c r="N88" s="8">
        <v>532404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40497</v>
      </c>
      <c r="F89" s="6" t="s">
        <v>85</v>
      </c>
      <c r="G89" s="6" t="s">
        <v>223</v>
      </c>
      <c r="H89" s="7">
        <v>44235</v>
      </c>
      <c r="I89" s="6">
        <v>28</v>
      </c>
      <c r="J89" s="6" t="s">
        <v>25</v>
      </c>
      <c r="K89" s="6" t="s">
        <v>38</v>
      </c>
      <c r="L89" s="6" t="s">
        <v>39</v>
      </c>
      <c r="M89" s="6">
        <v>24</v>
      </c>
      <c r="N89" s="8">
        <v>5908032</v>
      </c>
      <c r="O89" s="6" t="s">
        <v>28</v>
      </c>
      <c r="P89" s="6" t="s">
        <v>29</v>
      </c>
      <c r="Q89" s="6" t="s">
        <v>30</v>
      </c>
      <c r="R89" s="6" t="s">
        <v>36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45605</v>
      </c>
      <c r="F90" s="6" t="s">
        <v>152</v>
      </c>
      <c r="G90" s="6" t="s">
        <v>224</v>
      </c>
      <c r="H90" s="7">
        <v>44236</v>
      </c>
      <c r="I90" s="6">
        <v>28</v>
      </c>
      <c r="J90" s="6" t="s">
        <v>25</v>
      </c>
      <c r="K90" s="6" t="s">
        <v>198</v>
      </c>
      <c r="L90" s="6" t="s">
        <v>199</v>
      </c>
      <c r="M90" s="6">
        <v>2</v>
      </c>
      <c r="N90" s="8">
        <v>105132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50908</v>
      </c>
      <c r="F91" s="6" t="s">
        <v>225</v>
      </c>
      <c r="G91" s="6" t="s">
        <v>226</v>
      </c>
      <c r="H91" s="7">
        <v>44236</v>
      </c>
      <c r="I91" s="6">
        <v>28</v>
      </c>
      <c r="J91" s="6" t="s">
        <v>25</v>
      </c>
      <c r="K91" s="6" t="s">
        <v>38</v>
      </c>
      <c r="L91" s="6" t="s">
        <v>39</v>
      </c>
      <c r="M91" s="6">
        <v>8</v>
      </c>
      <c r="N91" s="8">
        <v>1832544</v>
      </c>
      <c r="O91" s="6" t="s">
        <v>28</v>
      </c>
      <c r="P91" s="6" t="s">
        <v>29</v>
      </c>
      <c r="Q91" s="6" t="s">
        <v>30</v>
      </c>
      <c r="R91" s="6" t="s">
        <v>36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40776</v>
      </c>
      <c r="F92" s="6" t="s">
        <v>227</v>
      </c>
      <c r="G92" s="6" t="s">
        <v>228</v>
      </c>
      <c r="H92" s="7">
        <v>44237</v>
      </c>
      <c r="I92" s="6">
        <v>28</v>
      </c>
      <c r="J92" s="6" t="s">
        <v>25</v>
      </c>
      <c r="K92" s="6" t="s">
        <v>229</v>
      </c>
      <c r="L92" s="6" t="s">
        <v>230</v>
      </c>
      <c r="M92" s="6">
        <v>-3</v>
      </c>
      <c r="N92" s="8">
        <v>-407571</v>
      </c>
      <c r="O92" s="6" t="s">
        <v>28</v>
      </c>
      <c r="P92" s="6" t="s">
        <v>29</v>
      </c>
      <c r="Q92" s="6" t="s">
        <v>54</v>
      </c>
      <c r="R92" s="6" t="s">
        <v>36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46757</v>
      </c>
      <c r="F93" s="6" t="s">
        <v>231</v>
      </c>
      <c r="G93" s="6" t="s">
        <v>232</v>
      </c>
      <c r="H93" s="7">
        <v>44237</v>
      </c>
      <c r="I93" s="6">
        <v>28</v>
      </c>
      <c r="J93" s="6" t="s">
        <v>25</v>
      </c>
      <c r="K93" s="6" t="s">
        <v>217</v>
      </c>
      <c r="L93" s="6" t="s">
        <v>218</v>
      </c>
      <c r="M93" s="6">
        <v>6</v>
      </c>
      <c r="N93" s="8">
        <v>1592424</v>
      </c>
      <c r="O93" s="6" t="s">
        <v>28</v>
      </c>
      <c r="P93" s="6" t="s">
        <v>29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40229</v>
      </c>
      <c r="F94" s="6" t="s">
        <v>233</v>
      </c>
      <c r="G94" s="6" t="s">
        <v>234</v>
      </c>
      <c r="H94" s="7">
        <v>44242</v>
      </c>
      <c r="I94" s="6">
        <v>28</v>
      </c>
      <c r="J94" s="6" t="s">
        <v>25</v>
      </c>
      <c r="K94" s="6" t="s">
        <v>38</v>
      </c>
      <c r="L94" s="6" t="s">
        <v>39</v>
      </c>
      <c r="M94" s="6">
        <v>2</v>
      </c>
      <c r="N94" s="8">
        <v>425932</v>
      </c>
      <c r="O94" s="6" t="s">
        <v>28</v>
      </c>
      <c r="P94" s="6" t="s">
        <v>29</v>
      </c>
      <c r="Q94" s="6" t="s">
        <v>30</v>
      </c>
      <c r="R94" s="6" t="s">
        <v>36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46557</v>
      </c>
      <c r="F95" s="6" t="s">
        <v>136</v>
      </c>
      <c r="G95" s="6" t="s">
        <v>235</v>
      </c>
      <c r="H95" s="7">
        <v>44242</v>
      </c>
      <c r="I95" s="6">
        <v>28</v>
      </c>
      <c r="J95" s="6" t="s">
        <v>25</v>
      </c>
      <c r="K95" s="6" t="s">
        <v>198</v>
      </c>
      <c r="L95" s="6" t="s">
        <v>199</v>
      </c>
      <c r="M95" s="6">
        <v>4</v>
      </c>
      <c r="N95" s="8">
        <v>86832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46774</v>
      </c>
      <c r="F96" s="6" t="s">
        <v>141</v>
      </c>
      <c r="G96" s="6" t="s">
        <v>235</v>
      </c>
      <c r="H96" s="7">
        <v>44242</v>
      </c>
      <c r="I96" s="6">
        <v>28</v>
      </c>
      <c r="J96" s="6" t="s">
        <v>25</v>
      </c>
      <c r="K96" s="6" t="s">
        <v>198</v>
      </c>
      <c r="L96" s="6" t="s">
        <v>199</v>
      </c>
      <c r="M96" s="6">
        <v>3</v>
      </c>
      <c r="N96" s="8">
        <v>73698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47280</v>
      </c>
      <c r="F97" s="6" t="s">
        <v>236</v>
      </c>
      <c r="G97" s="6" t="s">
        <v>235</v>
      </c>
      <c r="H97" s="7">
        <v>44242</v>
      </c>
      <c r="I97" s="6">
        <v>28</v>
      </c>
      <c r="J97" s="6" t="s">
        <v>25</v>
      </c>
      <c r="K97" s="6" t="s">
        <v>198</v>
      </c>
      <c r="L97" s="6" t="s">
        <v>199</v>
      </c>
      <c r="M97" s="6">
        <v>4</v>
      </c>
      <c r="N97" s="8">
        <v>118836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47333</v>
      </c>
      <c r="F98" s="6" t="s">
        <v>237</v>
      </c>
      <c r="G98" s="6" t="s">
        <v>238</v>
      </c>
      <c r="H98" s="7">
        <v>44242</v>
      </c>
      <c r="I98" s="6">
        <v>28</v>
      </c>
      <c r="J98" s="6" t="s">
        <v>25</v>
      </c>
      <c r="K98" s="6" t="s">
        <v>100</v>
      </c>
      <c r="L98" s="6" t="s">
        <v>101</v>
      </c>
      <c r="M98" s="6">
        <v>40</v>
      </c>
      <c r="N98" s="8">
        <v>868320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47333</v>
      </c>
      <c r="F99" s="6" t="s">
        <v>237</v>
      </c>
      <c r="G99" s="6" t="s">
        <v>235</v>
      </c>
      <c r="H99" s="7">
        <v>44242</v>
      </c>
      <c r="I99" s="6">
        <v>28</v>
      </c>
      <c r="J99" s="6" t="s">
        <v>25</v>
      </c>
      <c r="K99" s="6" t="s">
        <v>198</v>
      </c>
      <c r="L99" s="6" t="s">
        <v>199</v>
      </c>
      <c r="M99" s="6">
        <v>8</v>
      </c>
      <c r="N99" s="8">
        <v>173664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47648</v>
      </c>
      <c r="F100" s="6" t="s">
        <v>239</v>
      </c>
      <c r="G100" s="6" t="s">
        <v>235</v>
      </c>
      <c r="H100" s="7">
        <v>44242</v>
      </c>
      <c r="I100" s="6">
        <v>28</v>
      </c>
      <c r="J100" s="6" t="s">
        <v>25</v>
      </c>
      <c r="K100" s="6" t="s">
        <v>198</v>
      </c>
      <c r="L100" s="6" t="s">
        <v>199</v>
      </c>
      <c r="M100" s="6">
        <v>8</v>
      </c>
      <c r="N100" s="8">
        <v>182808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47655</v>
      </c>
      <c r="F101" s="6" t="s">
        <v>188</v>
      </c>
      <c r="G101" s="6" t="s">
        <v>235</v>
      </c>
      <c r="H101" s="7">
        <v>44242</v>
      </c>
      <c r="I101" s="6">
        <v>28</v>
      </c>
      <c r="J101" s="6" t="s">
        <v>25</v>
      </c>
      <c r="K101" s="6" t="s">
        <v>198</v>
      </c>
      <c r="L101" s="6" t="s">
        <v>199</v>
      </c>
      <c r="M101" s="6">
        <v>2</v>
      </c>
      <c r="N101" s="8">
        <v>84560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47657</v>
      </c>
      <c r="F102" s="6" t="s">
        <v>158</v>
      </c>
      <c r="G102" s="6" t="s">
        <v>235</v>
      </c>
      <c r="H102" s="7">
        <v>44242</v>
      </c>
      <c r="I102" s="6">
        <v>28</v>
      </c>
      <c r="J102" s="6" t="s">
        <v>25</v>
      </c>
      <c r="K102" s="6" t="s">
        <v>198</v>
      </c>
      <c r="L102" s="6" t="s">
        <v>199</v>
      </c>
      <c r="M102" s="6">
        <v>4</v>
      </c>
      <c r="N102" s="8">
        <v>207976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47702</v>
      </c>
      <c r="F103" s="6" t="s">
        <v>108</v>
      </c>
      <c r="G103" s="6" t="s">
        <v>235</v>
      </c>
      <c r="H103" s="7">
        <v>44242</v>
      </c>
      <c r="I103" s="6">
        <v>28</v>
      </c>
      <c r="J103" s="6" t="s">
        <v>25</v>
      </c>
      <c r="K103" s="6" t="s">
        <v>198</v>
      </c>
      <c r="L103" s="6" t="s">
        <v>199</v>
      </c>
      <c r="M103" s="6">
        <v>4</v>
      </c>
      <c r="N103" s="8">
        <v>242264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50876</v>
      </c>
      <c r="F104" s="6" t="s">
        <v>159</v>
      </c>
      <c r="G104" s="6" t="s">
        <v>235</v>
      </c>
      <c r="H104" s="7">
        <v>44242</v>
      </c>
      <c r="I104" s="6">
        <v>28</v>
      </c>
      <c r="J104" s="6" t="s">
        <v>25</v>
      </c>
      <c r="K104" s="6" t="s">
        <v>198</v>
      </c>
      <c r="L104" s="6" t="s">
        <v>199</v>
      </c>
      <c r="M104" s="6">
        <v>4</v>
      </c>
      <c r="N104" s="8">
        <v>95976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50878</v>
      </c>
      <c r="F105" s="6" t="s">
        <v>240</v>
      </c>
      <c r="G105" s="6" t="s">
        <v>235</v>
      </c>
      <c r="H105" s="7">
        <v>44242</v>
      </c>
      <c r="I105" s="6">
        <v>28</v>
      </c>
      <c r="J105" s="6" t="s">
        <v>25</v>
      </c>
      <c r="K105" s="6" t="s">
        <v>198</v>
      </c>
      <c r="L105" s="6" t="s">
        <v>199</v>
      </c>
      <c r="M105" s="6">
        <v>4</v>
      </c>
      <c r="N105" s="8">
        <v>201120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51165</v>
      </c>
      <c r="F106" s="6" t="s">
        <v>241</v>
      </c>
      <c r="G106" s="6" t="s">
        <v>235</v>
      </c>
      <c r="H106" s="7">
        <v>44242</v>
      </c>
      <c r="I106" s="6">
        <v>28</v>
      </c>
      <c r="J106" s="6" t="s">
        <v>25</v>
      </c>
      <c r="K106" s="6" t="s">
        <v>198</v>
      </c>
      <c r="L106" s="6" t="s">
        <v>199</v>
      </c>
      <c r="M106" s="6">
        <v>4</v>
      </c>
      <c r="N106" s="8">
        <v>191976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102</v>
      </c>
      <c r="F107" s="6" t="s">
        <v>103</v>
      </c>
      <c r="G107" s="6" t="s">
        <v>242</v>
      </c>
      <c r="H107" s="7">
        <v>44242</v>
      </c>
      <c r="I107" s="6">
        <v>28</v>
      </c>
      <c r="J107" s="6" t="s">
        <v>25</v>
      </c>
      <c r="K107" s="6" t="s">
        <v>100</v>
      </c>
      <c r="L107" s="6" t="s">
        <v>101</v>
      </c>
      <c r="M107" s="6">
        <v>4</v>
      </c>
      <c r="N107" s="8">
        <v>336100</v>
      </c>
      <c r="O107" s="6" t="s">
        <v>43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40393</v>
      </c>
      <c r="F108" s="6" t="s">
        <v>165</v>
      </c>
      <c r="G108" s="6" t="s">
        <v>243</v>
      </c>
      <c r="H108" s="7">
        <v>44243</v>
      </c>
      <c r="I108" s="6">
        <v>28</v>
      </c>
      <c r="J108" s="6" t="s">
        <v>25</v>
      </c>
      <c r="K108" s="6" t="s">
        <v>147</v>
      </c>
      <c r="L108" s="6" t="s">
        <v>148</v>
      </c>
      <c r="M108" s="6">
        <v>16</v>
      </c>
      <c r="N108" s="8">
        <v>466192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47655</v>
      </c>
      <c r="F109" s="6" t="s">
        <v>188</v>
      </c>
      <c r="G109" s="6" t="s">
        <v>244</v>
      </c>
      <c r="H109" s="7">
        <v>44243</v>
      </c>
      <c r="I109" s="6">
        <v>28</v>
      </c>
      <c r="J109" s="6" t="s">
        <v>25</v>
      </c>
      <c r="K109" s="6" t="s">
        <v>100</v>
      </c>
      <c r="L109" s="6" t="s">
        <v>101</v>
      </c>
      <c r="M109" s="6">
        <v>8</v>
      </c>
      <c r="N109" s="8">
        <v>338240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51168</v>
      </c>
      <c r="F110" s="6" t="s">
        <v>193</v>
      </c>
      <c r="G110" s="6" t="s">
        <v>245</v>
      </c>
      <c r="H110" s="7">
        <v>44243</v>
      </c>
      <c r="I110" s="6">
        <v>28</v>
      </c>
      <c r="J110" s="6" t="s">
        <v>25</v>
      </c>
      <c r="K110" s="6" t="s">
        <v>100</v>
      </c>
      <c r="L110" s="6" t="s">
        <v>101</v>
      </c>
      <c r="M110" s="6">
        <v>4</v>
      </c>
      <c r="N110" s="8">
        <v>251408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40063</v>
      </c>
      <c r="F111" s="6" t="s">
        <v>114</v>
      </c>
      <c r="G111" s="6" t="s">
        <v>246</v>
      </c>
      <c r="H111" s="7">
        <v>44244</v>
      </c>
      <c r="I111" s="6">
        <v>28</v>
      </c>
      <c r="J111" s="6" t="s">
        <v>25</v>
      </c>
      <c r="K111" s="6" t="s">
        <v>147</v>
      </c>
      <c r="L111" s="6" t="s">
        <v>148</v>
      </c>
      <c r="M111" s="6">
        <v>20</v>
      </c>
      <c r="N111" s="8">
        <v>1382740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40211</v>
      </c>
      <c r="F112" s="6" t="s">
        <v>247</v>
      </c>
      <c r="G112" s="6" t="s">
        <v>248</v>
      </c>
      <c r="H112" s="7">
        <v>44244</v>
      </c>
      <c r="I112" s="6">
        <v>28</v>
      </c>
      <c r="J112" s="6" t="s">
        <v>25</v>
      </c>
      <c r="K112" s="6" t="s">
        <v>147</v>
      </c>
      <c r="L112" s="6" t="s">
        <v>148</v>
      </c>
      <c r="M112" s="6">
        <v>16</v>
      </c>
      <c r="N112" s="8">
        <v>1197632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40668</v>
      </c>
      <c r="F113" s="6" t="s">
        <v>249</v>
      </c>
      <c r="G113" s="6" t="s">
        <v>250</v>
      </c>
      <c r="H113" s="7">
        <v>44244</v>
      </c>
      <c r="I113" s="6">
        <v>28</v>
      </c>
      <c r="J113" s="6" t="s">
        <v>25</v>
      </c>
      <c r="K113" s="6" t="s">
        <v>100</v>
      </c>
      <c r="L113" s="6" t="s">
        <v>101</v>
      </c>
      <c r="M113" s="6">
        <v>8</v>
      </c>
      <c r="N113" s="8">
        <v>429664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50878</v>
      </c>
      <c r="F114" s="6" t="s">
        <v>240</v>
      </c>
      <c r="G114" s="6" t="s">
        <v>248</v>
      </c>
      <c r="H114" s="7">
        <v>44244</v>
      </c>
      <c r="I114" s="6">
        <v>28</v>
      </c>
      <c r="J114" s="6" t="s">
        <v>25</v>
      </c>
      <c r="K114" s="6" t="s">
        <v>147</v>
      </c>
      <c r="L114" s="6" t="s">
        <v>148</v>
      </c>
      <c r="M114" s="6">
        <v>12</v>
      </c>
      <c r="N114" s="8">
        <v>603360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51435</v>
      </c>
      <c r="F115" s="6" t="s">
        <v>251</v>
      </c>
      <c r="G115" s="6" t="s">
        <v>248</v>
      </c>
      <c r="H115" s="7">
        <v>44244</v>
      </c>
      <c r="I115" s="6">
        <v>28</v>
      </c>
      <c r="J115" s="6" t="s">
        <v>25</v>
      </c>
      <c r="K115" s="6" t="s">
        <v>147</v>
      </c>
      <c r="L115" s="6" t="s">
        <v>148</v>
      </c>
      <c r="M115" s="6">
        <v>12</v>
      </c>
      <c r="N115" s="8">
        <v>569076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252</v>
      </c>
      <c r="F116" s="6" t="s">
        <v>253</v>
      </c>
      <c r="G116" s="6" t="s">
        <v>250</v>
      </c>
      <c r="H116" s="7">
        <v>44244</v>
      </c>
      <c r="I116" s="6">
        <v>28</v>
      </c>
      <c r="J116" s="6" t="s">
        <v>25</v>
      </c>
      <c r="K116" s="6" t="s">
        <v>100</v>
      </c>
      <c r="L116" s="6" t="s">
        <v>101</v>
      </c>
      <c r="M116" s="6">
        <v>4</v>
      </c>
      <c r="N116" s="8">
        <v>290388</v>
      </c>
      <c r="O116" s="6" t="s">
        <v>43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47269</v>
      </c>
      <c r="F117" s="6" t="s">
        <v>169</v>
      </c>
      <c r="G117" s="6" t="s">
        <v>254</v>
      </c>
      <c r="H117" s="7">
        <v>44245</v>
      </c>
      <c r="I117" s="6">
        <v>28</v>
      </c>
      <c r="J117" s="6" t="s">
        <v>25</v>
      </c>
      <c r="K117" s="6" t="s">
        <v>100</v>
      </c>
      <c r="L117" s="6" t="s">
        <v>101</v>
      </c>
      <c r="M117" s="6">
        <v>4</v>
      </c>
      <c r="N117" s="8">
        <v>322264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50876</v>
      </c>
      <c r="F118" s="6" t="s">
        <v>159</v>
      </c>
      <c r="G118" s="6" t="s">
        <v>255</v>
      </c>
      <c r="H118" s="7">
        <v>44245</v>
      </c>
      <c r="I118" s="6">
        <v>28</v>
      </c>
      <c r="J118" s="6" t="s">
        <v>25</v>
      </c>
      <c r="K118" s="6" t="s">
        <v>256</v>
      </c>
      <c r="L118" s="6" t="s">
        <v>257</v>
      </c>
      <c r="M118" s="6">
        <v>4</v>
      </c>
      <c r="N118" s="8">
        <v>95976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50876</v>
      </c>
      <c r="F119" s="6" t="s">
        <v>159</v>
      </c>
      <c r="G119" s="6" t="s">
        <v>258</v>
      </c>
      <c r="H119" s="7">
        <v>44245</v>
      </c>
      <c r="I119" s="6">
        <v>28</v>
      </c>
      <c r="J119" s="6" t="s">
        <v>25</v>
      </c>
      <c r="K119" s="6" t="s">
        <v>256</v>
      </c>
      <c r="L119" s="6" t="s">
        <v>257</v>
      </c>
      <c r="M119" s="6">
        <v>-4</v>
      </c>
      <c r="N119" s="8">
        <v>-95976</v>
      </c>
      <c r="O119" s="6" t="s">
        <v>28</v>
      </c>
      <c r="P119" s="6" t="s">
        <v>29</v>
      </c>
      <c r="Q119" s="6" t="s">
        <v>54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50878</v>
      </c>
      <c r="F120" s="6" t="s">
        <v>240</v>
      </c>
      <c r="G120" s="6" t="s">
        <v>255</v>
      </c>
      <c r="H120" s="7">
        <v>44245</v>
      </c>
      <c r="I120" s="6">
        <v>28</v>
      </c>
      <c r="J120" s="6" t="s">
        <v>25</v>
      </c>
      <c r="K120" s="6" t="s">
        <v>256</v>
      </c>
      <c r="L120" s="6" t="s">
        <v>257</v>
      </c>
      <c r="M120" s="6">
        <v>1</v>
      </c>
      <c r="N120" s="8">
        <v>50280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50878</v>
      </c>
      <c r="F121" s="6" t="s">
        <v>240</v>
      </c>
      <c r="G121" s="6" t="s">
        <v>258</v>
      </c>
      <c r="H121" s="7">
        <v>44245</v>
      </c>
      <c r="I121" s="6">
        <v>28</v>
      </c>
      <c r="J121" s="6" t="s">
        <v>25</v>
      </c>
      <c r="K121" s="6" t="s">
        <v>256</v>
      </c>
      <c r="L121" s="6" t="s">
        <v>257</v>
      </c>
      <c r="M121" s="6">
        <v>-1</v>
      </c>
      <c r="N121" s="8">
        <v>-50280</v>
      </c>
      <c r="O121" s="6" t="s">
        <v>28</v>
      </c>
      <c r="P121" s="6" t="s">
        <v>29</v>
      </c>
      <c r="Q121" s="6" t="s">
        <v>54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40497</v>
      </c>
      <c r="F122" s="6" t="s">
        <v>85</v>
      </c>
      <c r="G122" s="6" t="s">
        <v>259</v>
      </c>
      <c r="H122" s="7">
        <v>44249</v>
      </c>
      <c r="I122" s="6">
        <v>28</v>
      </c>
      <c r="J122" s="6" t="s">
        <v>25</v>
      </c>
      <c r="K122" s="6" t="s">
        <v>38</v>
      </c>
      <c r="L122" s="6" t="s">
        <v>39</v>
      </c>
      <c r="M122" s="6">
        <v>8</v>
      </c>
      <c r="N122" s="8">
        <v>1948168</v>
      </c>
      <c r="O122" s="6" t="s">
        <v>28</v>
      </c>
      <c r="P122" s="6" t="s">
        <v>29</v>
      </c>
      <c r="Q122" s="6" t="s">
        <v>30</v>
      </c>
      <c r="R122" s="6" t="s">
        <v>36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50662</v>
      </c>
      <c r="F123" s="6" t="s">
        <v>118</v>
      </c>
      <c r="G123" s="6" t="s">
        <v>260</v>
      </c>
      <c r="H123" s="7">
        <v>44249</v>
      </c>
      <c r="I123" s="6">
        <v>28</v>
      </c>
      <c r="J123" s="6" t="s">
        <v>25</v>
      </c>
      <c r="K123" s="6" t="s">
        <v>34</v>
      </c>
      <c r="L123" s="6" t="s">
        <v>35</v>
      </c>
      <c r="M123" s="6">
        <v>14</v>
      </c>
      <c r="N123" s="8">
        <v>1852830</v>
      </c>
      <c r="O123" s="6" t="s">
        <v>28</v>
      </c>
      <c r="P123" s="6" t="s">
        <v>29</v>
      </c>
      <c r="Q123" s="6" t="s">
        <v>30</v>
      </c>
      <c r="R123" s="6" t="s">
        <v>36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50874</v>
      </c>
      <c r="F124" s="6" t="s">
        <v>190</v>
      </c>
      <c r="G124" s="6" t="s">
        <v>261</v>
      </c>
      <c r="H124" s="7">
        <v>44249</v>
      </c>
      <c r="I124" s="6">
        <v>28</v>
      </c>
      <c r="J124" s="6" t="s">
        <v>25</v>
      </c>
      <c r="K124" s="6" t="s">
        <v>147</v>
      </c>
      <c r="L124" s="6" t="s">
        <v>148</v>
      </c>
      <c r="M124" s="6">
        <v>6</v>
      </c>
      <c r="N124" s="8">
        <v>332538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50874</v>
      </c>
      <c r="F125" s="6" t="s">
        <v>190</v>
      </c>
      <c r="G125" s="6" t="s">
        <v>262</v>
      </c>
      <c r="H125" s="7">
        <v>44249</v>
      </c>
      <c r="I125" s="6">
        <v>28</v>
      </c>
      <c r="J125" s="6" t="s">
        <v>25</v>
      </c>
      <c r="K125" s="6" t="s">
        <v>147</v>
      </c>
      <c r="L125" s="6" t="s">
        <v>148</v>
      </c>
      <c r="M125" s="6">
        <v>10</v>
      </c>
      <c r="N125" s="8">
        <v>554230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263</v>
      </c>
      <c r="F126" s="6" t="s">
        <v>264</v>
      </c>
      <c r="G126" s="6" t="s">
        <v>265</v>
      </c>
      <c r="H126" s="7">
        <v>44250</v>
      </c>
      <c r="I126" s="6">
        <v>28</v>
      </c>
      <c r="J126" s="6" t="s">
        <v>25</v>
      </c>
      <c r="K126" s="6" t="s">
        <v>266</v>
      </c>
      <c r="L126" s="6" t="s">
        <v>267</v>
      </c>
      <c r="M126" s="6">
        <v>2</v>
      </c>
      <c r="N126" s="8">
        <v>89058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40063</v>
      </c>
      <c r="F127" s="6" t="s">
        <v>114</v>
      </c>
      <c r="G127" s="6" t="s">
        <v>268</v>
      </c>
      <c r="H127" s="7">
        <v>44251</v>
      </c>
      <c r="I127" s="6">
        <v>28</v>
      </c>
      <c r="J127" s="6" t="s">
        <v>25</v>
      </c>
      <c r="K127" s="6" t="s">
        <v>100</v>
      </c>
      <c r="L127" s="6" t="s">
        <v>101</v>
      </c>
      <c r="M127" s="6">
        <v>10</v>
      </c>
      <c r="N127" s="8">
        <v>691370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40211</v>
      </c>
      <c r="F128" s="6" t="s">
        <v>247</v>
      </c>
      <c r="G128" s="6" t="s">
        <v>268</v>
      </c>
      <c r="H128" s="7">
        <v>44251</v>
      </c>
      <c r="I128" s="6">
        <v>28</v>
      </c>
      <c r="J128" s="6" t="s">
        <v>25</v>
      </c>
      <c r="K128" s="6" t="s">
        <v>100</v>
      </c>
      <c r="L128" s="6" t="s">
        <v>101</v>
      </c>
      <c r="M128" s="6">
        <v>10</v>
      </c>
      <c r="N128" s="8">
        <v>748520</v>
      </c>
      <c r="O128" s="6" t="s">
        <v>28</v>
      </c>
      <c r="P128" s="6" t="s">
        <v>29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47241</v>
      </c>
      <c r="F129" s="6" t="s">
        <v>269</v>
      </c>
      <c r="G129" s="6" t="s">
        <v>270</v>
      </c>
      <c r="H129" s="7">
        <v>44251</v>
      </c>
      <c r="I129" s="6">
        <v>28</v>
      </c>
      <c r="J129" s="6" t="s">
        <v>25</v>
      </c>
      <c r="K129" s="6" t="s">
        <v>100</v>
      </c>
      <c r="L129" s="6" t="s">
        <v>101</v>
      </c>
      <c r="M129" s="6">
        <v>4</v>
      </c>
      <c r="N129" s="8">
        <v>283404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47656</v>
      </c>
      <c r="F130" s="6" t="s">
        <v>196</v>
      </c>
      <c r="G130" s="6" t="s">
        <v>268</v>
      </c>
      <c r="H130" s="7">
        <v>44251</v>
      </c>
      <c r="I130" s="6">
        <v>28</v>
      </c>
      <c r="J130" s="6" t="s">
        <v>25</v>
      </c>
      <c r="K130" s="6" t="s">
        <v>100</v>
      </c>
      <c r="L130" s="6" t="s">
        <v>101</v>
      </c>
      <c r="M130" s="6">
        <v>6</v>
      </c>
      <c r="N130" s="8">
        <v>270822</v>
      </c>
      <c r="O130" s="6" t="s">
        <v>28</v>
      </c>
      <c r="P130" s="6" t="s">
        <v>29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50662</v>
      </c>
      <c r="F131" s="6" t="s">
        <v>118</v>
      </c>
      <c r="G131" s="6" t="s">
        <v>271</v>
      </c>
      <c r="H131" s="7">
        <v>44251</v>
      </c>
      <c r="I131" s="6">
        <v>28</v>
      </c>
      <c r="J131" s="6" t="s">
        <v>25</v>
      </c>
      <c r="K131" s="6" t="s">
        <v>34</v>
      </c>
      <c r="L131" s="6" t="s">
        <v>35</v>
      </c>
      <c r="M131" s="6">
        <v>8</v>
      </c>
      <c r="N131" s="8">
        <v>1048640</v>
      </c>
      <c r="O131" s="6" t="s">
        <v>28</v>
      </c>
      <c r="P131" s="6" t="s">
        <v>29</v>
      </c>
      <c r="Q131" s="6" t="s">
        <v>30</v>
      </c>
      <c r="R131" s="6" t="s">
        <v>36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50868</v>
      </c>
      <c r="F132" s="6" t="s">
        <v>272</v>
      </c>
      <c r="G132" s="6" t="s">
        <v>268</v>
      </c>
      <c r="H132" s="7">
        <v>44251</v>
      </c>
      <c r="I132" s="6">
        <v>28</v>
      </c>
      <c r="J132" s="6" t="s">
        <v>25</v>
      </c>
      <c r="K132" s="6" t="s">
        <v>100</v>
      </c>
      <c r="L132" s="6" t="s">
        <v>101</v>
      </c>
      <c r="M132" s="6">
        <v>5</v>
      </c>
      <c r="N132" s="8">
        <v>97115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 t="s">
        <v>102</v>
      </c>
      <c r="F133" s="6" t="s">
        <v>103</v>
      </c>
      <c r="G133" s="6" t="s">
        <v>268</v>
      </c>
      <c r="H133" s="7">
        <v>44251</v>
      </c>
      <c r="I133" s="6">
        <v>28</v>
      </c>
      <c r="J133" s="6" t="s">
        <v>25</v>
      </c>
      <c r="K133" s="6" t="s">
        <v>100</v>
      </c>
      <c r="L133" s="6" t="s">
        <v>101</v>
      </c>
      <c r="M133" s="6">
        <v>4</v>
      </c>
      <c r="N133" s="8">
        <v>336100</v>
      </c>
      <c r="O133" s="6" t="s">
        <v>43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46758</v>
      </c>
      <c r="F134" s="6" t="s">
        <v>215</v>
      </c>
      <c r="G134" s="6" t="s">
        <v>273</v>
      </c>
      <c r="H134" s="7">
        <v>44252</v>
      </c>
      <c r="I134" s="6">
        <v>28</v>
      </c>
      <c r="J134" s="6" t="s">
        <v>25</v>
      </c>
      <c r="K134" s="6" t="s">
        <v>266</v>
      </c>
      <c r="L134" s="6" t="s">
        <v>267</v>
      </c>
      <c r="M134" s="6">
        <v>8</v>
      </c>
      <c r="N134" s="8">
        <v>1990520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40497</v>
      </c>
      <c r="F135" s="6" t="s">
        <v>85</v>
      </c>
      <c r="G135" s="6" t="s">
        <v>274</v>
      </c>
      <c r="H135" s="7">
        <v>44253</v>
      </c>
      <c r="I135" s="6">
        <v>28</v>
      </c>
      <c r="J135" s="6" t="s">
        <v>25</v>
      </c>
      <c r="K135" s="6" t="s">
        <v>38</v>
      </c>
      <c r="L135" s="6" t="s">
        <v>39</v>
      </c>
      <c r="M135" s="6">
        <v>8</v>
      </c>
      <c r="N135" s="8">
        <v>1948168</v>
      </c>
      <c r="O135" s="6" t="s">
        <v>28</v>
      </c>
      <c r="P135" s="6" t="s">
        <v>29</v>
      </c>
      <c r="Q135" s="6" t="s">
        <v>30</v>
      </c>
      <c r="R135" s="6" t="s">
        <v>36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40884</v>
      </c>
      <c r="F136" s="6" t="s">
        <v>275</v>
      </c>
      <c r="G136" s="6" t="s">
        <v>276</v>
      </c>
      <c r="H136" s="7">
        <v>44253</v>
      </c>
      <c r="I136" s="6">
        <v>28</v>
      </c>
      <c r="J136" s="6" t="s">
        <v>25</v>
      </c>
      <c r="K136" s="6" t="s">
        <v>277</v>
      </c>
      <c r="L136" s="6" t="s">
        <v>278</v>
      </c>
      <c r="M136" s="6">
        <v>50</v>
      </c>
      <c r="N136" s="8">
        <v>6700050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47271</v>
      </c>
      <c r="F137" s="6" t="s">
        <v>89</v>
      </c>
      <c r="G137" s="6" t="s">
        <v>274</v>
      </c>
      <c r="H137" s="7">
        <v>44253</v>
      </c>
      <c r="I137" s="6">
        <v>28</v>
      </c>
      <c r="J137" s="6" t="s">
        <v>25</v>
      </c>
      <c r="K137" s="6" t="s">
        <v>38</v>
      </c>
      <c r="L137" s="6" t="s">
        <v>39</v>
      </c>
      <c r="M137" s="6">
        <v>4</v>
      </c>
      <c r="N137" s="8">
        <v>834924</v>
      </c>
      <c r="O137" s="6" t="s">
        <v>28</v>
      </c>
      <c r="P137" s="6" t="s">
        <v>29</v>
      </c>
      <c r="Q137" s="6" t="s">
        <v>30</v>
      </c>
      <c r="R137" s="6" t="s">
        <v>36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47649</v>
      </c>
      <c r="F138" s="6" t="s">
        <v>279</v>
      </c>
      <c r="G138" s="6" t="s">
        <v>280</v>
      </c>
      <c r="H138" s="7">
        <v>44253</v>
      </c>
      <c r="I138" s="6">
        <v>28</v>
      </c>
      <c r="J138" s="6" t="s">
        <v>25</v>
      </c>
      <c r="K138" s="6" t="s">
        <v>100</v>
      </c>
      <c r="L138" s="6" t="s">
        <v>101</v>
      </c>
      <c r="M138" s="6">
        <v>6</v>
      </c>
      <c r="N138" s="8">
        <v>174822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47241</v>
      </c>
      <c r="F139" s="6" t="s">
        <v>269</v>
      </c>
      <c r="G139" s="6" t="s">
        <v>281</v>
      </c>
      <c r="H139" s="7">
        <v>44254</v>
      </c>
      <c r="I139" s="6">
        <v>28</v>
      </c>
      <c r="J139" s="6" t="s">
        <v>25</v>
      </c>
      <c r="K139" s="6" t="s">
        <v>198</v>
      </c>
      <c r="L139" s="6" t="s">
        <v>199</v>
      </c>
      <c r="M139" s="6">
        <v>4</v>
      </c>
      <c r="N139" s="8">
        <v>283404</v>
      </c>
      <c r="O139" s="6" t="s">
        <v>28</v>
      </c>
      <c r="P139" s="6" t="s">
        <v>29</v>
      </c>
      <c r="Q139" s="6" t="s">
        <v>30</v>
      </c>
      <c r="R139" s="6" t="s">
        <v>36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47702</v>
      </c>
      <c r="F140" s="6" t="s">
        <v>108</v>
      </c>
      <c r="G140" s="6" t="s">
        <v>281</v>
      </c>
      <c r="H140" s="7">
        <v>44254</v>
      </c>
      <c r="I140" s="6">
        <v>28</v>
      </c>
      <c r="J140" s="6" t="s">
        <v>25</v>
      </c>
      <c r="K140" s="6" t="s">
        <v>198</v>
      </c>
      <c r="L140" s="6" t="s">
        <v>199</v>
      </c>
      <c r="M140" s="6">
        <v>8</v>
      </c>
      <c r="N140" s="8">
        <v>484528</v>
      </c>
      <c r="O140" s="6" t="s">
        <v>28</v>
      </c>
      <c r="P140" s="6" t="s">
        <v>29</v>
      </c>
      <c r="Q140" s="6" t="s">
        <v>30</v>
      </c>
      <c r="R140" s="6" t="s">
        <v>36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47705</v>
      </c>
      <c r="F141" s="6" t="s">
        <v>282</v>
      </c>
      <c r="G141" s="6" t="s">
        <v>283</v>
      </c>
      <c r="H141" s="7">
        <v>44254</v>
      </c>
      <c r="I141" s="6">
        <v>28</v>
      </c>
      <c r="J141" s="6" t="s">
        <v>25</v>
      </c>
      <c r="K141" s="6" t="s">
        <v>198</v>
      </c>
      <c r="L141" s="6" t="s">
        <v>199</v>
      </c>
      <c r="M141" s="6">
        <v>8</v>
      </c>
      <c r="N141" s="8">
        <v>543960</v>
      </c>
      <c r="O141" s="6" t="s">
        <v>28</v>
      </c>
      <c r="P141" s="6" t="s">
        <v>29</v>
      </c>
      <c r="Q141" s="6" t="s">
        <v>30</v>
      </c>
      <c r="R141" s="6" t="s">
        <v>36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47653</v>
      </c>
      <c r="F142" s="6" t="s">
        <v>284</v>
      </c>
      <c r="G142" s="6" t="s">
        <v>285</v>
      </c>
      <c r="H142" s="7">
        <v>44260</v>
      </c>
      <c r="I142" s="6">
        <v>28</v>
      </c>
      <c r="J142" s="6" t="s">
        <v>25</v>
      </c>
      <c r="K142" s="6" t="s">
        <v>198</v>
      </c>
      <c r="L142" s="6" t="s">
        <v>199</v>
      </c>
      <c r="M142" s="6">
        <v>-4</v>
      </c>
      <c r="N142" s="8">
        <v>-203408</v>
      </c>
      <c r="O142" s="6" t="s">
        <v>28</v>
      </c>
      <c r="P142" s="6" t="s">
        <v>286</v>
      </c>
      <c r="Q142" s="6" t="s">
        <v>54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51171</v>
      </c>
      <c r="F143" s="6" t="s">
        <v>161</v>
      </c>
      <c r="G143" s="6" t="s">
        <v>285</v>
      </c>
      <c r="H143" s="7">
        <v>44260</v>
      </c>
      <c r="I143" s="6">
        <v>28</v>
      </c>
      <c r="J143" s="6" t="s">
        <v>25</v>
      </c>
      <c r="K143" s="6" t="s">
        <v>198</v>
      </c>
      <c r="L143" s="6" t="s">
        <v>199</v>
      </c>
      <c r="M143" s="6">
        <v>-4</v>
      </c>
      <c r="N143" s="8">
        <v>-333692</v>
      </c>
      <c r="O143" s="6" t="s">
        <v>28</v>
      </c>
      <c r="P143" s="6" t="s">
        <v>286</v>
      </c>
      <c r="Q143" s="6" t="s">
        <v>54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40393</v>
      </c>
      <c r="F144" s="6" t="s">
        <v>165</v>
      </c>
      <c r="G144" s="6" t="s">
        <v>285</v>
      </c>
      <c r="H144" s="7">
        <v>44260</v>
      </c>
      <c r="I144" s="6">
        <v>28</v>
      </c>
      <c r="J144" s="6" t="s">
        <v>25</v>
      </c>
      <c r="K144" s="6" t="s">
        <v>198</v>
      </c>
      <c r="L144" s="6" t="s">
        <v>199</v>
      </c>
      <c r="M144" s="6">
        <v>-4</v>
      </c>
      <c r="N144" s="8">
        <v>-116548</v>
      </c>
      <c r="O144" s="6" t="s">
        <v>28</v>
      </c>
      <c r="P144" s="6" t="s">
        <v>286</v>
      </c>
      <c r="Q144" s="6" t="s">
        <v>54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60385</v>
      </c>
      <c r="F145" s="6" t="s">
        <v>287</v>
      </c>
      <c r="G145" s="6" t="s">
        <v>288</v>
      </c>
      <c r="H145" s="7">
        <v>44267</v>
      </c>
      <c r="I145" s="6">
        <v>28</v>
      </c>
      <c r="J145" s="6" t="s">
        <v>25</v>
      </c>
      <c r="K145" s="6" t="s">
        <v>38</v>
      </c>
      <c r="L145" s="6" t="s">
        <v>39</v>
      </c>
      <c r="M145" s="6">
        <v>-1</v>
      </c>
      <c r="N145" s="8">
        <v>-174303</v>
      </c>
      <c r="O145" s="6" t="s">
        <v>43</v>
      </c>
      <c r="P145" s="6" t="s">
        <v>286</v>
      </c>
      <c r="Q145" s="6" t="s">
        <v>54</v>
      </c>
      <c r="R145" s="6" t="s">
        <v>31</v>
      </c>
      <c r="S145" s="6" t="s">
        <v>43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47692</v>
      </c>
      <c r="F146" s="6" t="s">
        <v>289</v>
      </c>
      <c r="G146" s="6" t="s">
        <v>290</v>
      </c>
      <c r="H146" s="7">
        <v>44275</v>
      </c>
      <c r="I146" s="6">
        <v>28</v>
      </c>
      <c r="J146" s="6" t="s">
        <v>25</v>
      </c>
      <c r="K146" s="6" t="s">
        <v>132</v>
      </c>
      <c r="L146" s="6" t="s">
        <v>133</v>
      </c>
      <c r="M146" s="6">
        <v>-4</v>
      </c>
      <c r="N146" s="8">
        <v>-214768</v>
      </c>
      <c r="O146" s="6" t="s">
        <v>28</v>
      </c>
      <c r="P146" s="6" t="s">
        <v>286</v>
      </c>
      <c r="Q146" s="6" t="s">
        <v>54</v>
      </c>
      <c r="R146" s="6" t="s">
        <v>36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50662</v>
      </c>
      <c r="F147" s="6" t="s">
        <v>118</v>
      </c>
      <c r="G147" s="6" t="s">
        <v>291</v>
      </c>
      <c r="H147" s="7">
        <v>44256</v>
      </c>
      <c r="I147" s="6">
        <v>28</v>
      </c>
      <c r="J147" s="6" t="s">
        <v>25</v>
      </c>
      <c r="K147" s="6" t="s">
        <v>52</v>
      </c>
      <c r="L147" s="6" t="s">
        <v>53</v>
      </c>
      <c r="M147" s="6">
        <v>6</v>
      </c>
      <c r="N147" s="8">
        <v>829362</v>
      </c>
      <c r="O147" s="6" t="s">
        <v>28</v>
      </c>
      <c r="P147" s="6" t="s">
        <v>286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46774</v>
      </c>
      <c r="F148" s="6" t="s">
        <v>141</v>
      </c>
      <c r="G148" s="6" t="s">
        <v>292</v>
      </c>
      <c r="H148" s="7">
        <v>44257</v>
      </c>
      <c r="I148" s="6">
        <v>28</v>
      </c>
      <c r="J148" s="6" t="s">
        <v>25</v>
      </c>
      <c r="K148" s="6" t="s">
        <v>256</v>
      </c>
      <c r="L148" s="6" t="s">
        <v>257</v>
      </c>
      <c r="M148" s="6">
        <v>1</v>
      </c>
      <c r="N148" s="8">
        <v>24566</v>
      </c>
      <c r="O148" s="6" t="s">
        <v>28</v>
      </c>
      <c r="P148" s="6" t="s">
        <v>286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102</v>
      </c>
      <c r="F149" s="6" t="s">
        <v>103</v>
      </c>
      <c r="G149" s="6" t="s">
        <v>293</v>
      </c>
      <c r="H149" s="7">
        <v>44258</v>
      </c>
      <c r="I149" s="6">
        <v>28</v>
      </c>
      <c r="J149" s="6" t="s">
        <v>25</v>
      </c>
      <c r="K149" s="6" t="s">
        <v>294</v>
      </c>
      <c r="L149" s="6" t="s">
        <v>295</v>
      </c>
      <c r="M149" s="6">
        <v>2</v>
      </c>
      <c r="N149" s="8">
        <v>168050</v>
      </c>
      <c r="O149" s="6" t="s">
        <v>43</v>
      </c>
      <c r="P149" s="6" t="s">
        <v>286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40919</v>
      </c>
      <c r="F150" s="6" t="s">
        <v>151</v>
      </c>
      <c r="G150" s="6" t="s">
        <v>296</v>
      </c>
      <c r="H150" s="7">
        <v>44258</v>
      </c>
      <c r="I150" s="6">
        <v>28</v>
      </c>
      <c r="J150" s="6" t="s">
        <v>25</v>
      </c>
      <c r="K150" s="6" t="s">
        <v>256</v>
      </c>
      <c r="L150" s="6" t="s">
        <v>257</v>
      </c>
      <c r="M150" s="6">
        <v>2</v>
      </c>
      <c r="N150" s="8">
        <v>70846</v>
      </c>
      <c r="O150" s="6" t="s">
        <v>28</v>
      </c>
      <c r="P150" s="6" t="s">
        <v>286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50874</v>
      </c>
      <c r="F151" s="6" t="s">
        <v>190</v>
      </c>
      <c r="G151" s="6" t="s">
        <v>297</v>
      </c>
      <c r="H151" s="7">
        <v>44259</v>
      </c>
      <c r="I151" s="6">
        <v>28</v>
      </c>
      <c r="J151" s="6" t="s">
        <v>25</v>
      </c>
      <c r="K151" s="6" t="s">
        <v>298</v>
      </c>
      <c r="L151" s="6" t="s">
        <v>299</v>
      </c>
      <c r="M151" s="6">
        <v>12</v>
      </c>
      <c r="N151" s="8">
        <v>694416</v>
      </c>
      <c r="O151" s="6" t="s">
        <v>28</v>
      </c>
      <c r="P151" s="6" t="s">
        <v>286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40490</v>
      </c>
      <c r="F152" s="6" t="s">
        <v>149</v>
      </c>
      <c r="G152" s="6" t="s">
        <v>300</v>
      </c>
      <c r="H152" s="7">
        <v>44259</v>
      </c>
      <c r="I152" s="6">
        <v>28</v>
      </c>
      <c r="J152" s="6" t="s">
        <v>25</v>
      </c>
      <c r="K152" s="6" t="s">
        <v>298</v>
      </c>
      <c r="L152" s="6" t="s">
        <v>299</v>
      </c>
      <c r="M152" s="6">
        <v>8</v>
      </c>
      <c r="N152" s="8">
        <v>558408</v>
      </c>
      <c r="O152" s="6" t="s">
        <v>28</v>
      </c>
      <c r="P152" s="6" t="s">
        <v>286</v>
      </c>
      <c r="Q152" s="6" t="s">
        <v>30</v>
      </c>
      <c r="R152" s="6" t="s">
        <v>36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51170</v>
      </c>
      <c r="F153" s="6" t="s">
        <v>130</v>
      </c>
      <c r="G153" s="6" t="s">
        <v>300</v>
      </c>
      <c r="H153" s="7">
        <v>44259</v>
      </c>
      <c r="I153" s="6">
        <v>28</v>
      </c>
      <c r="J153" s="6" t="s">
        <v>25</v>
      </c>
      <c r="K153" s="6" t="s">
        <v>298</v>
      </c>
      <c r="L153" s="6" t="s">
        <v>299</v>
      </c>
      <c r="M153" s="6">
        <v>4</v>
      </c>
      <c r="N153" s="8">
        <v>276816</v>
      </c>
      <c r="O153" s="6" t="s">
        <v>28</v>
      </c>
      <c r="P153" s="6" t="s">
        <v>286</v>
      </c>
      <c r="Q153" s="6" t="s">
        <v>30</v>
      </c>
      <c r="R153" s="6" t="s">
        <v>36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40919</v>
      </c>
      <c r="F154" s="6" t="s">
        <v>151</v>
      </c>
      <c r="G154" s="6" t="s">
        <v>301</v>
      </c>
      <c r="H154" s="7">
        <v>44259</v>
      </c>
      <c r="I154" s="6">
        <v>28</v>
      </c>
      <c r="J154" s="6" t="s">
        <v>25</v>
      </c>
      <c r="K154" s="6" t="s">
        <v>256</v>
      </c>
      <c r="L154" s="6" t="s">
        <v>257</v>
      </c>
      <c r="M154" s="6">
        <v>2</v>
      </c>
      <c r="N154" s="8">
        <v>70846</v>
      </c>
      <c r="O154" s="6" t="s">
        <v>28</v>
      </c>
      <c r="P154" s="6" t="s">
        <v>286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40036</v>
      </c>
      <c r="F155" s="6" t="s">
        <v>302</v>
      </c>
      <c r="G155" s="6" t="s">
        <v>303</v>
      </c>
      <c r="H155" s="7">
        <v>44259</v>
      </c>
      <c r="I155" s="6">
        <v>28</v>
      </c>
      <c r="J155" s="6" t="s">
        <v>25</v>
      </c>
      <c r="K155" s="6" t="s">
        <v>304</v>
      </c>
      <c r="L155" s="6" t="s">
        <v>305</v>
      </c>
      <c r="M155" s="6">
        <v>2</v>
      </c>
      <c r="N155" s="8">
        <v>268890</v>
      </c>
      <c r="O155" s="6" t="s">
        <v>28</v>
      </c>
      <c r="P155" s="6" t="s">
        <v>286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40055</v>
      </c>
      <c r="F156" s="6" t="s">
        <v>98</v>
      </c>
      <c r="G156" s="6" t="s">
        <v>306</v>
      </c>
      <c r="H156" s="7">
        <v>44259</v>
      </c>
      <c r="I156" s="6">
        <v>28</v>
      </c>
      <c r="J156" s="6" t="s">
        <v>25</v>
      </c>
      <c r="K156" s="6" t="s">
        <v>100</v>
      </c>
      <c r="L156" s="6" t="s">
        <v>101</v>
      </c>
      <c r="M156" s="6">
        <v>1</v>
      </c>
      <c r="N156" s="8">
        <v>242008</v>
      </c>
      <c r="O156" s="6" t="s">
        <v>28</v>
      </c>
      <c r="P156" s="6" t="s">
        <v>286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40047</v>
      </c>
      <c r="F157" s="6" t="s">
        <v>307</v>
      </c>
      <c r="G157" s="6" t="s">
        <v>308</v>
      </c>
      <c r="H157" s="7">
        <v>44259</v>
      </c>
      <c r="I157" s="6">
        <v>28</v>
      </c>
      <c r="J157" s="6" t="s">
        <v>25</v>
      </c>
      <c r="K157" s="6" t="s">
        <v>34</v>
      </c>
      <c r="L157" s="6" t="s">
        <v>35</v>
      </c>
      <c r="M157" s="6">
        <v>4</v>
      </c>
      <c r="N157" s="8">
        <v>366020</v>
      </c>
      <c r="O157" s="6" t="s">
        <v>28</v>
      </c>
      <c r="P157" s="6" t="s">
        <v>286</v>
      </c>
      <c r="Q157" s="6" t="s">
        <v>30</v>
      </c>
      <c r="R157" s="6" t="s">
        <v>36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 t="s">
        <v>309</v>
      </c>
      <c r="F158" s="6" t="s">
        <v>310</v>
      </c>
      <c r="G158" s="6" t="s">
        <v>311</v>
      </c>
      <c r="H158" s="7">
        <v>44259</v>
      </c>
      <c r="I158" s="6">
        <v>28</v>
      </c>
      <c r="J158" s="6" t="s">
        <v>25</v>
      </c>
      <c r="K158" s="6" t="s">
        <v>132</v>
      </c>
      <c r="L158" s="6" t="s">
        <v>133</v>
      </c>
      <c r="M158" s="6">
        <v>1</v>
      </c>
      <c r="N158" s="8">
        <v>226882</v>
      </c>
      <c r="O158" s="6" t="s">
        <v>43</v>
      </c>
      <c r="P158" s="6" t="s">
        <v>286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51269</v>
      </c>
      <c r="F159" s="6" t="s">
        <v>200</v>
      </c>
      <c r="G159" s="6" t="s">
        <v>312</v>
      </c>
      <c r="H159" s="7">
        <v>44259</v>
      </c>
      <c r="I159" s="6">
        <v>28</v>
      </c>
      <c r="J159" s="6" t="s">
        <v>25</v>
      </c>
      <c r="K159" s="6" t="s">
        <v>132</v>
      </c>
      <c r="L159" s="6" t="s">
        <v>133</v>
      </c>
      <c r="M159" s="6">
        <v>2</v>
      </c>
      <c r="N159" s="8">
        <v>89484</v>
      </c>
      <c r="O159" s="6" t="s">
        <v>28</v>
      </c>
      <c r="P159" s="6" t="s">
        <v>286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51432</v>
      </c>
      <c r="F160" s="6" t="s">
        <v>313</v>
      </c>
      <c r="G160" s="6" t="s">
        <v>314</v>
      </c>
      <c r="H160" s="7">
        <v>44259</v>
      </c>
      <c r="I160" s="6">
        <v>28</v>
      </c>
      <c r="J160" s="6" t="s">
        <v>25</v>
      </c>
      <c r="K160" s="6" t="s">
        <v>100</v>
      </c>
      <c r="L160" s="6" t="s">
        <v>101</v>
      </c>
      <c r="M160" s="6">
        <v>6</v>
      </c>
      <c r="N160" s="8">
        <v>130248</v>
      </c>
      <c r="O160" s="6" t="s">
        <v>28</v>
      </c>
      <c r="P160" s="6" t="s">
        <v>286</v>
      </c>
      <c r="Q160" s="6" t="s">
        <v>30</v>
      </c>
      <c r="R160" s="6" t="s">
        <v>36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51257</v>
      </c>
      <c r="F161" s="6" t="s">
        <v>173</v>
      </c>
      <c r="G161" s="6" t="s">
        <v>314</v>
      </c>
      <c r="H161" s="7">
        <v>44259</v>
      </c>
      <c r="I161" s="6">
        <v>28</v>
      </c>
      <c r="J161" s="6" t="s">
        <v>25</v>
      </c>
      <c r="K161" s="6" t="s">
        <v>100</v>
      </c>
      <c r="L161" s="6" t="s">
        <v>101</v>
      </c>
      <c r="M161" s="6">
        <v>10</v>
      </c>
      <c r="N161" s="8">
        <v>239940</v>
      </c>
      <c r="O161" s="6" t="s">
        <v>28</v>
      </c>
      <c r="P161" s="6" t="s">
        <v>286</v>
      </c>
      <c r="Q161" s="6" t="s">
        <v>30</v>
      </c>
      <c r="R161" s="6" t="s">
        <v>36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51436</v>
      </c>
      <c r="F162" s="6" t="s">
        <v>315</v>
      </c>
      <c r="G162" s="6" t="s">
        <v>314</v>
      </c>
      <c r="H162" s="7">
        <v>44259</v>
      </c>
      <c r="I162" s="6">
        <v>28</v>
      </c>
      <c r="J162" s="6" t="s">
        <v>25</v>
      </c>
      <c r="K162" s="6" t="s">
        <v>100</v>
      </c>
      <c r="L162" s="6" t="s">
        <v>101</v>
      </c>
      <c r="M162" s="6">
        <v>9</v>
      </c>
      <c r="N162" s="8">
        <v>339381</v>
      </c>
      <c r="O162" s="6" t="s">
        <v>28</v>
      </c>
      <c r="P162" s="6" t="s">
        <v>286</v>
      </c>
      <c r="Q162" s="6" t="s">
        <v>30</v>
      </c>
      <c r="R162" s="6" t="s">
        <v>36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45608</v>
      </c>
      <c r="F163" s="6" t="s">
        <v>153</v>
      </c>
      <c r="G163" s="6" t="s">
        <v>314</v>
      </c>
      <c r="H163" s="7">
        <v>44259</v>
      </c>
      <c r="I163" s="6">
        <v>28</v>
      </c>
      <c r="J163" s="6" t="s">
        <v>25</v>
      </c>
      <c r="K163" s="6" t="s">
        <v>100</v>
      </c>
      <c r="L163" s="6" t="s">
        <v>101</v>
      </c>
      <c r="M163" s="6">
        <v>4</v>
      </c>
      <c r="N163" s="8">
        <v>162260</v>
      </c>
      <c r="O163" s="6" t="s">
        <v>28</v>
      </c>
      <c r="P163" s="6" t="s">
        <v>286</v>
      </c>
      <c r="Q163" s="6" t="s">
        <v>30</v>
      </c>
      <c r="R163" s="6" t="s">
        <v>36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50877</v>
      </c>
      <c r="F164" s="6" t="s">
        <v>316</v>
      </c>
      <c r="G164" s="6" t="s">
        <v>314</v>
      </c>
      <c r="H164" s="7">
        <v>44259</v>
      </c>
      <c r="I164" s="6">
        <v>28</v>
      </c>
      <c r="J164" s="6" t="s">
        <v>25</v>
      </c>
      <c r="K164" s="6" t="s">
        <v>100</v>
      </c>
      <c r="L164" s="6" t="s">
        <v>101</v>
      </c>
      <c r="M164" s="6">
        <v>4</v>
      </c>
      <c r="N164" s="8">
        <v>114260</v>
      </c>
      <c r="O164" s="6" t="s">
        <v>28</v>
      </c>
      <c r="P164" s="6" t="s">
        <v>286</v>
      </c>
      <c r="Q164" s="6" t="s">
        <v>30</v>
      </c>
      <c r="R164" s="6" t="s">
        <v>36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51164</v>
      </c>
      <c r="F165" s="6" t="s">
        <v>317</v>
      </c>
      <c r="G165" s="6" t="s">
        <v>314</v>
      </c>
      <c r="H165" s="7">
        <v>44259</v>
      </c>
      <c r="I165" s="6">
        <v>28</v>
      </c>
      <c r="J165" s="6" t="s">
        <v>25</v>
      </c>
      <c r="K165" s="6" t="s">
        <v>100</v>
      </c>
      <c r="L165" s="6" t="s">
        <v>101</v>
      </c>
      <c r="M165" s="6">
        <v>4</v>
      </c>
      <c r="N165" s="8">
        <v>194264</v>
      </c>
      <c r="O165" s="6" t="s">
        <v>28</v>
      </c>
      <c r="P165" s="6" t="s">
        <v>286</v>
      </c>
      <c r="Q165" s="6" t="s">
        <v>30</v>
      </c>
      <c r="R165" s="6" t="s">
        <v>36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46975</v>
      </c>
      <c r="F166" s="6" t="s">
        <v>154</v>
      </c>
      <c r="G166" s="6" t="s">
        <v>314</v>
      </c>
      <c r="H166" s="7">
        <v>44259</v>
      </c>
      <c r="I166" s="6">
        <v>28</v>
      </c>
      <c r="J166" s="6" t="s">
        <v>25</v>
      </c>
      <c r="K166" s="6" t="s">
        <v>100</v>
      </c>
      <c r="L166" s="6" t="s">
        <v>101</v>
      </c>
      <c r="M166" s="6">
        <v>4</v>
      </c>
      <c r="N166" s="8">
        <v>143976</v>
      </c>
      <c r="O166" s="6" t="s">
        <v>28</v>
      </c>
      <c r="P166" s="6" t="s">
        <v>286</v>
      </c>
      <c r="Q166" s="6" t="s">
        <v>30</v>
      </c>
      <c r="R166" s="6" t="s">
        <v>36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51424</v>
      </c>
      <c r="F167" s="6" t="s">
        <v>318</v>
      </c>
      <c r="G167" s="6" t="s">
        <v>314</v>
      </c>
      <c r="H167" s="7">
        <v>44259</v>
      </c>
      <c r="I167" s="6">
        <v>28</v>
      </c>
      <c r="J167" s="6" t="s">
        <v>25</v>
      </c>
      <c r="K167" s="6" t="s">
        <v>100</v>
      </c>
      <c r="L167" s="6" t="s">
        <v>101</v>
      </c>
      <c r="M167" s="6">
        <v>8</v>
      </c>
      <c r="N167" s="8">
        <v>146240</v>
      </c>
      <c r="O167" s="6" t="s">
        <v>28</v>
      </c>
      <c r="P167" s="6" t="s">
        <v>286</v>
      </c>
      <c r="Q167" s="6" t="s">
        <v>30</v>
      </c>
      <c r="R167" s="6" t="s">
        <v>36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40393</v>
      </c>
      <c r="F168" s="6" t="s">
        <v>165</v>
      </c>
      <c r="G168" s="6" t="s">
        <v>314</v>
      </c>
      <c r="H168" s="7">
        <v>44259</v>
      </c>
      <c r="I168" s="6">
        <v>28</v>
      </c>
      <c r="J168" s="6" t="s">
        <v>25</v>
      </c>
      <c r="K168" s="6" t="s">
        <v>100</v>
      </c>
      <c r="L168" s="6" t="s">
        <v>101</v>
      </c>
      <c r="M168" s="6">
        <v>8</v>
      </c>
      <c r="N168" s="8">
        <v>233096</v>
      </c>
      <c r="O168" s="6" t="s">
        <v>28</v>
      </c>
      <c r="P168" s="6" t="s">
        <v>286</v>
      </c>
      <c r="Q168" s="6" t="s">
        <v>30</v>
      </c>
      <c r="R168" s="6" t="s">
        <v>36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47702</v>
      </c>
      <c r="F169" s="6" t="s">
        <v>108</v>
      </c>
      <c r="G169" s="6" t="s">
        <v>314</v>
      </c>
      <c r="H169" s="7">
        <v>44259</v>
      </c>
      <c r="I169" s="6">
        <v>28</v>
      </c>
      <c r="J169" s="6" t="s">
        <v>25</v>
      </c>
      <c r="K169" s="6" t="s">
        <v>100</v>
      </c>
      <c r="L169" s="6" t="s">
        <v>101</v>
      </c>
      <c r="M169" s="6">
        <v>10</v>
      </c>
      <c r="N169" s="8">
        <v>605660</v>
      </c>
      <c r="O169" s="6" t="s">
        <v>28</v>
      </c>
      <c r="P169" s="6" t="s">
        <v>286</v>
      </c>
      <c r="Q169" s="6" t="s">
        <v>30</v>
      </c>
      <c r="R169" s="6" t="s">
        <v>36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45616</v>
      </c>
      <c r="F170" s="6" t="s">
        <v>319</v>
      </c>
      <c r="G170" s="6" t="s">
        <v>320</v>
      </c>
      <c r="H170" s="7">
        <v>44260</v>
      </c>
      <c r="I170" s="6">
        <v>28</v>
      </c>
      <c r="J170" s="6" t="s">
        <v>25</v>
      </c>
      <c r="K170" s="6" t="s">
        <v>38</v>
      </c>
      <c r="L170" s="6" t="s">
        <v>39</v>
      </c>
      <c r="M170" s="6">
        <v>2</v>
      </c>
      <c r="N170" s="8">
        <v>139478</v>
      </c>
      <c r="O170" s="6" t="s">
        <v>28</v>
      </c>
      <c r="P170" s="6" t="s">
        <v>286</v>
      </c>
      <c r="Q170" s="6" t="s">
        <v>30</v>
      </c>
      <c r="R170" s="6" t="s">
        <v>36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51423</v>
      </c>
      <c r="F171" s="6" t="s">
        <v>321</v>
      </c>
      <c r="G171" s="6" t="s">
        <v>322</v>
      </c>
      <c r="H171" s="7">
        <v>44260</v>
      </c>
      <c r="I171" s="6">
        <v>28</v>
      </c>
      <c r="J171" s="6" t="s">
        <v>25</v>
      </c>
      <c r="K171" s="6" t="s">
        <v>198</v>
      </c>
      <c r="L171" s="6" t="s">
        <v>199</v>
      </c>
      <c r="M171" s="6">
        <v>12</v>
      </c>
      <c r="N171" s="8">
        <v>219360</v>
      </c>
      <c r="O171" s="6" t="s">
        <v>28</v>
      </c>
      <c r="P171" s="6" t="s">
        <v>286</v>
      </c>
      <c r="Q171" s="6" t="s">
        <v>30</v>
      </c>
      <c r="R171" s="6" t="s">
        <v>36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51427</v>
      </c>
      <c r="F172" s="6" t="s">
        <v>323</v>
      </c>
      <c r="G172" s="6" t="s">
        <v>322</v>
      </c>
      <c r="H172" s="7">
        <v>44260</v>
      </c>
      <c r="I172" s="6">
        <v>28</v>
      </c>
      <c r="J172" s="6" t="s">
        <v>25</v>
      </c>
      <c r="K172" s="6" t="s">
        <v>198</v>
      </c>
      <c r="L172" s="6" t="s">
        <v>199</v>
      </c>
      <c r="M172" s="6">
        <v>4</v>
      </c>
      <c r="N172" s="8">
        <v>84548</v>
      </c>
      <c r="O172" s="6" t="s">
        <v>28</v>
      </c>
      <c r="P172" s="6" t="s">
        <v>286</v>
      </c>
      <c r="Q172" s="6" t="s">
        <v>30</v>
      </c>
      <c r="R172" s="6" t="s">
        <v>36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47653</v>
      </c>
      <c r="F173" s="6" t="s">
        <v>284</v>
      </c>
      <c r="G173" s="6" t="s">
        <v>324</v>
      </c>
      <c r="H173" s="7">
        <v>44260</v>
      </c>
      <c r="I173" s="6">
        <v>28</v>
      </c>
      <c r="J173" s="6" t="s">
        <v>25</v>
      </c>
      <c r="K173" s="6" t="s">
        <v>198</v>
      </c>
      <c r="L173" s="6" t="s">
        <v>199</v>
      </c>
      <c r="M173" s="6">
        <v>4</v>
      </c>
      <c r="N173" s="8">
        <v>203408</v>
      </c>
      <c r="O173" s="6" t="s">
        <v>28</v>
      </c>
      <c r="P173" s="6" t="s">
        <v>286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51171</v>
      </c>
      <c r="F174" s="6" t="s">
        <v>161</v>
      </c>
      <c r="G174" s="6" t="s">
        <v>324</v>
      </c>
      <c r="H174" s="7">
        <v>44260</v>
      </c>
      <c r="I174" s="6">
        <v>28</v>
      </c>
      <c r="J174" s="6" t="s">
        <v>25</v>
      </c>
      <c r="K174" s="6" t="s">
        <v>198</v>
      </c>
      <c r="L174" s="6" t="s">
        <v>199</v>
      </c>
      <c r="M174" s="6">
        <v>4</v>
      </c>
      <c r="N174" s="8">
        <v>333692</v>
      </c>
      <c r="O174" s="6" t="s">
        <v>28</v>
      </c>
      <c r="P174" s="6" t="s">
        <v>286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40393</v>
      </c>
      <c r="F175" s="6" t="s">
        <v>165</v>
      </c>
      <c r="G175" s="6" t="s">
        <v>324</v>
      </c>
      <c r="H175" s="7">
        <v>44260</v>
      </c>
      <c r="I175" s="6">
        <v>28</v>
      </c>
      <c r="J175" s="6" t="s">
        <v>25</v>
      </c>
      <c r="K175" s="6" t="s">
        <v>198</v>
      </c>
      <c r="L175" s="6" t="s">
        <v>199</v>
      </c>
      <c r="M175" s="6">
        <v>4</v>
      </c>
      <c r="N175" s="8">
        <v>116548</v>
      </c>
      <c r="O175" s="6" t="s">
        <v>28</v>
      </c>
      <c r="P175" s="6" t="s">
        <v>286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51171</v>
      </c>
      <c r="F176" s="6" t="s">
        <v>161</v>
      </c>
      <c r="G176" s="6" t="s">
        <v>325</v>
      </c>
      <c r="H176" s="7">
        <v>44260</v>
      </c>
      <c r="I176" s="6">
        <v>28</v>
      </c>
      <c r="J176" s="6" t="s">
        <v>25</v>
      </c>
      <c r="K176" s="6" t="s">
        <v>198</v>
      </c>
      <c r="L176" s="6" t="s">
        <v>199</v>
      </c>
      <c r="M176" s="6">
        <v>4</v>
      </c>
      <c r="N176" s="8">
        <v>333692</v>
      </c>
      <c r="O176" s="6" t="s">
        <v>28</v>
      </c>
      <c r="P176" s="6" t="s">
        <v>286</v>
      </c>
      <c r="Q176" s="6" t="s">
        <v>30</v>
      </c>
      <c r="R176" s="6" t="s">
        <v>36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40393</v>
      </c>
      <c r="F177" s="6" t="s">
        <v>165</v>
      </c>
      <c r="G177" s="6" t="s">
        <v>325</v>
      </c>
      <c r="H177" s="7">
        <v>44260</v>
      </c>
      <c r="I177" s="6">
        <v>28</v>
      </c>
      <c r="J177" s="6" t="s">
        <v>25</v>
      </c>
      <c r="K177" s="6" t="s">
        <v>198</v>
      </c>
      <c r="L177" s="6" t="s">
        <v>199</v>
      </c>
      <c r="M177" s="6">
        <v>4</v>
      </c>
      <c r="N177" s="8">
        <v>116548</v>
      </c>
      <c r="O177" s="6" t="s">
        <v>28</v>
      </c>
      <c r="P177" s="6" t="s">
        <v>286</v>
      </c>
      <c r="Q177" s="6" t="s">
        <v>30</v>
      </c>
      <c r="R177" s="6" t="s">
        <v>36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47333</v>
      </c>
      <c r="F178" s="6" t="s">
        <v>237</v>
      </c>
      <c r="G178" s="6" t="s">
        <v>326</v>
      </c>
      <c r="H178" s="7">
        <v>44260</v>
      </c>
      <c r="I178" s="6">
        <v>28</v>
      </c>
      <c r="J178" s="6" t="s">
        <v>25</v>
      </c>
      <c r="K178" s="6" t="s">
        <v>132</v>
      </c>
      <c r="L178" s="6" t="s">
        <v>133</v>
      </c>
      <c r="M178" s="6">
        <v>12</v>
      </c>
      <c r="N178" s="8">
        <v>271992</v>
      </c>
      <c r="O178" s="6" t="s">
        <v>28</v>
      </c>
      <c r="P178" s="6" t="s">
        <v>286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51355</v>
      </c>
      <c r="F179" s="6" t="s">
        <v>327</v>
      </c>
      <c r="G179" s="6" t="s">
        <v>328</v>
      </c>
      <c r="H179" s="7">
        <v>44260</v>
      </c>
      <c r="I179" s="6">
        <v>28</v>
      </c>
      <c r="J179" s="6" t="s">
        <v>25</v>
      </c>
      <c r="K179" s="6" t="s">
        <v>132</v>
      </c>
      <c r="L179" s="6" t="s">
        <v>133</v>
      </c>
      <c r="M179" s="6">
        <v>2</v>
      </c>
      <c r="N179" s="8">
        <v>128862</v>
      </c>
      <c r="O179" s="6" t="s">
        <v>28</v>
      </c>
      <c r="P179" s="6" t="s">
        <v>286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50878</v>
      </c>
      <c r="F180" s="6" t="s">
        <v>240</v>
      </c>
      <c r="G180" s="6" t="s">
        <v>329</v>
      </c>
      <c r="H180" s="7">
        <v>44263</v>
      </c>
      <c r="I180" s="6">
        <v>28</v>
      </c>
      <c r="J180" s="6" t="s">
        <v>25</v>
      </c>
      <c r="K180" s="6" t="s">
        <v>100</v>
      </c>
      <c r="L180" s="6" t="s">
        <v>101</v>
      </c>
      <c r="M180" s="6">
        <v>10</v>
      </c>
      <c r="N180" s="8">
        <v>502800</v>
      </c>
      <c r="O180" s="6" t="s">
        <v>28</v>
      </c>
      <c r="P180" s="6" t="s">
        <v>286</v>
      </c>
      <c r="Q180" s="6" t="s">
        <v>30</v>
      </c>
      <c r="R180" s="6" t="s">
        <v>36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45616</v>
      </c>
      <c r="F181" s="6" t="s">
        <v>319</v>
      </c>
      <c r="G181" s="6" t="s">
        <v>330</v>
      </c>
      <c r="H181" s="7">
        <v>44263</v>
      </c>
      <c r="I181" s="6">
        <v>28</v>
      </c>
      <c r="J181" s="6" t="s">
        <v>25</v>
      </c>
      <c r="K181" s="6" t="s">
        <v>331</v>
      </c>
      <c r="L181" s="6" t="s">
        <v>332</v>
      </c>
      <c r="M181" s="6">
        <v>1</v>
      </c>
      <c r="N181" s="8">
        <v>69739</v>
      </c>
      <c r="O181" s="6" t="s">
        <v>28</v>
      </c>
      <c r="P181" s="6" t="s">
        <v>286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51329</v>
      </c>
      <c r="F182" s="6" t="s">
        <v>333</v>
      </c>
      <c r="G182" s="6" t="s">
        <v>334</v>
      </c>
      <c r="H182" s="7">
        <v>44263</v>
      </c>
      <c r="I182" s="6">
        <v>28</v>
      </c>
      <c r="J182" s="6" t="s">
        <v>25</v>
      </c>
      <c r="K182" s="6" t="s">
        <v>256</v>
      </c>
      <c r="L182" s="6" t="s">
        <v>257</v>
      </c>
      <c r="M182" s="6">
        <v>2</v>
      </c>
      <c r="N182" s="8">
        <v>110846</v>
      </c>
      <c r="O182" s="6" t="s">
        <v>28</v>
      </c>
      <c r="P182" s="6" t="s">
        <v>286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50662</v>
      </c>
      <c r="F183" s="6" t="s">
        <v>118</v>
      </c>
      <c r="G183" s="6" t="s">
        <v>335</v>
      </c>
      <c r="H183" s="7">
        <v>44263</v>
      </c>
      <c r="I183" s="6">
        <v>28</v>
      </c>
      <c r="J183" s="6" t="s">
        <v>25</v>
      </c>
      <c r="K183" s="6" t="s">
        <v>52</v>
      </c>
      <c r="L183" s="6" t="s">
        <v>53</v>
      </c>
      <c r="M183" s="6">
        <v>4</v>
      </c>
      <c r="N183" s="8">
        <v>552908</v>
      </c>
      <c r="O183" s="6" t="s">
        <v>28</v>
      </c>
      <c r="P183" s="6" t="s">
        <v>286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36021</v>
      </c>
      <c r="F184" s="6" t="s">
        <v>50</v>
      </c>
      <c r="G184" s="6" t="s">
        <v>335</v>
      </c>
      <c r="H184" s="7">
        <v>44263</v>
      </c>
      <c r="I184" s="6">
        <v>28</v>
      </c>
      <c r="J184" s="6" t="s">
        <v>25</v>
      </c>
      <c r="K184" s="6" t="s">
        <v>52</v>
      </c>
      <c r="L184" s="6" t="s">
        <v>53</v>
      </c>
      <c r="M184" s="6">
        <v>2</v>
      </c>
      <c r="N184" s="8">
        <v>84016</v>
      </c>
      <c r="O184" s="6" t="s">
        <v>28</v>
      </c>
      <c r="P184" s="6" t="s">
        <v>286</v>
      </c>
      <c r="Q184" s="6" t="s">
        <v>30</v>
      </c>
      <c r="R184" s="6" t="s">
        <v>31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50662</v>
      </c>
      <c r="F185" s="6" t="s">
        <v>118</v>
      </c>
      <c r="G185" s="6" t="s">
        <v>336</v>
      </c>
      <c r="H185" s="7">
        <v>44264</v>
      </c>
      <c r="I185" s="6">
        <v>28</v>
      </c>
      <c r="J185" s="6" t="s">
        <v>25</v>
      </c>
      <c r="K185" s="6" t="s">
        <v>52</v>
      </c>
      <c r="L185" s="6" t="s">
        <v>53</v>
      </c>
      <c r="M185" s="6">
        <v>4</v>
      </c>
      <c r="N185" s="8">
        <v>552908</v>
      </c>
      <c r="O185" s="6" t="s">
        <v>28</v>
      </c>
      <c r="P185" s="6" t="s">
        <v>286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47628</v>
      </c>
      <c r="F186" s="6" t="s">
        <v>337</v>
      </c>
      <c r="G186" s="6" t="s">
        <v>338</v>
      </c>
      <c r="H186" s="7">
        <v>44265</v>
      </c>
      <c r="I186" s="6">
        <v>28</v>
      </c>
      <c r="J186" s="6" t="s">
        <v>25</v>
      </c>
      <c r="K186" s="6" t="s">
        <v>256</v>
      </c>
      <c r="L186" s="6" t="s">
        <v>257</v>
      </c>
      <c r="M186" s="6">
        <v>8</v>
      </c>
      <c r="N186" s="8">
        <v>150816</v>
      </c>
      <c r="O186" s="6" t="s">
        <v>28</v>
      </c>
      <c r="P186" s="6" t="s">
        <v>286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40850</v>
      </c>
      <c r="F187" s="6" t="s">
        <v>339</v>
      </c>
      <c r="G187" s="6" t="s">
        <v>338</v>
      </c>
      <c r="H187" s="7">
        <v>44265</v>
      </c>
      <c r="I187" s="6">
        <v>28</v>
      </c>
      <c r="J187" s="6" t="s">
        <v>25</v>
      </c>
      <c r="K187" s="6" t="s">
        <v>256</v>
      </c>
      <c r="L187" s="6" t="s">
        <v>257</v>
      </c>
      <c r="M187" s="6">
        <v>8</v>
      </c>
      <c r="N187" s="8">
        <v>187384</v>
      </c>
      <c r="O187" s="6" t="s">
        <v>28</v>
      </c>
      <c r="P187" s="6" t="s">
        <v>286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45602</v>
      </c>
      <c r="F188" s="6" t="s">
        <v>340</v>
      </c>
      <c r="G188" s="6" t="s">
        <v>341</v>
      </c>
      <c r="H188" s="7">
        <v>44265</v>
      </c>
      <c r="I188" s="6">
        <v>28</v>
      </c>
      <c r="J188" s="6" t="s">
        <v>25</v>
      </c>
      <c r="K188" s="6" t="s">
        <v>198</v>
      </c>
      <c r="L188" s="6" t="s">
        <v>199</v>
      </c>
      <c r="M188" s="6">
        <v>10</v>
      </c>
      <c r="N188" s="8">
        <v>582800</v>
      </c>
      <c r="O188" s="6" t="s">
        <v>28</v>
      </c>
      <c r="P188" s="6" t="s">
        <v>286</v>
      </c>
      <c r="Q188" s="6" t="s">
        <v>30</v>
      </c>
      <c r="R188" s="6" t="s">
        <v>36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47702</v>
      </c>
      <c r="F189" s="6" t="s">
        <v>108</v>
      </c>
      <c r="G189" s="6" t="s">
        <v>341</v>
      </c>
      <c r="H189" s="7">
        <v>44265</v>
      </c>
      <c r="I189" s="6">
        <v>28</v>
      </c>
      <c r="J189" s="6" t="s">
        <v>25</v>
      </c>
      <c r="K189" s="6" t="s">
        <v>198</v>
      </c>
      <c r="L189" s="6" t="s">
        <v>199</v>
      </c>
      <c r="M189" s="6">
        <v>10</v>
      </c>
      <c r="N189" s="8">
        <v>605660</v>
      </c>
      <c r="O189" s="6" t="s">
        <v>28</v>
      </c>
      <c r="P189" s="6" t="s">
        <v>286</v>
      </c>
      <c r="Q189" s="6" t="s">
        <v>30</v>
      </c>
      <c r="R189" s="6" t="s">
        <v>36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50876</v>
      </c>
      <c r="F190" s="6" t="s">
        <v>159</v>
      </c>
      <c r="G190" s="6" t="s">
        <v>342</v>
      </c>
      <c r="H190" s="7">
        <v>44265</v>
      </c>
      <c r="I190" s="6">
        <v>28</v>
      </c>
      <c r="J190" s="6" t="s">
        <v>25</v>
      </c>
      <c r="K190" s="6" t="s">
        <v>100</v>
      </c>
      <c r="L190" s="6" t="s">
        <v>101</v>
      </c>
      <c r="M190" s="6">
        <v>4</v>
      </c>
      <c r="N190" s="8">
        <v>95976</v>
      </c>
      <c r="O190" s="6" t="s">
        <v>28</v>
      </c>
      <c r="P190" s="6" t="s">
        <v>286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40036</v>
      </c>
      <c r="F191" s="6" t="s">
        <v>302</v>
      </c>
      <c r="G191" s="6" t="s">
        <v>343</v>
      </c>
      <c r="H191" s="7">
        <v>44265</v>
      </c>
      <c r="I191" s="6">
        <v>28</v>
      </c>
      <c r="J191" s="6" t="s">
        <v>25</v>
      </c>
      <c r="K191" s="6" t="s">
        <v>344</v>
      </c>
      <c r="L191" s="6" t="s">
        <v>345</v>
      </c>
      <c r="M191" s="6">
        <v>2</v>
      </c>
      <c r="N191" s="8">
        <v>268890</v>
      </c>
      <c r="O191" s="6" t="s">
        <v>28</v>
      </c>
      <c r="P191" s="6" t="s">
        <v>286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47333</v>
      </c>
      <c r="F192" s="6" t="s">
        <v>237</v>
      </c>
      <c r="G192" s="6" t="s">
        <v>346</v>
      </c>
      <c r="H192" s="7">
        <v>44265</v>
      </c>
      <c r="I192" s="6">
        <v>28</v>
      </c>
      <c r="J192" s="6" t="s">
        <v>25</v>
      </c>
      <c r="K192" s="6" t="s">
        <v>347</v>
      </c>
      <c r="L192" s="6" t="s">
        <v>348</v>
      </c>
      <c r="M192" s="6">
        <v>4</v>
      </c>
      <c r="N192" s="8">
        <v>90664</v>
      </c>
      <c r="O192" s="6" t="s">
        <v>28</v>
      </c>
      <c r="P192" s="6" t="s">
        <v>286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349</v>
      </c>
      <c r="F193" s="6" t="s">
        <v>350</v>
      </c>
      <c r="G193" s="6" t="s">
        <v>351</v>
      </c>
      <c r="H193" s="7">
        <v>44265</v>
      </c>
      <c r="I193" s="6">
        <v>28</v>
      </c>
      <c r="J193" s="6" t="s">
        <v>25</v>
      </c>
      <c r="K193" s="6" t="s">
        <v>352</v>
      </c>
      <c r="L193" s="6" t="s">
        <v>353</v>
      </c>
      <c r="M193" s="6">
        <v>9</v>
      </c>
      <c r="N193" s="8">
        <v>12726</v>
      </c>
      <c r="O193" s="6" t="s">
        <v>43</v>
      </c>
      <c r="P193" s="6" t="s">
        <v>286</v>
      </c>
      <c r="Q193" s="6" t="s">
        <v>30</v>
      </c>
      <c r="R193" s="6" t="s">
        <v>36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40036</v>
      </c>
      <c r="F194" s="6" t="s">
        <v>302</v>
      </c>
      <c r="G194" s="6" t="s">
        <v>354</v>
      </c>
      <c r="H194" s="7">
        <v>44266</v>
      </c>
      <c r="I194" s="6">
        <v>28</v>
      </c>
      <c r="J194" s="6" t="s">
        <v>25</v>
      </c>
      <c r="K194" s="6" t="s">
        <v>26</v>
      </c>
      <c r="L194" s="6" t="s">
        <v>27</v>
      </c>
      <c r="M194" s="6">
        <v>40</v>
      </c>
      <c r="N194" s="8">
        <v>5377800</v>
      </c>
      <c r="O194" s="6" t="s">
        <v>28</v>
      </c>
      <c r="P194" s="6" t="s">
        <v>286</v>
      </c>
      <c r="Q194" s="6" t="s">
        <v>30</v>
      </c>
      <c r="R194" s="6" t="s">
        <v>36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47588</v>
      </c>
      <c r="F195" s="6" t="s">
        <v>355</v>
      </c>
      <c r="G195" s="6" t="s">
        <v>354</v>
      </c>
      <c r="H195" s="7">
        <v>44266</v>
      </c>
      <c r="I195" s="6">
        <v>28</v>
      </c>
      <c r="J195" s="6" t="s">
        <v>25</v>
      </c>
      <c r="K195" s="6" t="s">
        <v>26</v>
      </c>
      <c r="L195" s="6" t="s">
        <v>27</v>
      </c>
      <c r="M195" s="6">
        <v>12</v>
      </c>
      <c r="N195" s="8">
        <v>1943100</v>
      </c>
      <c r="O195" s="6" t="s">
        <v>28</v>
      </c>
      <c r="P195" s="6" t="s">
        <v>286</v>
      </c>
      <c r="Q195" s="6" t="s">
        <v>30</v>
      </c>
      <c r="R195" s="6" t="s">
        <v>36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46766</v>
      </c>
      <c r="F196" s="6" t="s">
        <v>83</v>
      </c>
      <c r="G196" s="6" t="s">
        <v>356</v>
      </c>
      <c r="H196" s="7">
        <v>44266</v>
      </c>
      <c r="I196" s="6">
        <v>28</v>
      </c>
      <c r="J196" s="6" t="s">
        <v>25</v>
      </c>
      <c r="K196" s="6" t="s">
        <v>256</v>
      </c>
      <c r="L196" s="6" t="s">
        <v>257</v>
      </c>
      <c r="M196" s="6">
        <v>2</v>
      </c>
      <c r="N196" s="8">
        <v>49132</v>
      </c>
      <c r="O196" s="6" t="s">
        <v>28</v>
      </c>
      <c r="P196" s="6" t="s">
        <v>286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45603</v>
      </c>
      <c r="F197" s="6" t="s">
        <v>357</v>
      </c>
      <c r="G197" s="6" t="s">
        <v>358</v>
      </c>
      <c r="H197" s="7">
        <v>44266</v>
      </c>
      <c r="I197" s="6">
        <v>28</v>
      </c>
      <c r="J197" s="6" t="s">
        <v>25</v>
      </c>
      <c r="K197" s="6" t="s">
        <v>198</v>
      </c>
      <c r="L197" s="6" t="s">
        <v>199</v>
      </c>
      <c r="M197" s="6">
        <v>8</v>
      </c>
      <c r="N197" s="8">
        <v>397672</v>
      </c>
      <c r="O197" s="6" t="s">
        <v>28</v>
      </c>
      <c r="P197" s="6" t="s">
        <v>286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60385</v>
      </c>
      <c r="F198" s="6" t="s">
        <v>287</v>
      </c>
      <c r="G198" s="6" t="s">
        <v>359</v>
      </c>
      <c r="H198" s="7">
        <v>44266</v>
      </c>
      <c r="I198" s="6">
        <v>28</v>
      </c>
      <c r="J198" s="6" t="s">
        <v>25</v>
      </c>
      <c r="K198" s="6" t="s">
        <v>38</v>
      </c>
      <c r="L198" s="6" t="s">
        <v>39</v>
      </c>
      <c r="M198" s="6">
        <v>1</v>
      </c>
      <c r="N198" s="8">
        <v>174303</v>
      </c>
      <c r="O198" s="6" t="s">
        <v>43</v>
      </c>
      <c r="P198" s="6" t="s">
        <v>286</v>
      </c>
      <c r="Q198" s="6" t="s">
        <v>30</v>
      </c>
      <c r="R198" s="6" t="s">
        <v>31</v>
      </c>
      <c r="S198" s="6" t="s">
        <v>43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50562</v>
      </c>
      <c r="F199" s="6" t="s">
        <v>360</v>
      </c>
      <c r="G199" s="6" t="s">
        <v>361</v>
      </c>
      <c r="H199" s="7">
        <v>44266</v>
      </c>
      <c r="I199" s="6">
        <v>28</v>
      </c>
      <c r="J199" s="6" t="s">
        <v>25</v>
      </c>
      <c r="K199" s="6" t="s">
        <v>266</v>
      </c>
      <c r="L199" s="6" t="s">
        <v>267</v>
      </c>
      <c r="M199" s="6">
        <v>4</v>
      </c>
      <c r="N199" s="8">
        <v>352940</v>
      </c>
      <c r="O199" s="6" t="s">
        <v>28</v>
      </c>
      <c r="P199" s="6" t="s">
        <v>286</v>
      </c>
      <c r="Q199" s="6" t="s">
        <v>30</v>
      </c>
      <c r="R199" s="6" t="s">
        <v>36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48021</v>
      </c>
      <c r="F200" s="6" t="s">
        <v>362</v>
      </c>
      <c r="G200" s="6" t="s">
        <v>363</v>
      </c>
      <c r="H200" s="7">
        <v>44266</v>
      </c>
      <c r="I200" s="6">
        <v>28</v>
      </c>
      <c r="J200" s="6" t="s">
        <v>25</v>
      </c>
      <c r="K200" s="6" t="s">
        <v>344</v>
      </c>
      <c r="L200" s="6" t="s">
        <v>345</v>
      </c>
      <c r="M200" s="6">
        <v>1</v>
      </c>
      <c r="N200" s="8">
        <v>23328</v>
      </c>
      <c r="O200" s="6" t="s">
        <v>364</v>
      </c>
      <c r="P200" s="6" t="s">
        <v>286</v>
      </c>
      <c r="Q200" s="6" t="s">
        <v>30</v>
      </c>
      <c r="R200" s="6" t="s">
        <v>31</v>
      </c>
      <c r="S200" s="6" t="s">
        <v>364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45616</v>
      </c>
      <c r="F201" s="6" t="s">
        <v>319</v>
      </c>
      <c r="G201" s="6" t="s">
        <v>365</v>
      </c>
      <c r="H201" s="7">
        <v>44267</v>
      </c>
      <c r="I201" s="6">
        <v>28</v>
      </c>
      <c r="J201" s="6" t="s">
        <v>25</v>
      </c>
      <c r="K201" s="6" t="s">
        <v>366</v>
      </c>
      <c r="L201" s="6" t="s">
        <v>367</v>
      </c>
      <c r="M201" s="6">
        <v>6</v>
      </c>
      <c r="N201" s="8">
        <v>418434</v>
      </c>
      <c r="O201" s="6" t="s">
        <v>28</v>
      </c>
      <c r="P201" s="6" t="s">
        <v>286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45603</v>
      </c>
      <c r="F202" s="6" t="s">
        <v>357</v>
      </c>
      <c r="G202" s="6" t="s">
        <v>368</v>
      </c>
      <c r="H202" s="7">
        <v>44267</v>
      </c>
      <c r="I202" s="6">
        <v>28</v>
      </c>
      <c r="J202" s="6" t="s">
        <v>25</v>
      </c>
      <c r="K202" s="6" t="s">
        <v>100</v>
      </c>
      <c r="L202" s="6" t="s">
        <v>101</v>
      </c>
      <c r="M202" s="6">
        <v>10</v>
      </c>
      <c r="N202" s="8">
        <v>497090</v>
      </c>
      <c r="O202" s="6" t="s">
        <v>28</v>
      </c>
      <c r="P202" s="6" t="s">
        <v>286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40211</v>
      </c>
      <c r="F203" s="6" t="s">
        <v>247</v>
      </c>
      <c r="G203" s="6" t="s">
        <v>369</v>
      </c>
      <c r="H203" s="7">
        <v>44267</v>
      </c>
      <c r="I203" s="6">
        <v>28</v>
      </c>
      <c r="J203" s="6" t="s">
        <v>25</v>
      </c>
      <c r="K203" s="6" t="s">
        <v>132</v>
      </c>
      <c r="L203" s="6" t="s">
        <v>133</v>
      </c>
      <c r="M203" s="6">
        <v>1</v>
      </c>
      <c r="N203" s="8">
        <v>78154</v>
      </c>
      <c r="O203" s="6" t="s">
        <v>28</v>
      </c>
      <c r="P203" s="6" t="s">
        <v>286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10748</v>
      </c>
      <c r="F204" s="6" t="s">
        <v>370</v>
      </c>
      <c r="G204" s="6" t="s">
        <v>371</v>
      </c>
      <c r="H204" s="7">
        <v>44267</v>
      </c>
      <c r="I204" s="6">
        <v>28</v>
      </c>
      <c r="J204" s="6" t="s">
        <v>25</v>
      </c>
      <c r="K204" s="6" t="s">
        <v>372</v>
      </c>
      <c r="L204" s="6" t="s">
        <v>373</v>
      </c>
      <c r="M204" s="6">
        <v>2</v>
      </c>
      <c r="N204" s="8">
        <v>23848</v>
      </c>
      <c r="O204" s="6" t="s">
        <v>43</v>
      </c>
      <c r="P204" s="6" t="s">
        <v>286</v>
      </c>
      <c r="Q204" s="6" t="s">
        <v>30</v>
      </c>
      <c r="R204" s="6" t="s">
        <v>31</v>
      </c>
      <c r="S204" s="6" t="s">
        <v>43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10515</v>
      </c>
      <c r="F205" s="6" t="s">
        <v>374</v>
      </c>
      <c r="G205" s="6" t="s">
        <v>371</v>
      </c>
      <c r="H205" s="7">
        <v>44267</v>
      </c>
      <c r="I205" s="6">
        <v>28</v>
      </c>
      <c r="J205" s="6" t="s">
        <v>25</v>
      </c>
      <c r="K205" s="6" t="s">
        <v>372</v>
      </c>
      <c r="L205" s="6" t="s">
        <v>373</v>
      </c>
      <c r="M205" s="6">
        <v>2</v>
      </c>
      <c r="N205" s="8">
        <v>13310</v>
      </c>
      <c r="O205" s="6" t="s">
        <v>43</v>
      </c>
      <c r="P205" s="6" t="s">
        <v>286</v>
      </c>
      <c r="Q205" s="6" t="s">
        <v>30</v>
      </c>
      <c r="R205" s="6" t="s">
        <v>31</v>
      </c>
      <c r="S205" s="6" t="s">
        <v>43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40049</v>
      </c>
      <c r="F206" s="6" t="s">
        <v>71</v>
      </c>
      <c r="G206" s="6" t="s">
        <v>375</v>
      </c>
      <c r="H206" s="7">
        <v>44267</v>
      </c>
      <c r="I206" s="6">
        <v>28</v>
      </c>
      <c r="J206" s="6" t="s">
        <v>25</v>
      </c>
      <c r="K206" s="6" t="s">
        <v>376</v>
      </c>
      <c r="L206" s="6" t="s">
        <v>377</v>
      </c>
      <c r="M206" s="6">
        <v>60</v>
      </c>
      <c r="N206" s="8">
        <v>9528960</v>
      </c>
      <c r="O206" s="6" t="s">
        <v>28</v>
      </c>
      <c r="P206" s="6" t="s">
        <v>286</v>
      </c>
      <c r="Q206" s="6" t="s">
        <v>30</v>
      </c>
      <c r="R206" s="6" t="s">
        <v>36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45622</v>
      </c>
      <c r="F207" s="6" t="s">
        <v>175</v>
      </c>
      <c r="G207" s="6" t="s">
        <v>375</v>
      </c>
      <c r="H207" s="7">
        <v>44267</v>
      </c>
      <c r="I207" s="6">
        <v>28</v>
      </c>
      <c r="J207" s="6" t="s">
        <v>25</v>
      </c>
      <c r="K207" s="6" t="s">
        <v>376</v>
      </c>
      <c r="L207" s="6" t="s">
        <v>377</v>
      </c>
      <c r="M207" s="6">
        <v>1</v>
      </c>
      <c r="N207" s="8">
        <v>209740</v>
      </c>
      <c r="O207" s="6" t="s">
        <v>28</v>
      </c>
      <c r="P207" s="6" t="s">
        <v>286</v>
      </c>
      <c r="Q207" s="6" t="s">
        <v>30</v>
      </c>
      <c r="R207" s="6" t="s">
        <v>36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40497</v>
      </c>
      <c r="F208" s="6" t="s">
        <v>85</v>
      </c>
      <c r="G208" s="6" t="s">
        <v>378</v>
      </c>
      <c r="H208" s="7">
        <v>44267</v>
      </c>
      <c r="I208" s="6">
        <v>28</v>
      </c>
      <c r="J208" s="6" t="s">
        <v>25</v>
      </c>
      <c r="K208" s="6" t="s">
        <v>38</v>
      </c>
      <c r="L208" s="6" t="s">
        <v>39</v>
      </c>
      <c r="M208" s="6">
        <v>20</v>
      </c>
      <c r="N208" s="8">
        <v>4947740</v>
      </c>
      <c r="O208" s="6" t="s">
        <v>28</v>
      </c>
      <c r="P208" s="6" t="s">
        <v>286</v>
      </c>
      <c r="Q208" s="6" t="s">
        <v>30</v>
      </c>
      <c r="R208" s="6" t="s">
        <v>36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4242</v>
      </c>
      <c r="F209" s="6" t="s">
        <v>379</v>
      </c>
      <c r="G209" s="6" t="s">
        <v>380</v>
      </c>
      <c r="H209" s="7">
        <v>44268</v>
      </c>
      <c r="I209" s="6">
        <v>28</v>
      </c>
      <c r="J209" s="6" t="s">
        <v>25</v>
      </c>
      <c r="K209" s="6" t="s">
        <v>381</v>
      </c>
      <c r="L209" s="6" t="s">
        <v>382</v>
      </c>
      <c r="M209" s="6">
        <v>3</v>
      </c>
      <c r="N209" s="8">
        <v>81909</v>
      </c>
      <c r="O209" s="6" t="s">
        <v>96</v>
      </c>
      <c r="P209" s="6" t="s">
        <v>286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88022</v>
      </c>
      <c r="F210" s="6" t="s">
        <v>383</v>
      </c>
      <c r="G210" s="6" t="s">
        <v>380</v>
      </c>
      <c r="H210" s="7">
        <v>44268</v>
      </c>
      <c r="I210" s="6">
        <v>28</v>
      </c>
      <c r="J210" s="6" t="s">
        <v>25</v>
      </c>
      <c r="K210" s="6" t="s">
        <v>381</v>
      </c>
      <c r="L210" s="6" t="s">
        <v>382</v>
      </c>
      <c r="M210" s="6">
        <v>3</v>
      </c>
      <c r="N210" s="8">
        <v>7512</v>
      </c>
      <c r="O210" s="6" t="s">
        <v>43</v>
      </c>
      <c r="P210" s="6" t="s">
        <v>286</v>
      </c>
      <c r="Q210" s="6" t="s">
        <v>30</v>
      </c>
      <c r="R210" s="6" t="s">
        <v>31</v>
      </c>
      <c r="S210" s="6" t="s">
        <v>43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47271</v>
      </c>
      <c r="F211" s="6" t="s">
        <v>89</v>
      </c>
      <c r="G211" s="6" t="s">
        <v>384</v>
      </c>
      <c r="H211" s="7">
        <v>44268</v>
      </c>
      <c r="I211" s="6">
        <v>28</v>
      </c>
      <c r="J211" s="6" t="s">
        <v>25</v>
      </c>
      <c r="K211" s="6" t="s">
        <v>213</v>
      </c>
      <c r="L211" s="6" t="s">
        <v>214</v>
      </c>
      <c r="M211" s="6">
        <v>4</v>
      </c>
      <c r="N211" s="8">
        <v>884676</v>
      </c>
      <c r="O211" s="6" t="s">
        <v>28</v>
      </c>
      <c r="P211" s="6" t="s">
        <v>286</v>
      </c>
      <c r="Q211" s="6" t="s">
        <v>30</v>
      </c>
      <c r="R211" s="6" t="s">
        <v>36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40036</v>
      </c>
      <c r="F212" s="6" t="s">
        <v>302</v>
      </c>
      <c r="G212" s="6" t="s">
        <v>384</v>
      </c>
      <c r="H212" s="7">
        <v>44268</v>
      </c>
      <c r="I212" s="6">
        <v>28</v>
      </c>
      <c r="J212" s="6" t="s">
        <v>25</v>
      </c>
      <c r="K212" s="6" t="s">
        <v>213</v>
      </c>
      <c r="L212" s="6" t="s">
        <v>214</v>
      </c>
      <c r="M212" s="6">
        <v>4</v>
      </c>
      <c r="N212" s="8">
        <v>537780</v>
      </c>
      <c r="O212" s="6" t="s">
        <v>28</v>
      </c>
      <c r="P212" s="6" t="s">
        <v>286</v>
      </c>
      <c r="Q212" s="6" t="s">
        <v>30</v>
      </c>
      <c r="R212" s="6" t="s">
        <v>36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208</v>
      </c>
      <c r="F213" s="6" t="s">
        <v>385</v>
      </c>
      <c r="G213" s="6" t="s">
        <v>386</v>
      </c>
      <c r="H213" s="7">
        <v>44268</v>
      </c>
      <c r="I213" s="6">
        <v>28</v>
      </c>
      <c r="J213" s="6" t="s">
        <v>25</v>
      </c>
      <c r="K213" s="6" t="s">
        <v>213</v>
      </c>
      <c r="L213" s="6" t="s">
        <v>214</v>
      </c>
      <c r="M213" s="6">
        <v>4</v>
      </c>
      <c r="N213" s="8">
        <v>416772</v>
      </c>
      <c r="O213" s="6" t="s">
        <v>96</v>
      </c>
      <c r="P213" s="6" t="s">
        <v>286</v>
      </c>
      <c r="Q213" s="6" t="s">
        <v>30</v>
      </c>
      <c r="R213" s="6" t="s">
        <v>36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60385</v>
      </c>
      <c r="F214" s="6" t="s">
        <v>287</v>
      </c>
      <c r="G214" s="6" t="s">
        <v>387</v>
      </c>
      <c r="H214" s="7">
        <v>44268</v>
      </c>
      <c r="I214" s="6">
        <v>28</v>
      </c>
      <c r="J214" s="6" t="s">
        <v>25</v>
      </c>
      <c r="K214" s="6" t="s">
        <v>38</v>
      </c>
      <c r="L214" s="6" t="s">
        <v>39</v>
      </c>
      <c r="M214" s="6">
        <v>1</v>
      </c>
      <c r="N214" s="8">
        <v>174303</v>
      </c>
      <c r="O214" s="6" t="s">
        <v>43</v>
      </c>
      <c r="P214" s="6" t="s">
        <v>286</v>
      </c>
      <c r="Q214" s="6" t="s">
        <v>30</v>
      </c>
      <c r="R214" s="6" t="s">
        <v>36</v>
      </c>
      <c r="S214" s="6" t="s">
        <v>43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81334</v>
      </c>
      <c r="F215" s="6" t="s">
        <v>388</v>
      </c>
      <c r="G215" s="6" t="s">
        <v>389</v>
      </c>
      <c r="H215" s="7">
        <v>44268</v>
      </c>
      <c r="I215" s="6">
        <v>28</v>
      </c>
      <c r="J215" s="6" t="s">
        <v>25</v>
      </c>
      <c r="K215" s="6" t="s">
        <v>116</v>
      </c>
      <c r="L215" s="6" t="s">
        <v>117</v>
      </c>
      <c r="M215" s="6">
        <v>2</v>
      </c>
      <c r="N215" s="8">
        <v>10972</v>
      </c>
      <c r="O215" s="6" t="s">
        <v>43</v>
      </c>
      <c r="P215" s="6" t="s">
        <v>286</v>
      </c>
      <c r="Q215" s="6" t="s">
        <v>30</v>
      </c>
      <c r="R215" s="6" t="s">
        <v>36</v>
      </c>
      <c r="S215" s="6" t="s">
        <v>43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 t="s">
        <v>390</v>
      </c>
      <c r="F216" s="6" t="s">
        <v>391</v>
      </c>
      <c r="G216" s="6" t="s">
        <v>389</v>
      </c>
      <c r="H216" s="7">
        <v>44268</v>
      </c>
      <c r="I216" s="6">
        <v>28</v>
      </c>
      <c r="J216" s="6" t="s">
        <v>25</v>
      </c>
      <c r="K216" s="6" t="s">
        <v>116</v>
      </c>
      <c r="L216" s="6" t="s">
        <v>117</v>
      </c>
      <c r="M216" s="6">
        <v>1</v>
      </c>
      <c r="N216" s="8">
        <v>48622</v>
      </c>
      <c r="O216" s="6" t="s">
        <v>43</v>
      </c>
      <c r="P216" s="6" t="s">
        <v>286</v>
      </c>
      <c r="Q216" s="6" t="s">
        <v>30</v>
      </c>
      <c r="R216" s="6" t="s">
        <v>36</v>
      </c>
      <c r="S216" s="6" t="s">
        <v>43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 t="s">
        <v>263</v>
      </c>
      <c r="F217" s="6" t="s">
        <v>264</v>
      </c>
      <c r="G217" s="6" t="s">
        <v>392</v>
      </c>
      <c r="H217" s="7">
        <v>44270</v>
      </c>
      <c r="I217" s="6">
        <v>28</v>
      </c>
      <c r="J217" s="6" t="s">
        <v>25</v>
      </c>
      <c r="K217" s="6" t="s">
        <v>26</v>
      </c>
      <c r="L217" s="6" t="s">
        <v>27</v>
      </c>
      <c r="M217" s="6">
        <v>16</v>
      </c>
      <c r="N217" s="8">
        <v>712464</v>
      </c>
      <c r="O217" s="6" t="s">
        <v>28</v>
      </c>
      <c r="P217" s="6" t="s">
        <v>286</v>
      </c>
      <c r="Q217" s="6" t="s">
        <v>30</v>
      </c>
      <c r="R217" s="6" t="s">
        <v>36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45601</v>
      </c>
      <c r="F218" s="6" t="s">
        <v>393</v>
      </c>
      <c r="G218" s="6" t="s">
        <v>394</v>
      </c>
      <c r="H218" s="7">
        <v>44271</v>
      </c>
      <c r="I218" s="6">
        <v>28</v>
      </c>
      <c r="J218" s="6" t="s">
        <v>25</v>
      </c>
      <c r="K218" s="6" t="s">
        <v>132</v>
      </c>
      <c r="L218" s="6" t="s">
        <v>133</v>
      </c>
      <c r="M218" s="6">
        <v>2</v>
      </c>
      <c r="N218" s="8">
        <v>155114</v>
      </c>
      <c r="O218" s="6" t="s">
        <v>28</v>
      </c>
      <c r="P218" s="6" t="s">
        <v>286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40063</v>
      </c>
      <c r="F219" s="6" t="s">
        <v>114</v>
      </c>
      <c r="G219" s="6" t="s">
        <v>395</v>
      </c>
      <c r="H219" s="7">
        <v>44271</v>
      </c>
      <c r="I219" s="6">
        <v>28</v>
      </c>
      <c r="J219" s="6" t="s">
        <v>25</v>
      </c>
      <c r="K219" s="6" t="s">
        <v>186</v>
      </c>
      <c r="L219" s="6" t="s">
        <v>187</v>
      </c>
      <c r="M219" s="6">
        <v>20</v>
      </c>
      <c r="N219" s="8">
        <v>1428460</v>
      </c>
      <c r="O219" s="6" t="s">
        <v>28</v>
      </c>
      <c r="P219" s="6" t="s">
        <v>286</v>
      </c>
      <c r="Q219" s="6" t="s">
        <v>30</v>
      </c>
      <c r="R219" s="6" t="s">
        <v>36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47279</v>
      </c>
      <c r="F220" s="6" t="s">
        <v>396</v>
      </c>
      <c r="G220" s="6" t="s">
        <v>397</v>
      </c>
      <c r="H220" s="7">
        <v>44271</v>
      </c>
      <c r="I220" s="6">
        <v>28</v>
      </c>
      <c r="J220" s="6" t="s">
        <v>25</v>
      </c>
      <c r="K220" s="6" t="s">
        <v>100</v>
      </c>
      <c r="L220" s="6" t="s">
        <v>101</v>
      </c>
      <c r="M220" s="6">
        <v>9</v>
      </c>
      <c r="N220" s="8">
        <v>447381</v>
      </c>
      <c r="O220" s="6" t="s">
        <v>28</v>
      </c>
      <c r="P220" s="6" t="s">
        <v>286</v>
      </c>
      <c r="Q220" s="6" t="s">
        <v>30</v>
      </c>
      <c r="R220" s="6" t="s">
        <v>36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47590</v>
      </c>
      <c r="F221" s="6" t="s">
        <v>398</v>
      </c>
      <c r="G221" s="6" t="s">
        <v>399</v>
      </c>
      <c r="H221" s="7">
        <v>44272</v>
      </c>
      <c r="I221" s="6">
        <v>28</v>
      </c>
      <c r="J221" s="6" t="s">
        <v>25</v>
      </c>
      <c r="K221" s="6" t="s">
        <v>266</v>
      </c>
      <c r="L221" s="6" t="s">
        <v>267</v>
      </c>
      <c r="M221" s="6">
        <v>6</v>
      </c>
      <c r="N221" s="8">
        <v>580794</v>
      </c>
      <c r="O221" s="6" t="s">
        <v>28</v>
      </c>
      <c r="P221" s="6" t="s">
        <v>286</v>
      </c>
      <c r="Q221" s="6" t="s">
        <v>30</v>
      </c>
      <c r="R221" s="6" t="s">
        <v>36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40049</v>
      </c>
      <c r="F222" s="6" t="s">
        <v>71</v>
      </c>
      <c r="G222" s="6" t="s">
        <v>400</v>
      </c>
      <c r="H222" s="7">
        <v>44273</v>
      </c>
      <c r="I222" s="6">
        <v>28</v>
      </c>
      <c r="J222" s="6" t="s">
        <v>25</v>
      </c>
      <c r="K222" s="6" t="s">
        <v>26</v>
      </c>
      <c r="L222" s="6" t="s">
        <v>27</v>
      </c>
      <c r="M222" s="6">
        <v>1</v>
      </c>
      <c r="N222" s="8">
        <v>169337</v>
      </c>
      <c r="O222" s="6" t="s">
        <v>28</v>
      </c>
      <c r="P222" s="6" t="s">
        <v>286</v>
      </c>
      <c r="Q222" s="6" t="s">
        <v>30</v>
      </c>
      <c r="R222" s="6" t="s">
        <v>36</v>
      </c>
      <c r="S222" s="6" t="s">
        <v>28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50757</v>
      </c>
      <c r="F223" s="6" t="s">
        <v>401</v>
      </c>
      <c r="G223" s="6" t="s">
        <v>402</v>
      </c>
      <c r="H223" s="7">
        <v>44273</v>
      </c>
      <c r="I223" s="6">
        <v>28</v>
      </c>
      <c r="J223" s="6" t="s">
        <v>25</v>
      </c>
      <c r="K223" s="6" t="s">
        <v>100</v>
      </c>
      <c r="L223" s="6" t="s">
        <v>101</v>
      </c>
      <c r="M223" s="6">
        <v>2</v>
      </c>
      <c r="N223" s="8">
        <v>300152</v>
      </c>
      <c r="O223" s="6" t="s">
        <v>28</v>
      </c>
      <c r="P223" s="6" t="s">
        <v>286</v>
      </c>
      <c r="Q223" s="6" t="s">
        <v>30</v>
      </c>
      <c r="R223" s="6" t="s">
        <v>36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50869</v>
      </c>
      <c r="F224" s="6" t="s">
        <v>403</v>
      </c>
      <c r="G224" s="6" t="s">
        <v>404</v>
      </c>
      <c r="H224" s="7">
        <v>44274</v>
      </c>
      <c r="I224" s="6">
        <v>28</v>
      </c>
      <c r="J224" s="6" t="s">
        <v>25</v>
      </c>
      <c r="K224" s="6" t="s">
        <v>256</v>
      </c>
      <c r="L224" s="6" t="s">
        <v>257</v>
      </c>
      <c r="M224" s="6">
        <v>2</v>
      </c>
      <c r="N224" s="8">
        <v>53702</v>
      </c>
      <c r="O224" s="6" t="s">
        <v>28</v>
      </c>
      <c r="P224" s="6" t="s">
        <v>286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51262</v>
      </c>
      <c r="F225" s="6" t="s">
        <v>405</v>
      </c>
      <c r="G225" s="6" t="s">
        <v>406</v>
      </c>
      <c r="H225" s="7">
        <v>44274</v>
      </c>
      <c r="I225" s="6">
        <v>28</v>
      </c>
      <c r="J225" s="6" t="s">
        <v>25</v>
      </c>
      <c r="K225" s="6" t="s">
        <v>256</v>
      </c>
      <c r="L225" s="6" t="s">
        <v>257</v>
      </c>
      <c r="M225" s="6">
        <v>2</v>
      </c>
      <c r="N225" s="8">
        <v>60560</v>
      </c>
      <c r="O225" s="6" t="s">
        <v>28</v>
      </c>
      <c r="P225" s="6" t="s">
        <v>286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47651</v>
      </c>
      <c r="F226" s="6" t="s">
        <v>157</v>
      </c>
      <c r="G226" s="6" t="s">
        <v>407</v>
      </c>
      <c r="H226" s="7">
        <v>44274</v>
      </c>
      <c r="I226" s="6">
        <v>28</v>
      </c>
      <c r="J226" s="6" t="s">
        <v>25</v>
      </c>
      <c r="K226" s="6" t="s">
        <v>147</v>
      </c>
      <c r="L226" s="6" t="s">
        <v>148</v>
      </c>
      <c r="M226" s="6">
        <v>7</v>
      </c>
      <c r="N226" s="8">
        <v>267960</v>
      </c>
      <c r="O226" s="6" t="s">
        <v>28</v>
      </c>
      <c r="P226" s="6" t="s">
        <v>286</v>
      </c>
      <c r="Q226" s="6" t="s">
        <v>30</v>
      </c>
      <c r="R226" s="6" t="s">
        <v>36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47655</v>
      </c>
      <c r="F227" s="6" t="s">
        <v>188</v>
      </c>
      <c r="G227" s="6" t="s">
        <v>407</v>
      </c>
      <c r="H227" s="7">
        <v>44274</v>
      </c>
      <c r="I227" s="6">
        <v>28</v>
      </c>
      <c r="J227" s="6" t="s">
        <v>25</v>
      </c>
      <c r="K227" s="6" t="s">
        <v>147</v>
      </c>
      <c r="L227" s="6" t="s">
        <v>148</v>
      </c>
      <c r="M227" s="6">
        <v>8</v>
      </c>
      <c r="N227" s="8">
        <v>347384</v>
      </c>
      <c r="O227" s="6" t="s">
        <v>28</v>
      </c>
      <c r="P227" s="6" t="s">
        <v>286</v>
      </c>
      <c r="Q227" s="6" t="s">
        <v>30</v>
      </c>
      <c r="R227" s="6" t="s">
        <v>36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51257</v>
      </c>
      <c r="F228" s="6" t="s">
        <v>173</v>
      </c>
      <c r="G228" s="6" t="s">
        <v>407</v>
      </c>
      <c r="H228" s="7">
        <v>44274</v>
      </c>
      <c r="I228" s="6">
        <v>28</v>
      </c>
      <c r="J228" s="6" t="s">
        <v>25</v>
      </c>
      <c r="K228" s="6" t="s">
        <v>147</v>
      </c>
      <c r="L228" s="6" t="s">
        <v>148</v>
      </c>
      <c r="M228" s="6">
        <v>8</v>
      </c>
      <c r="N228" s="8">
        <v>201096</v>
      </c>
      <c r="O228" s="6" t="s">
        <v>28</v>
      </c>
      <c r="P228" s="6" t="s">
        <v>286</v>
      </c>
      <c r="Q228" s="6" t="s">
        <v>30</v>
      </c>
      <c r="R228" s="6" t="s">
        <v>36</v>
      </c>
      <c r="S228" s="6" t="s">
        <v>28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>
        <v>40914</v>
      </c>
      <c r="F229" s="6" t="s">
        <v>150</v>
      </c>
      <c r="G229" s="6" t="s">
        <v>407</v>
      </c>
      <c r="H229" s="7">
        <v>44274</v>
      </c>
      <c r="I229" s="6">
        <v>28</v>
      </c>
      <c r="J229" s="6" t="s">
        <v>25</v>
      </c>
      <c r="K229" s="6" t="s">
        <v>147</v>
      </c>
      <c r="L229" s="6" t="s">
        <v>148</v>
      </c>
      <c r="M229" s="6">
        <v>16</v>
      </c>
      <c r="N229" s="8">
        <v>438768</v>
      </c>
      <c r="O229" s="6" t="s">
        <v>28</v>
      </c>
      <c r="P229" s="6" t="s">
        <v>286</v>
      </c>
      <c r="Q229" s="6" t="s">
        <v>30</v>
      </c>
      <c r="R229" s="6" t="s">
        <v>36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45613</v>
      </c>
      <c r="F230" s="6" t="s">
        <v>184</v>
      </c>
      <c r="G230" s="6" t="s">
        <v>407</v>
      </c>
      <c r="H230" s="7">
        <v>44274</v>
      </c>
      <c r="I230" s="6">
        <v>28</v>
      </c>
      <c r="J230" s="6" t="s">
        <v>25</v>
      </c>
      <c r="K230" s="6" t="s">
        <v>147</v>
      </c>
      <c r="L230" s="6" t="s">
        <v>148</v>
      </c>
      <c r="M230" s="6">
        <v>7</v>
      </c>
      <c r="N230" s="8">
        <v>319956</v>
      </c>
      <c r="O230" s="6" t="s">
        <v>28</v>
      </c>
      <c r="P230" s="6" t="s">
        <v>286</v>
      </c>
      <c r="Q230" s="6" t="s">
        <v>30</v>
      </c>
      <c r="R230" s="6" t="s">
        <v>36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46975</v>
      </c>
      <c r="F231" s="6" t="s">
        <v>154</v>
      </c>
      <c r="G231" s="6" t="s">
        <v>407</v>
      </c>
      <c r="H231" s="7">
        <v>44274</v>
      </c>
      <c r="I231" s="6">
        <v>28</v>
      </c>
      <c r="J231" s="6" t="s">
        <v>25</v>
      </c>
      <c r="K231" s="6" t="s">
        <v>147</v>
      </c>
      <c r="L231" s="6" t="s">
        <v>148</v>
      </c>
      <c r="M231" s="6">
        <v>10</v>
      </c>
      <c r="N231" s="8">
        <v>377090</v>
      </c>
      <c r="O231" s="6" t="s">
        <v>28</v>
      </c>
      <c r="P231" s="6" t="s">
        <v>286</v>
      </c>
      <c r="Q231" s="6" t="s">
        <v>30</v>
      </c>
      <c r="R231" s="6" t="s">
        <v>36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47692</v>
      </c>
      <c r="F232" s="6" t="s">
        <v>289</v>
      </c>
      <c r="G232" s="6" t="s">
        <v>407</v>
      </c>
      <c r="H232" s="7">
        <v>44274</v>
      </c>
      <c r="I232" s="6">
        <v>28</v>
      </c>
      <c r="J232" s="6" t="s">
        <v>25</v>
      </c>
      <c r="K232" s="6" t="s">
        <v>147</v>
      </c>
      <c r="L232" s="6" t="s">
        <v>148</v>
      </c>
      <c r="M232" s="6">
        <v>11</v>
      </c>
      <c r="N232" s="8">
        <v>565653</v>
      </c>
      <c r="O232" s="6" t="s">
        <v>28</v>
      </c>
      <c r="P232" s="6" t="s">
        <v>286</v>
      </c>
      <c r="Q232" s="6" t="s">
        <v>30</v>
      </c>
      <c r="R232" s="6" t="s">
        <v>36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47702</v>
      </c>
      <c r="F233" s="6" t="s">
        <v>108</v>
      </c>
      <c r="G233" s="6" t="s">
        <v>407</v>
      </c>
      <c r="H233" s="7">
        <v>44274</v>
      </c>
      <c r="I233" s="6">
        <v>28</v>
      </c>
      <c r="J233" s="6" t="s">
        <v>25</v>
      </c>
      <c r="K233" s="6" t="s">
        <v>147</v>
      </c>
      <c r="L233" s="6" t="s">
        <v>148</v>
      </c>
      <c r="M233" s="6">
        <v>4</v>
      </c>
      <c r="N233" s="8">
        <v>255976</v>
      </c>
      <c r="O233" s="6" t="s">
        <v>28</v>
      </c>
      <c r="P233" s="6" t="s">
        <v>286</v>
      </c>
      <c r="Q233" s="6" t="s">
        <v>30</v>
      </c>
      <c r="R233" s="6" t="s">
        <v>36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47238</v>
      </c>
      <c r="F234" s="6" t="s">
        <v>408</v>
      </c>
      <c r="G234" s="6" t="s">
        <v>407</v>
      </c>
      <c r="H234" s="7">
        <v>44274</v>
      </c>
      <c r="I234" s="6">
        <v>28</v>
      </c>
      <c r="J234" s="6" t="s">
        <v>25</v>
      </c>
      <c r="K234" s="6" t="s">
        <v>147</v>
      </c>
      <c r="L234" s="6" t="s">
        <v>148</v>
      </c>
      <c r="M234" s="6">
        <v>12</v>
      </c>
      <c r="N234" s="8">
        <v>973644</v>
      </c>
      <c r="O234" s="6" t="s">
        <v>28</v>
      </c>
      <c r="P234" s="6" t="s">
        <v>286</v>
      </c>
      <c r="Q234" s="6" t="s">
        <v>30</v>
      </c>
      <c r="R234" s="6" t="s">
        <v>36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40211</v>
      </c>
      <c r="F235" s="6" t="s">
        <v>247</v>
      </c>
      <c r="G235" s="6" t="s">
        <v>407</v>
      </c>
      <c r="H235" s="7">
        <v>44274</v>
      </c>
      <c r="I235" s="6">
        <v>28</v>
      </c>
      <c r="J235" s="6" t="s">
        <v>25</v>
      </c>
      <c r="K235" s="6" t="s">
        <v>147</v>
      </c>
      <c r="L235" s="6" t="s">
        <v>148</v>
      </c>
      <c r="M235" s="6">
        <v>8</v>
      </c>
      <c r="N235" s="8">
        <v>617096</v>
      </c>
      <c r="O235" s="6" t="s">
        <v>28</v>
      </c>
      <c r="P235" s="6" t="s">
        <v>286</v>
      </c>
      <c r="Q235" s="6" t="s">
        <v>30</v>
      </c>
      <c r="R235" s="6" t="s">
        <v>36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51172</v>
      </c>
      <c r="F236" s="6" t="s">
        <v>409</v>
      </c>
      <c r="G236" s="6" t="s">
        <v>407</v>
      </c>
      <c r="H236" s="7">
        <v>44274</v>
      </c>
      <c r="I236" s="6">
        <v>28</v>
      </c>
      <c r="J236" s="6" t="s">
        <v>25</v>
      </c>
      <c r="K236" s="6" t="s">
        <v>147</v>
      </c>
      <c r="L236" s="6" t="s">
        <v>148</v>
      </c>
      <c r="M236" s="6">
        <v>3</v>
      </c>
      <c r="N236" s="8">
        <v>389127</v>
      </c>
      <c r="O236" s="6" t="s">
        <v>28</v>
      </c>
      <c r="P236" s="6" t="s">
        <v>286</v>
      </c>
      <c r="Q236" s="6" t="s">
        <v>30</v>
      </c>
      <c r="R236" s="6" t="s">
        <v>36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45608</v>
      </c>
      <c r="F237" s="6" t="s">
        <v>153</v>
      </c>
      <c r="G237" s="6" t="s">
        <v>407</v>
      </c>
      <c r="H237" s="7">
        <v>44274</v>
      </c>
      <c r="I237" s="6">
        <v>28</v>
      </c>
      <c r="J237" s="6" t="s">
        <v>25</v>
      </c>
      <c r="K237" s="6" t="s">
        <v>147</v>
      </c>
      <c r="L237" s="6" t="s">
        <v>148</v>
      </c>
      <c r="M237" s="6">
        <v>8</v>
      </c>
      <c r="N237" s="8">
        <v>338240</v>
      </c>
      <c r="O237" s="6" t="s">
        <v>28</v>
      </c>
      <c r="P237" s="6" t="s">
        <v>286</v>
      </c>
      <c r="Q237" s="6" t="s">
        <v>30</v>
      </c>
      <c r="R237" s="6" t="s">
        <v>36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51269</v>
      </c>
      <c r="F238" s="6" t="s">
        <v>200</v>
      </c>
      <c r="G238" s="6" t="s">
        <v>407</v>
      </c>
      <c r="H238" s="7">
        <v>44274</v>
      </c>
      <c r="I238" s="6">
        <v>28</v>
      </c>
      <c r="J238" s="6" t="s">
        <v>25</v>
      </c>
      <c r="K238" s="6" t="s">
        <v>147</v>
      </c>
      <c r="L238" s="6" t="s">
        <v>148</v>
      </c>
      <c r="M238" s="6">
        <v>7</v>
      </c>
      <c r="N238" s="8">
        <v>311962</v>
      </c>
      <c r="O238" s="6" t="s">
        <v>28</v>
      </c>
      <c r="P238" s="6" t="s">
        <v>286</v>
      </c>
      <c r="Q238" s="6" t="s">
        <v>30</v>
      </c>
      <c r="R238" s="6" t="s">
        <v>36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47648</v>
      </c>
      <c r="F239" s="6" t="s">
        <v>239</v>
      </c>
      <c r="G239" s="6" t="s">
        <v>410</v>
      </c>
      <c r="H239" s="7">
        <v>44274</v>
      </c>
      <c r="I239" s="6">
        <v>28</v>
      </c>
      <c r="J239" s="6" t="s">
        <v>25</v>
      </c>
      <c r="K239" s="6" t="s">
        <v>147</v>
      </c>
      <c r="L239" s="6" t="s">
        <v>148</v>
      </c>
      <c r="M239" s="6">
        <v>8</v>
      </c>
      <c r="N239" s="8">
        <v>187384</v>
      </c>
      <c r="O239" s="6" t="s">
        <v>28</v>
      </c>
      <c r="P239" s="6" t="s">
        <v>286</v>
      </c>
      <c r="Q239" s="6" t="s">
        <v>30</v>
      </c>
      <c r="R239" s="6" t="s">
        <v>36</v>
      </c>
      <c r="S239" s="6" t="s">
        <v>28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51421</v>
      </c>
      <c r="F240" s="6" t="s">
        <v>411</v>
      </c>
      <c r="G240" s="6" t="s">
        <v>410</v>
      </c>
      <c r="H240" s="7">
        <v>44274</v>
      </c>
      <c r="I240" s="6">
        <v>28</v>
      </c>
      <c r="J240" s="6" t="s">
        <v>25</v>
      </c>
      <c r="K240" s="6" t="s">
        <v>147</v>
      </c>
      <c r="L240" s="6" t="s">
        <v>148</v>
      </c>
      <c r="M240" s="6">
        <v>9</v>
      </c>
      <c r="N240" s="8">
        <v>161946</v>
      </c>
      <c r="O240" s="6" t="s">
        <v>28</v>
      </c>
      <c r="P240" s="6" t="s">
        <v>286</v>
      </c>
      <c r="Q240" s="6" t="s">
        <v>30</v>
      </c>
      <c r="R240" s="6" t="s">
        <v>36</v>
      </c>
      <c r="S240" s="6" t="s">
        <v>28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47702</v>
      </c>
      <c r="F241" s="6" t="s">
        <v>108</v>
      </c>
      <c r="G241" s="6" t="s">
        <v>410</v>
      </c>
      <c r="H241" s="7">
        <v>44274</v>
      </c>
      <c r="I241" s="6">
        <v>28</v>
      </c>
      <c r="J241" s="6" t="s">
        <v>25</v>
      </c>
      <c r="K241" s="6" t="s">
        <v>147</v>
      </c>
      <c r="L241" s="6" t="s">
        <v>148</v>
      </c>
      <c r="M241" s="6">
        <v>6</v>
      </c>
      <c r="N241" s="8">
        <v>383964</v>
      </c>
      <c r="O241" s="6" t="s">
        <v>28</v>
      </c>
      <c r="P241" s="6" t="s">
        <v>286</v>
      </c>
      <c r="Q241" s="6" t="s">
        <v>30</v>
      </c>
      <c r="R241" s="6" t="s">
        <v>36</v>
      </c>
      <c r="S241" s="6" t="s">
        <v>28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47657</v>
      </c>
      <c r="F242" s="6" t="s">
        <v>158</v>
      </c>
      <c r="G242" s="6" t="s">
        <v>410</v>
      </c>
      <c r="H242" s="7">
        <v>44274</v>
      </c>
      <c r="I242" s="6">
        <v>28</v>
      </c>
      <c r="J242" s="6" t="s">
        <v>25</v>
      </c>
      <c r="K242" s="6" t="s">
        <v>147</v>
      </c>
      <c r="L242" s="6" t="s">
        <v>148</v>
      </c>
      <c r="M242" s="6">
        <v>4</v>
      </c>
      <c r="N242" s="8">
        <v>217120</v>
      </c>
      <c r="O242" s="6" t="s">
        <v>28</v>
      </c>
      <c r="P242" s="6" t="s">
        <v>286</v>
      </c>
      <c r="Q242" s="6" t="s">
        <v>30</v>
      </c>
      <c r="R242" s="6" t="s">
        <v>36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>
        <v>45611</v>
      </c>
      <c r="F243" s="6" t="s">
        <v>209</v>
      </c>
      <c r="G243" s="6" t="s">
        <v>412</v>
      </c>
      <c r="H243" s="7">
        <v>44274</v>
      </c>
      <c r="I243" s="6">
        <v>28</v>
      </c>
      <c r="J243" s="6" t="s">
        <v>25</v>
      </c>
      <c r="K243" s="6" t="s">
        <v>147</v>
      </c>
      <c r="L243" s="6" t="s">
        <v>148</v>
      </c>
      <c r="M243" s="6">
        <v>15</v>
      </c>
      <c r="N243" s="8">
        <v>1285635</v>
      </c>
      <c r="O243" s="6" t="s">
        <v>28</v>
      </c>
      <c r="P243" s="6" t="s">
        <v>286</v>
      </c>
      <c r="Q243" s="6" t="s">
        <v>30</v>
      </c>
      <c r="R243" s="6" t="s">
        <v>36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47649</v>
      </c>
      <c r="F244" s="6" t="s">
        <v>279</v>
      </c>
      <c r="G244" s="6" t="s">
        <v>412</v>
      </c>
      <c r="H244" s="7">
        <v>44274</v>
      </c>
      <c r="I244" s="6">
        <v>28</v>
      </c>
      <c r="J244" s="6" t="s">
        <v>25</v>
      </c>
      <c r="K244" s="6" t="s">
        <v>147</v>
      </c>
      <c r="L244" s="6" t="s">
        <v>148</v>
      </c>
      <c r="M244" s="6">
        <v>10</v>
      </c>
      <c r="N244" s="8">
        <v>308520</v>
      </c>
      <c r="O244" s="6" t="s">
        <v>28</v>
      </c>
      <c r="P244" s="6" t="s">
        <v>286</v>
      </c>
      <c r="Q244" s="6" t="s">
        <v>30</v>
      </c>
      <c r="R244" s="6" t="s">
        <v>36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50950</v>
      </c>
      <c r="F245" s="6" t="s">
        <v>172</v>
      </c>
      <c r="G245" s="6" t="s">
        <v>412</v>
      </c>
      <c r="H245" s="7">
        <v>44274</v>
      </c>
      <c r="I245" s="6">
        <v>28</v>
      </c>
      <c r="J245" s="6" t="s">
        <v>25</v>
      </c>
      <c r="K245" s="6" t="s">
        <v>147</v>
      </c>
      <c r="L245" s="6" t="s">
        <v>148</v>
      </c>
      <c r="M245" s="6">
        <v>4</v>
      </c>
      <c r="N245" s="8">
        <v>297120</v>
      </c>
      <c r="O245" s="6" t="s">
        <v>28</v>
      </c>
      <c r="P245" s="6" t="s">
        <v>286</v>
      </c>
      <c r="Q245" s="6" t="s">
        <v>30</v>
      </c>
      <c r="R245" s="6" t="s">
        <v>36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51329</v>
      </c>
      <c r="F246" s="6" t="s">
        <v>333</v>
      </c>
      <c r="G246" s="6" t="s">
        <v>412</v>
      </c>
      <c r="H246" s="7">
        <v>44274</v>
      </c>
      <c r="I246" s="6">
        <v>28</v>
      </c>
      <c r="J246" s="6" t="s">
        <v>25</v>
      </c>
      <c r="K246" s="6" t="s">
        <v>147</v>
      </c>
      <c r="L246" s="6" t="s">
        <v>148</v>
      </c>
      <c r="M246" s="6">
        <v>8</v>
      </c>
      <c r="N246" s="8">
        <v>457096</v>
      </c>
      <c r="O246" s="6" t="s">
        <v>28</v>
      </c>
      <c r="P246" s="6" t="s">
        <v>286</v>
      </c>
      <c r="Q246" s="6" t="s">
        <v>30</v>
      </c>
      <c r="R246" s="6" t="s">
        <v>36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47692</v>
      </c>
      <c r="F247" s="6" t="s">
        <v>289</v>
      </c>
      <c r="G247" s="6" t="s">
        <v>413</v>
      </c>
      <c r="H247" s="7">
        <v>44275</v>
      </c>
      <c r="I247" s="6">
        <v>28</v>
      </c>
      <c r="J247" s="6" t="s">
        <v>25</v>
      </c>
      <c r="K247" s="6" t="s">
        <v>132</v>
      </c>
      <c r="L247" s="6" t="s">
        <v>133</v>
      </c>
      <c r="M247" s="6">
        <v>4</v>
      </c>
      <c r="N247" s="8">
        <v>214768</v>
      </c>
      <c r="O247" s="6" t="s">
        <v>28</v>
      </c>
      <c r="P247" s="6" t="s">
        <v>286</v>
      </c>
      <c r="Q247" s="6" t="s">
        <v>30</v>
      </c>
      <c r="R247" s="6" t="s">
        <v>36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57</v>
      </c>
      <c r="F248" s="6" t="s">
        <v>414</v>
      </c>
      <c r="G248" s="6" t="s">
        <v>415</v>
      </c>
      <c r="H248" s="7">
        <v>44275</v>
      </c>
      <c r="I248" s="6">
        <v>28</v>
      </c>
      <c r="J248" s="6" t="s">
        <v>25</v>
      </c>
      <c r="K248" s="6" t="s">
        <v>416</v>
      </c>
      <c r="L248" s="6" t="s">
        <v>417</v>
      </c>
      <c r="M248" s="6">
        <v>1</v>
      </c>
      <c r="N248" s="8">
        <v>32345</v>
      </c>
      <c r="O248" s="6" t="s">
        <v>96</v>
      </c>
      <c r="P248" s="6" t="s">
        <v>286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46987</v>
      </c>
      <c r="F249" s="6" t="s">
        <v>418</v>
      </c>
      <c r="G249" s="6" t="s">
        <v>419</v>
      </c>
      <c r="H249" s="7">
        <v>44277</v>
      </c>
      <c r="I249" s="6">
        <v>28</v>
      </c>
      <c r="J249" s="6" t="s">
        <v>25</v>
      </c>
      <c r="K249" s="6" t="s">
        <v>256</v>
      </c>
      <c r="L249" s="6" t="s">
        <v>257</v>
      </c>
      <c r="M249" s="6">
        <v>2</v>
      </c>
      <c r="N249" s="8">
        <v>93702</v>
      </c>
      <c r="O249" s="6" t="s">
        <v>28</v>
      </c>
      <c r="P249" s="6" t="s">
        <v>286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46774</v>
      </c>
      <c r="F250" s="6" t="s">
        <v>141</v>
      </c>
      <c r="G250" s="6" t="s">
        <v>420</v>
      </c>
      <c r="H250" s="7">
        <v>44278</v>
      </c>
      <c r="I250" s="6">
        <v>28</v>
      </c>
      <c r="J250" s="6" t="s">
        <v>25</v>
      </c>
      <c r="K250" s="6" t="s">
        <v>256</v>
      </c>
      <c r="L250" s="6" t="s">
        <v>257</v>
      </c>
      <c r="M250" s="6">
        <v>10</v>
      </c>
      <c r="N250" s="8">
        <v>257090</v>
      </c>
      <c r="O250" s="6" t="s">
        <v>28</v>
      </c>
      <c r="P250" s="6" t="s">
        <v>286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47655</v>
      </c>
      <c r="F251" s="6" t="s">
        <v>188</v>
      </c>
      <c r="G251" s="6" t="s">
        <v>421</v>
      </c>
      <c r="H251" s="7">
        <v>44279</v>
      </c>
      <c r="I251" s="6">
        <v>28</v>
      </c>
      <c r="J251" s="6" t="s">
        <v>25</v>
      </c>
      <c r="K251" s="6" t="s">
        <v>38</v>
      </c>
      <c r="L251" s="6" t="s">
        <v>39</v>
      </c>
      <c r="M251" s="6">
        <v>2</v>
      </c>
      <c r="N251" s="8">
        <v>114942</v>
      </c>
      <c r="O251" s="6" t="s">
        <v>28</v>
      </c>
      <c r="P251" s="6" t="s">
        <v>286</v>
      </c>
      <c r="Q251" s="6" t="s">
        <v>30</v>
      </c>
      <c r="R251" s="6" t="s">
        <v>36</v>
      </c>
      <c r="S251" s="6" t="s">
        <v>28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47648</v>
      </c>
      <c r="F252" s="6" t="s">
        <v>239</v>
      </c>
      <c r="G252" s="6" t="s">
        <v>421</v>
      </c>
      <c r="H252" s="7">
        <v>44279</v>
      </c>
      <c r="I252" s="6">
        <v>28</v>
      </c>
      <c r="J252" s="6" t="s">
        <v>25</v>
      </c>
      <c r="K252" s="6" t="s">
        <v>38</v>
      </c>
      <c r="L252" s="6" t="s">
        <v>39</v>
      </c>
      <c r="M252" s="6">
        <v>4</v>
      </c>
      <c r="N252" s="8">
        <v>124004</v>
      </c>
      <c r="O252" s="6" t="s">
        <v>28</v>
      </c>
      <c r="P252" s="6" t="s">
        <v>286</v>
      </c>
      <c r="Q252" s="6" t="s">
        <v>30</v>
      </c>
      <c r="R252" s="6" t="s">
        <v>36</v>
      </c>
      <c r="S252" s="6" t="s">
        <v>28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50878</v>
      </c>
      <c r="F253" s="6" t="s">
        <v>240</v>
      </c>
      <c r="G253" s="6" t="s">
        <v>422</v>
      </c>
      <c r="H253" s="7">
        <v>44279</v>
      </c>
      <c r="I253" s="6">
        <v>28</v>
      </c>
      <c r="J253" s="6" t="s">
        <v>25</v>
      </c>
      <c r="K253" s="6" t="s">
        <v>132</v>
      </c>
      <c r="L253" s="6" t="s">
        <v>133</v>
      </c>
      <c r="M253" s="6">
        <v>3</v>
      </c>
      <c r="N253" s="8">
        <v>164655</v>
      </c>
      <c r="O253" s="6" t="s">
        <v>28</v>
      </c>
      <c r="P253" s="6" t="s">
        <v>286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47692</v>
      </c>
      <c r="F254" s="6" t="s">
        <v>289</v>
      </c>
      <c r="G254" s="6" t="s">
        <v>422</v>
      </c>
      <c r="H254" s="7">
        <v>44279</v>
      </c>
      <c r="I254" s="6">
        <v>28</v>
      </c>
      <c r="J254" s="6" t="s">
        <v>25</v>
      </c>
      <c r="K254" s="6" t="s">
        <v>132</v>
      </c>
      <c r="L254" s="6" t="s">
        <v>133</v>
      </c>
      <c r="M254" s="6">
        <v>2</v>
      </c>
      <c r="N254" s="8">
        <v>107384</v>
      </c>
      <c r="O254" s="6" t="s">
        <v>28</v>
      </c>
      <c r="P254" s="6" t="s">
        <v>286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40049</v>
      </c>
      <c r="F255" s="6" t="s">
        <v>71</v>
      </c>
      <c r="G255" s="6" t="s">
        <v>423</v>
      </c>
      <c r="H255" s="7">
        <v>44279</v>
      </c>
      <c r="I255" s="6">
        <v>28</v>
      </c>
      <c r="J255" s="6" t="s">
        <v>25</v>
      </c>
      <c r="K255" s="6" t="s">
        <v>38</v>
      </c>
      <c r="L255" s="6" t="s">
        <v>39</v>
      </c>
      <c r="M255" s="6">
        <v>8</v>
      </c>
      <c r="N255" s="8">
        <v>1390192</v>
      </c>
      <c r="O255" s="6" t="s">
        <v>28</v>
      </c>
      <c r="P255" s="6" t="s">
        <v>286</v>
      </c>
      <c r="Q255" s="6" t="s">
        <v>30</v>
      </c>
      <c r="R255" s="6" t="s">
        <v>36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45621</v>
      </c>
      <c r="F256" s="6" t="s">
        <v>424</v>
      </c>
      <c r="G256" s="6" t="s">
        <v>423</v>
      </c>
      <c r="H256" s="7">
        <v>44279</v>
      </c>
      <c r="I256" s="6">
        <v>28</v>
      </c>
      <c r="J256" s="6" t="s">
        <v>25</v>
      </c>
      <c r="K256" s="6" t="s">
        <v>38</v>
      </c>
      <c r="L256" s="6" t="s">
        <v>39</v>
      </c>
      <c r="M256" s="6">
        <v>2</v>
      </c>
      <c r="N256" s="8">
        <v>354942</v>
      </c>
      <c r="O256" s="6" t="s">
        <v>28</v>
      </c>
      <c r="P256" s="6" t="s">
        <v>286</v>
      </c>
      <c r="Q256" s="6" t="s">
        <v>30</v>
      </c>
      <c r="R256" s="6" t="s">
        <v>36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36000</v>
      </c>
      <c r="F257" s="6" t="s">
        <v>425</v>
      </c>
      <c r="G257" s="6" t="s">
        <v>426</v>
      </c>
      <c r="H257" s="7">
        <v>44279</v>
      </c>
      <c r="I257" s="6">
        <v>28</v>
      </c>
      <c r="J257" s="6" t="s">
        <v>25</v>
      </c>
      <c r="K257" s="6" t="s">
        <v>229</v>
      </c>
      <c r="L257" s="6" t="s">
        <v>230</v>
      </c>
      <c r="M257" s="6">
        <v>2</v>
      </c>
      <c r="N257" s="8">
        <v>84016</v>
      </c>
      <c r="O257" s="6" t="s">
        <v>28</v>
      </c>
      <c r="P257" s="6" t="s">
        <v>286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47534</v>
      </c>
      <c r="F258" s="6" t="s">
        <v>427</v>
      </c>
      <c r="G258" s="6" t="s">
        <v>428</v>
      </c>
      <c r="H258" s="7">
        <v>44280</v>
      </c>
      <c r="I258" s="6">
        <v>28</v>
      </c>
      <c r="J258" s="6" t="s">
        <v>25</v>
      </c>
      <c r="K258" s="6" t="s">
        <v>277</v>
      </c>
      <c r="L258" s="6" t="s">
        <v>278</v>
      </c>
      <c r="M258" s="6">
        <v>4</v>
      </c>
      <c r="N258" s="8">
        <v>1058456</v>
      </c>
      <c r="O258" s="6" t="s">
        <v>28</v>
      </c>
      <c r="P258" s="6" t="s">
        <v>286</v>
      </c>
      <c r="Q258" s="6" t="s">
        <v>30</v>
      </c>
      <c r="R258" s="6" t="s">
        <v>36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47402</v>
      </c>
      <c r="F259" s="6" t="s">
        <v>429</v>
      </c>
      <c r="G259" s="6" t="s">
        <v>430</v>
      </c>
      <c r="H259" s="7">
        <v>44280</v>
      </c>
      <c r="I259" s="6">
        <v>28</v>
      </c>
      <c r="J259" s="6" t="s">
        <v>25</v>
      </c>
      <c r="K259" s="6" t="s">
        <v>38</v>
      </c>
      <c r="L259" s="6" t="s">
        <v>39</v>
      </c>
      <c r="M259" s="6">
        <v>4</v>
      </c>
      <c r="N259" s="8">
        <v>428192</v>
      </c>
      <c r="O259" s="6" t="s">
        <v>28</v>
      </c>
      <c r="P259" s="6" t="s">
        <v>286</v>
      </c>
      <c r="Q259" s="6" t="s">
        <v>30</v>
      </c>
      <c r="R259" s="6" t="s">
        <v>36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45603</v>
      </c>
      <c r="F260" s="6" t="s">
        <v>357</v>
      </c>
      <c r="G260" s="6" t="s">
        <v>431</v>
      </c>
      <c r="H260" s="7">
        <v>44280</v>
      </c>
      <c r="I260" s="6">
        <v>28</v>
      </c>
      <c r="J260" s="6" t="s">
        <v>25</v>
      </c>
      <c r="K260" s="6" t="s">
        <v>100</v>
      </c>
      <c r="L260" s="6" t="s">
        <v>101</v>
      </c>
      <c r="M260" s="6">
        <v>4</v>
      </c>
      <c r="N260" s="8">
        <v>210264</v>
      </c>
      <c r="O260" s="6" t="s">
        <v>28</v>
      </c>
      <c r="P260" s="6" t="s">
        <v>286</v>
      </c>
      <c r="Q260" s="6" t="s">
        <v>30</v>
      </c>
      <c r="R260" s="6" t="s">
        <v>31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47271</v>
      </c>
      <c r="F261" s="6" t="s">
        <v>89</v>
      </c>
      <c r="G261" s="6" t="s">
        <v>432</v>
      </c>
      <c r="H261" s="7">
        <v>44280</v>
      </c>
      <c r="I261" s="6">
        <v>28</v>
      </c>
      <c r="J261" s="6" t="s">
        <v>25</v>
      </c>
      <c r="K261" s="6" t="s">
        <v>38</v>
      </c>
      <c r="L261" s="6" t="s">
        <v>39</v>
      </c>
      <c r="M261" s="6">
        <v>9</v>
      </c>
      <c r="N261" s="8">
        <v>1948167</v>
      </c>
      <c r="O261" s="6" t="s">
        <v>28</v>
      </c>
      <c r="P261" s="6" t="s">
        <v>286</v>
      </c>
      <c r="Q261" s="6" t="s">
        <v>30</v>
      </c>
      <c r="R261" s="6" t="s">
        <v>36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40497</v>
      </c>
      <c r="F262" s="6" t="s">
        <v>85</v>
      </c>
      <c r="G262" s="6" t="s">
        <v>432</v>
      </c>
      <c r="H262" s="7">
        <v>44280</v>
      </c>
      <c r="I262" s="6">
        <v>28</v>
      </c>
      <c r="J262" s="6" t="s">
        <v>25</v>
      </c>
      <c r="K262" s="6" t="s">
        <v>38</v>
      </c>
      <c r="L262" s="6" t="s">
        <v>39</v>
      </c>
      <c r="M262" s="6">
        <v>6</v>
      </c>
      <c r="N262" s="8">
        <v>1530714</v>
      </c>
      <c r="O262" s="6" t="s">
        <v>28</v>
      </c>
      <c r="P262" s="6" t="s">
        <v>286</v>
      </c>
      <c r="Q262" s="6" t="s">
        <v>30</v>
      </c>
      <c r="R262" s="6" t="s">
        <v>36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40497</v>
      </c>
      <c r="F263" s="6" t="s">
        <v>85</v>
      </c>
      <c r="G263" s="6" t="s">
        <v>433</v>
      </c>
      <c r="H263" s="7">
        <v>44280</v>
      </c>
      <c r="I263" s="6">
        <v>28</v>
      </c>
      <c r="J263" s="6" t="s">
        <v>25</v>
      </c>
      <c r="K263" s="6" t="s">
        <v>38</v>
      </c>
      <c r="L263" s="6" t="s">
        <v>39</v>
      </c>
      <c r="M263" s="6">
        <v>4</v>
      </c>
      <c r="N263" s="8">
        <v>1020476</v>
      </c>
      <c r="O263" s="6" t="s">
        <v>28</v>
      </c>
      <c r="P263" s="6" t="s">
        <v>286</v>
      </c>
      <c r="Q263" s="6" t="s">
        <v>30</v>
      </c>
      <c r="R263" s="6" t="s">
        <v>36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45603</v>
      </c>
      <c r="F264" s="6" t="s">
        <v>357</v>
      </c>
      <c r="G264" s="6" t="s">
        <v>434</v>
      </c>
      <c r="H264" s="7">
        <v>44281</v>
      </c>
      <c r="I264" s="6">
        <v>28</v>
      </c>
      <c r="J264" s="6" t="s">
        <v>25</v>
      </c>
      <c r="K264" s="6" t="s">
        <v>100</v>
      </c>
      <c r="L264" s="6" t="s">
        <v>101</v>
      </c>
      <c r="M264" s="6">
        <v>10</v>
      </c>
      <c r="N264" s="8">
        <v>525660</v>
      </c>
      <c r="O264" s="6" t="s">
        <v>28</v>
      </c>
      <c r="P264" s="6" t="s">
        <v>286</v>
      </c>
      <c r="Q264" s="6" t="s">
        <v>30</v>
      </c>
      <c r="R264" s="6" t="s">
        <v>36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40038</v>
      </c>
      <c r="F265" s="6" t="s">
        <v>435</v>
      </c>
      <c r="G265" s="6" t="s">
        <v>436</v>
      </c>
      <c r="H265" s="7">
        <v>44281</v>
      </c>
      <c r="I265" s="6">
        <v>28</v>
      </c>
      <c r="J265" s="6" t="s">
        <v>25</v>
      </c>
      <c r="K265" s="6" t="s">
        <v>38</v>
      </c>
      <c r="L265" s="6" t="s">
        <v>39</v>
      </c>
      <c r="M265" s="6">
        <v>5</v>
      </c>
      <c r="N265" s="8">
        <v>847020</v>
      </c>
      <c r="O265" s="6" t="s">
        <v>28</v>
      </c>
      <c r="P265" s="6" t="s">
        <v>286</v>
      </c>
      <c r="Q265" s="6" t="s">
        <v>30</v>
      </c>
      <c r="R265" s="6" t="s">
        <v>36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47606</v>
      </c>
      <c r="F266" s="6" t="s">
        <v>437</v>
      </c>
      <c r="G266" s="6" t="s">
        <v>436</v>
      </c>
      <c r="H266" s="7">
        <v>44281</v>
      </c>
      <c r="I266" s="6">
        <v>28</v>
      </c>
      <c r="J266" s="6" t="s">
        <v>25</v>
      </c>
      <c r="K266" s="6" t="s">
        <v>38</v>
      </c>
      <c r="L266" s="6" t="s">
        <v>39</v>
      </c>
      <c r="M266" s="6">
        <v>2</v>
      </c>
      <c r="N266" s="8">
        <v>451750</v>
      </c>
      <c r="O266" s="6" t="s">
        <v>28</v>
      </c>
      <c r="P266" s="6" t="s">
        <v>286</v>
      </c>
      <c r="Q266" s="6" t="s">
        <v>30</v>
      </c>
      <c r="R266" s="6" t="s">
        <v>36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47271</v>
      </c>
      <c r="F267" s="6" t="s">
        <v>89</v>
      </c>
      <c r="G267" s="6" t="s">
        <v>438</v>
      </c>
      <c r="H267" s="7">
        <v>44281</v>
      </c>
      <c r="I267" s="6">
        <v>28</v>
      </c>
      <c r="J267" s="6" t="s">
        <v>25</v>
      </c>
      <c r="K267" s="6" t="s">
        <v>198</v>
      </c>
      <c r="L267" s="6" t="s">
        <v>199</v>
      </c>
      <c r="M267" s="6">
        <v>16</v>
      </c>
      <c r="N267" s="8">
        <v>3463408</v>
      </c>
      <c r="O267" s="6" t="s">
        <v>28</v>
      </c>
      <c r="P267" s="6" t="s">
        <v>286</v>
      </c>
      <c r="Q267" s="6" t="s">
        <v>30</v>
      </c>
      <c r="R267" s="6" t="s">
        <v>36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47271</v>
      </c>
      <c r="F268" s="6" t="s">
        <v>89</v>
      </c>
      <c r="G268" s="6" t="s">
        <v>439</v>
      </c>
      <c r="H268" s="7">
        <v>44284</v>
      </c>
      <c r="I268" s="6">
        <v>28</v>
      </c>
      <c r="J268" s="6" t="s">
        <v>25</v>
      </c>
      <c r="K268" s="6" t="s">
        <v>38</v>
      </c>
      <c r="L268" s="6" t="s">
        <v>39</v>
      </c>
      <c r="M268" s="6">
        <v>2</v>
      </c>
      <c r="N268" s="8">
        <v>432926</v>
      </c>
      <c r="O268" s="6" t="s">
        <v>28</v>
      </c>
      <c r="P268" s="6" t="s">
        <v>286</v>
      </c>
      <c r="Q268" s="6" t="s">
        <v>30</v>
      </c>
      <c r="R268" s="6" t="s">
        <v>36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45603</v>
      </c>
      <c r="F269" s="6" t="s">
        <v>357</v>
      </c>
      <c r="G269" s="6" t="s">
        <v>440</v>
      </c>
      <c r="H269" s="7">
        <v>44284</v>
      </c>
      <c r="I269" s="6">
        <v>28</v>
      </c>
      <c r="J269" s="6" t="s">
        <v>25</v>
      </c>
      <c r="K269" s="6" t="s">
        <v>256</v>
      </c>
      <c r="L269" s="6" t="s">
        <v>257</v>
      </c>
      <c r="M269" s="6">
        <v>4</v>
      </c>
      <c r="N269" s="8">
        <v>210264</v>
      </c>
      <c r="O269" s="6" t="s">
        <v>28</v>
      </c>
      <c r="P269" s="6" t="s">
        <v>286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50878</v>
      </c>
      <c r="F270" s="6" t="s">
        <v>240</v>
      </c>
      <c r="G270" s="6" t="s">
        <v>441</v>
      </c>
      <c r="H270" s="7">
        <v>44285</v>
      </c>
      <c r="I270" s="6">
        <v>28</v>
      </c>
      <c r="J270" s="6" t="s">
        <v>25</v>
      </c>
      <c r="K270" s="6" t="s">
        <v>256</v>
      </c>
      <c r="L270" s="6" t="s">
        <v>257</v>
      </c>
      <c r="M270" s="6">
        <v>4</v>
      </c>
      <c r="N270" s="8">
        <v>210264</v>
      </c>
      <c r="O270" s="6" t="s">
        <v>28</v>
      </c>
      <c r="P270" s="6" t="s">
        <v>286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47692</v>
      </c>
      <c r="F271" s="6" t="s">
        <v>289</v>
      </c>
      <c r="G271" s="6" t="s">
        <v>442</v>
      </c>
      <c r="H271" s="7">
        <v>44285</v>
      </c>
      <c r="I271" s="6">
        <v>28</v>
      </c>
      <c r="J271" s="6" t="s">
        <v>25</v>
      </c>
      <c r="K271" s="6" t="s">
        <v>132</v>
      </c>
      <c r="L271" s="6" t="s">
        <v>133</v>
      </c>
      <c r="M271" s="6">
        <v>2</v>
      </c>
      <c r="N271" s="8">
        <v>107384</v>
      </c>
      <c r="O271" s="6" t="s">
        <v>28</v>
      </c>
      <c r="P271" s="6" t="s">
        <v>286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51427</v>
      </c>
      <c r="F272" s="6" t="s">
        <v>323</v>
      </c>
      <c r="G272" s="6" t="s">
        <v>443</v>
      </c>
      <c r="H272" s="7">
        <v>44285</v>
      </c>
      <c r="I272" s="6">
        <v>28</v>
      </c>
      <c r="J272" s="6" t="s">
        <v>25</v>
      </c>
      <c r="K272" s="6" t="s">
        <v>256</v>
      </c>
      <c r="L272" s="6" t="s">
        <v>257</v>
      </c>
      <c r="M272" s="6">
        <v>30</v>
      </c>
      <c r="N272" s="8">
        <v>668400</v>
      </c>
      <c r="O272" s="6" t="s">
        <v>28</v>
      </c>
      <c r="P272" s="6" t="s">
        <v>286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51427</v>
      </c>
      <c r="F273" s="6" t="s">
        <v>323</v>
      </c>
      <c r="G273" s="6" t="s">
        <v>444</v>
      </c>
      <c r="H273" s="7">
        <v>44285</v>
      </c>
      <c r="I273" s="6">
        <v>28</v>
      </c>
      <c r="J273" s="6" t="s">
        <v>25</v>
      </c>
      <c r="K273" s="6" t="s">
        <v>100</v>
      </c>
      <c r="L273" s="6" t="s">
        <v>101</v>
      </c>
      <c r="M273" s="6">
        <v>30</v>
      </c>
      <c r="N273" s="8">
        <v>668400</v>
      </c>
      <c r="O273" s="6" t="s">
        <v>28</v>
      </c>
      <c r="P273" s="6" t="s">
        <v>286</v>
      </c>
      <c r="Q273" s="6" t="s">
        <v>30</v>
      </c>
      <c r="R273" s="6" t="s">
        <v>36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45603</v>
      </c>
      <c r="F274" s="6" t="s">
        <v>357</v>
      </c>
      <c r="G274" s="6" t="s">
        <v>445</v>
      </c>
      <c r="H274" s="7">
        <v>44286</v>
      </c>
      <c r="I274" s="6">
        <v>28</v>
      </c>
      <c r="J274" s="6" t="s">
        <v>25</v>
      </c>
      <c r="K274" s="6" t="s">
        <v>256</v>
      </c>
      <c r="L274" s="6" t="s">
        <v>257</v>
      </c>
      <c r="M274" s="6">
        <v>2</v>
      </c>
      <c r="N274" s="8">
        <v>105132</v>
      </c>
      <c r="O274" s="6" t="s">
        <v>28</v>
      </c>
      <c r="P274" s="6" t="s">
        <v>286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50662</v>
      </c>
      <c r="F275" s="6" t="s">
        <v>118</v>
      </c>
      <c r="G275" s="6" t="s">
        <v>446</v>
      </c>
      <c r="H275" s="7">
        <v>44286</v>
      </c>
      <c r="I275" s="6">
        <v>28</v>
      </c>
      <c r="J275" s="6" t="s">
        <v>25</v>
      </c>
      <c r="K275" s="6" t="s">
        <v>52</v>
      </c>
      <c r="L275" s="6" t="s">
        <v>53</v>
      </c>
      <c r="M275" s="6">
        <v>6</v>
      </c>
      <c r="N275" s="8">
        <v>853062</v>
      </c>
      <c r="O275" s="6" t="s">
        <v>28</v>
      </c>
      <c r="P275" s="6" t="s">
        <v>286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51166</v>
      </c>
      <c r="F276" s="6" t="s">
        <v>447</v>
      </c>
      <c r="G276" s="6" t="s">
        <v>448</v>
      </c>
      <c r="H276" s="7">
        <v>44286</v>
      </c>
      <c r="I276" s="6">
        <v>28</v>
      </c>
      <c r="J276" s="6" t="s">
        <v>25</v>
      </c>
      <c r="K276" s="6" t="s">
        <v>132</v>
      </c>
      <c r="L276" s="6" t="s">
        <v>133</v>
      </c>
      <c r="M276" s="6">
        <v>2</v>
      </c>
      <c r="N276" s="8">
        <v>110964</v>
      </c>
      <c r="O276" s="6" t="s">
        <v>28</v>
      </c>
      <c r="P276" s="6" t="s">
        <v>286</v>
      </c>
      <c r="Q276" s="6" t="s">
        <v>30</v>
      </c>
      <c r="R276" s="6" t="s">
        <v>31</v>
      </c>
      <c r="S276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2021-05-04T20:18:18Z</dcterms:created>
  <dcterms:modified xsi:type="dcterms:W3CDTF">2021-05-04T20:18:20Z</dcterms:modified>
</cp:coreProperties>
</file>