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953D56D4-780A-4BB4-B209-68444E78368D}" xr6:coauthVersionLast="46" xr6:coauthVersionMax="46" xr10:uidLastSave="{00000000-0000-0000-0000-000000000000}"/>
  <bookViews>
    <workbookView xWindow="-108" yWindow="-108" windowWidth="23256" windowHeight="12576" xr2:uid="{9C87013D-98ED-4848-BC61-70ED75CC0F11}"/>
  </bookViews>
  <sheets>
    <sheet name="2021_04_1421469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<sst xmlns="http://schemas.openxmlformats.org/spreadsheetml/2006/main" count="4582" uniqueCount="597">
  <si>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</si>
  <si>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</si>
  <si>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</si>
  <si>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</si>
  <si>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</si>
  <si>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</si>
  <si>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</si>
  <si>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</si>
  <si>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</si>
  <si>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</si>
  <si>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</si>
  <si>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</si>
  <si>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</si>
  <si>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</si>
  <si>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</si>
  <si>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</si>
  <si>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</si>
  <si>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</si>
  <si>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</si>
  <si>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2021_04_14214693</t>
  </si>
  <si>
    <t>DIAZ GARRIDO FRANCISCO RICARDO</t>
  </si>
  <si>
    <t>FD</t>
  </si>
  <si>
    <t>14214693-2</t>
  </si>
  <si>
    <t xml:space="preserve">31X10.50R15 6PR 109Q SL366 GOODR </t>
  </si>
  <si>
    <t>FV-A-0000-02274016</t>
  </si>
  <si>
    <t xml:space="preserve">TALCAHUANO FLOTACENTRO </t>
  </si>
  <si>
    <t>0099550530-4-0</t>
  </si>
  <si>
    <t xml:space="preserve">NAVIERA PUELCHE S.A. </t>
  </si>
  <si>
    <t>Neumaticos</t>
  </si>
  <si>
    <t>Otros meses</t>
  </si>
  <si>
    <t>Factura</t>
  </si>
  <si>
    <t>Venta Pendiente</t>
  </si>
  <si>
    <t xml:space="preserve">700-15-12PR SET CL839 GOODR </t>
  </si>
  <si>
    <t>FV-A-0000-02297729</t>
  </si>
  <si>
    <t>0076079129-6-0</t>
  </si>
  <si>
    <t xml:space="preserve">LOGISTICA STARB SPA </t>
  </si>
  <si>
    <t>Venta Normal</t>
  </si>
  <si>
    <t>LT275/70R18 10PR 125/122S SL369 GOODRIDE</t>
  </si>
  <si>
    <t>FV-A-0000-02307964</t>
  </si>
  <si>
    <t>0076753030-7-0</t>
  </si>
  <si>
    <t xml:space="preserve">INGENIERIA Y SERVICIOS EISESA LTDA. </t>
  </si>
  <si>
    <t>Nombre</t>
  </si>
  <si>
    <t xml:space="preserve">MOP21 </t>
  </si>
  <si>
    <t>MONTAJ NEUM FURGON/VAN/CAMION 3/4 -CAREN</t>
  </si>
  <si>
    <t>Servicios</t>
  </si>
  <si>
    <t>Cod Vendedor</t>
  </si>
  <si>
    <t xml:space="preserve">ZAA10 </t>
  </si>
  <si>
    <t xml:space="preserve">ALINAECION LIVIANO CAMIONETA - NORMAL </t>
  </si>
  <si>
    <t>Rut</t>
  </si>
  <si>
    <t xml:space="preserve">ZBAL4 </t>
  </si>
  <si>
    <t>BALANCEO LIVIANOS PLOMO ADHESIVO)-NORMAL</t>
  </si>
  <si>
    <t>Mes Pago</t>
  </si>
  <si>
    <t xml:space="preserve">DESCUENTO NO APLICADO EN FACTU </t>
  </si>
  <si>
    <t>CV-A-0000-00228151</t>
  </si>
  <si>
    <t>0076813832-K-0</t>
  </si>
  <si>
    <t xml:space="preserve">SERVITECA Y VENTA DE ACCESORIOS M&amp;S LIMI </t>
  </si>
  <si>
    <t>Nota Crédito</t>
  </si>
  <si>
    <t>CV-A-0000-00228152</t>
  </si>
  <si>
    <t>CV-A-0000-00228153</t>
  </si>
  <si>
    <t>COMISION REPUESTOS</t>
  </si>
  <si>
    <t>Tabla de Cumplimiento Repuestos</t>
  </si>
  <si>
    <t xml:space="preserve">195R15C 8PR 106/104R H188 GOODR </t>
  </si>
  <si>
    <t>CV-A-0000-00228372</t>
  </si>
  <si>
    <t>0076450704-5-0</t>
  </si>
  <si>
    <t xml:space="preserve">SERVICIOS AUTOMOTRICES SERMOBAL SPA </t>
  </si>
  <si>
    <t>VENTA TOTAL PERIODO ACTUAL</t>
  </si>
  <si>
    <t>Ventas</t>
  </si>
  <si>
    <t>% Comisión</t>
  </si>
  <si>
    <t xml:space="preserve">165/60R14 75H RP28 GOODR </t>
  </si>
  <si>
    <t>CV-A-0000-00228437</t>
  </si>
  <si>
    <t>VENTA NORMAL</t>
  </si>
  <si>
    <t>Desde</t>
  </si>
  <si>
    <t>Hasta</t>
  </si>
  <si>
    <t xml:space="preserve">295/80R22.5 16PR 150/147M CM993W GOODR </t>
  </si>
  <si>
    <t>FV-A-0000-02321823</t>
  </si>
  <si>
    <t>COMISION NORMAL (%)</t>
  </si>
  <si>
    <t>o mas</t>
  </si>
  <si>
    <t xml:space="preserve">11R22.5 16PR 148/145J CB972W GOODR </t>
  </si>
  <si>
    <t>FV-A-0000-02322987</t>
  </si>
  <si>
    <t>0077707450-4-0</t>
  </si>
  <si>
    <t xml:space="preserve">CONSTRUCTORA HUEQUECURA LIMITADA </t>
  </si>
  <si>
    <t>COMISION NORMAL ($)</t>
  </si>
  <si>
    <t xml:space="preserve">11R22.5 148/145K HSC1 CONTI </t>
  </si>
  <si>
    <t xml:space="preserve">MOP04 </t>
  </si>
  <si>
    <t xml:space="preserve">MONTAJE NEUM CAMION/BUS FIERRO - NORMAL </t>
  </si>
  <si>
    <t>TOTAL COMISION REPUESTOS</t>
  </si>
  <si>
    <t xml:space="preserve">ZAA01 </t>
  </si>
  <si>
    <t xml:space="preserve">ALINEACION CAMION/BUS - NORMAL </t>
  </si>
  <si>
    <t>VENTA POR DOCUMENTAR  A LA FECHA DE CORTE</t>
  </si>
  <si>
    <t xml:space="preserve">ZBA01 </t>
  </si>
  <si>
    <t xml:space="preserve">BALANCEO CAMION/BUS ALUMINIO - NORMAL </t>
  </si>
  <si>
    <t xml:space="preserve">295/80R22.5 18PR 152/149M GDR1 GOODRIDE </t>
  </si>
  <si>
    <t>FV-A-0000-02340802</t>
  </si>
  <si>
    <t>0076551914-4-0</t>
  </si>
  <si>
    <t xml:space="preserve">CAMPOS Y CIA LTDA </t>
  </si>
  <si>
    <t xml:space="preserve">S3075 </t>
  </si>
  <si>
    <t xml:space="preserve">FILTRO SEC. AIRE D.TECHNIC </t>
  </si>
  <si>
    <t>CV-A-0000-00230040</t>
  </si>
  <si>
    <t>0012382191-2-0</t>
  </si>
  <si>
    <t xml:space="preserve">ONATE VASQUEZ EVARISTO IVAN </t>
  </si>
  <si>
    <t>Repuestos</t>
  </si>
  <si>
    <t>COMISION NEUMATICOS, LUBRICANTES, BATERIAS Y REMOLQUE</t>
  </si>
  <si>
    <t>Tabla de Cumplimiento Neumaticos, Lubricantes, Baterias y Remolques</t>
  </si>
  <si>
    <t>215/75R17.5 126/124K ARMOX MAX MSS GOODY</t>
  </si>
  <si>
    <t>FV-A-0000-02350273</t>
  </si>
  <si>
    <t xml:space="preserve">12R22.5 152/148K HSC1 ED CONTI </t>
  </si>
  <si>
    <t>FV-A-0000-02351740</t>
  </si>
  <si>
    <t xml:space="preserve">12R22.5 16PR 150/147F CB972 GOODRIDE </t>
  </si>
  <si>
    <t>FV-A-0000-02353037</t>
  </si>
  <si>
    <t>275/80R22.5 16PR 149/145M CR976A GOODRID</t>
  </si>
  <si>
    <t>FV-A-0000-02352420</t>
  </si>
  <si>
    <t>0076117512-2-0</t>
  </si>
  <si>
    <t xml:space="preserve">KDM INDUSTRIAL S.A. </t>
  </si>
  <si>
    <t>PERNO RUEDA TRA.COMP.22X110 LL32(T.ALTA)</t>
  </si>
  <si>
    <t>CV-A-0000-00230353</t>
  </si>
  <si>
    <t>TOTAL COMISION NEU / LUB / BAT / REM</t>
  </si>
  <si>
    <t>CV-A-0000-00230354</t>
  </si>
  <si>
    <t xml:space="preserve">TUERCA RUEDA 22 MM LLAVE 32MM BAJA </t>
  </si>
  <si>
    <t xml:space="preserve">MOP03 </t>
  </si>
  <si>
    <t>MONTAJE NEUM CAMION/BUS ALUMINIO - FLOTA</t>
  </si>
  <si>
    <t xml:space="preserve">ZAA02 </t>
  </si>
  <si>
    <t xml:space="preserve">ALINEACION CAMION/BUS - CAREN </t>
  </si>
  <si>
    <t>COMISION SERVICIOS</t>
  </si>
  <si>
    <t>Tabla de Cumplimiento Servicios</t>
  </si>
  <si>
    <t xml:space="preserve">ZBA02 </t>
  </si>
  <si>
    <t xml:space="preserve">BALANCEO CAMION/BUS ALUMINIO - CAREN </t>
  </si>
  <si>
    <t>Comisión</t>
  </si>
  <si>
    <t>ESTANQUE AGUA 26 LITROS BLANCO C/SOPORTE</t>
  </si>
  <si>
    <t>CV-A-0000-00230394</t>
  </si>
  <si>
    <t>0076149680-8-0</t>
  </si>
  <si>
    <t xml:space="preserve">TRANSP Y COMERC TRANSVIA FORESTAL LTDA </t>
  </si>
  <si>
    <t xml:space="preserve">C1579 </t>
  </si>
  <si>
    <t>CINTA C/RATCHET 2" FORESTAL EXTRA RESIST</t>
  </si>
  <si>
    <t>CV-A-0000-00230395</t>
  </si>
  <si>
    <t>TOTAL VARIABLE</t>
  </si>
  <si>
    <t xml:space="preserve">C5194 </t>
  </si>
  <si>
    <t xml:space="preserve">ESTANQUE AGUA 25 LITROS NEGRO C/SOPORTE </t>
  </si>
  <si>
    <t>GOMA CAMISA MOTOR 128 M/M (JGO C/TOMBAK)</t>
  </si>
  <si>
    <t>CV-A-0000-00230881</t>
  </si>
  <si>
    <t>0013149763-6-0</t>
  </si>
  <si>
    <t xml:space="preserve">MOLINA BELLO GABRIEL ISMAEL </t>
  </si>
  <si>
    <t xml:space="preserve">750R16 14PR CR926 SET GOODRIDE </t>
  </si>
  <si>
    <t>FV-A-0000-02363617</t>
  </si>
  <si>
    <t>0077566630-7-0</t>
  </si>
  <si>
    <t xml:space="preserve">SOCIEDAD PRESTADORA DE SERVICIOS MEDIOAM </t>
  </si>
  <si>
    <t>TOTAL COMISION SERVICIOS</t>
  </si>
  <si>
    <t xml:space="preserve">255/70R16 111H SU317 GOODRIDE </t>
  </si>
  <si>
    <t>CV-A-0000-00230915</t>
  </si>
  <si>
    <t xml:space="preserve">165/60R14 75H RP28 GOODRIDE </t>
  </si>
  <si>
    <t xml:space="preserve">195/70R14 91T RP28 GOODRIDE </t>
  </si>
  <si>
    <t>COMISION IMPULSO</t>
  </si>
  <si>
    <t xml:space="preserve">215/60R16 95H RP28 GOODRIDE </t>
  </si>
  <si>
    <t xml:space="preserve">185/70R14 88T RP28 GOODRIDE </t>
  </si>
  <si>
    <t xml:space="preserve">235/75R15 8PR 110/107Q SL369 GOODRIDE </t>
  </si>
  <si>
    <t xml:space="preserve">205/60R16 92H RP28 GOODRIDE </t>
  </si>
  <si>
    <t xml:space="preserve">185/60R14 82H RP28 GOODRIDE </t>
  </si>
  <si>
    <t xml:space="preserve">V5116 </t>
  </si>
  <si>
    <t xml:space="preserve">REP.BARRA EN V (ROTULA C/TEFLON)90X60MM </t>
  </si>
  <si>
    <t>FV-A-0000-02364147</t>
  </si>
  <si>
    <t>0096534570-1-0</t>
  </si>
  <si>
    <t xml:space="preserve">SERGIO CERVA S.A. </t>
  </si>
  <si>
    <t>FV-A-0000-02364149</t>
  </si>
  <si>
    <t xml:space="preserve">C1363 </t>
  </si>
  <si>
    <t xml:space="preserve">CHECKPOINT 33MM </t>
  </si>
  <si>
    <t>FV-A-0000-02366627</t>
  </si>
  <si>
    <t>0096502120-5-0</t>
  </si>
  <si>
    <t xml:space="preserve">INMOBILIARIA E INVERSIONES POLYKARPO S.A </t>
  </si>
  <si>
    <t>CV-A-0000-00231072</t>
  </si>
  <si>
    <t xml:space="preserve">235/75R15 8PR 110/107S GIANTSAVER MAZZI </t>
  </si>
  <si>
    <t>CV-A-0000-00231088</t>
  </si>
  <si>
    <t xml:space="preserve">215/75R15 6PR 100/97Q SL366 GOODRIDE </t>
  </si>
  <si>
    <t>FV-A-0000-02367675</t>
  </si>
  <si>
    <t xml:space="preserve">V1653 </t>
  </si>
  <si>
    <t>ABRAZADERA DOBLE PERNO TUBO CORRUGADO 5"</t>
  </si>
  <si>
    <t>FV-A-0000-02367803</t>
  </si>
  <si>
    <t xml:space="preserve">265/50R20 111V SA57 GOODRIDE </t>
  </si>
  <si>
    <t>FV-A-0000-02368142</t>
  </si>
  <si>
    <t>0006809012-1-0</t>
  </si>
  <si>
    <t xml:space="preserve">GONZALEZ CORONADO SEGUNDO JUVENAL </t>
  </si>
  <si>
    <t xml:space="preserve">11R22.5 16PR 148/145J CB972 GOODRIDE </t>
  </si>
  <si>
    <t>FV-A-0000-02371246</t>
  </si>
  <si>
    <t>LLANTA 8.25X22.5 10H TUB.LISO DISCO EURO</t>
  </si>
  <si>
    <t>CV-A-0000-00231303</t>
  </si>
  <si>
    <t xml:space="preserve">11R22.5 16PR 148/145M CR926D GOODRIDE </t>
  </si>
  <si>
    <t>CV-A-0000-00231304</t>
  </si>
  <si>
    <t xml:space="preserve">195/50R15 82V RP28 GOODRIDE </t>
  </si>
  <si>
    <t>FV-A-0000-02371529</t>
  </si>
  <si>
    <t xml:space="preserve">11R22.5 146/143K G686 MSS PLUS GOODY </t>
  </si>
  <si>
    <t>FV-A-0000-02372488</t>
  </si>
  <si>
    <t xml:space="preserve">245/75R16 10PR 120/116Q SL369 GOODRIDE </t>
  </si>
  <si>
    <t>FV-A-0000-02372578</t>
  </si>
  <si>
    <t xml:space="preserve">215/45ZR17 91W XL SA57 GOODRIDE </t>
  </si>
  <si>
    <t xml:space="preserve">500R12C 8PR 83/82P CR868 GOODRIDE </t>
  </si>
  <si>
    <t xml:space="preserve">245/75R16 10PR 120/116Q SL366 GOODRIDE </t>
  </si>
  <si>
    <t>FV-A-0000-02372835</t>
  </si>
  <si>
    <t xml:space="preserve">235/70R16 106S SL369 GOODRIDE </t>
  </si>
  <si>
    <t xml:space="preserve">185/55R16 83V RP28 GOODRIDE </t>
  </si>
  <si>
    <t xml:space="preserve">205/70R15 96H SL369 GOODRIDE </t>
  </si>
  <si>
    <t xml:space="preserve">265/70R17 10PR 121/118Q SL366 GOODR </t>
  </si>
  <si>
    <t xml:space="preserve">235/65R17 104S SL369 GOODRIDE </t>
  </si>
  <si>
    <t xml:space="preserve">265/65R17 112S SL369 GOODRIDE </t>
  </si>
  <si>
    <t xml:space="preserve">235/60R18 103V SU318 GOODRIDE </t>
  </si>
  <si>
    <t xml:space="preserve">245/60R18 105T SU318 GOODRIDE </t>
  </si>
  <si>
    <t xml:space="preserve">195/55R16 87V RP28 GOODRIDE </t>
  </si>
  <si>
    <t>FV-A-0000-02372587</t>
  </si>
  <si>
    <t xml:space="preserve">285/70R17 117T SL369 GOODR </t>
  </si>
  <si>
    <t xml:space="preserve">225/75R16 10PR 115/112Q SL369 GOODRIDE </t>
  </si>
  <si>
    <t>FV-A-0000-02374116</t>
  </si>
  <si>
    <t xml:space="preserve">195R15C 8PR 106/104R H188 GOODRIDE </t>
  </si>
  <si>
    <t>FV-A-0000-02374027</t>
  </si>
  <si>
    <t>FV-A-0000-02374029</t>
  </si>
  <si>
    <t xml:space="preserve">145R13 NEXEN CP321 88/86R 8PR </t>
  </si>
  <si>
    <t>FV-A-0000-02373773</t>
  </si>
  <si>
    <t xml:space="preserve">205/55R16 91V RP28 GOODRIDE </t>
  </si>
  <si>
    <t>CV-A-0000-00231496</t>
  </si>
  <si>
    <t>0076996915-2-0</t>
  </si>
  <si>
    <t xml:space="preserve">COMERCIAL MERINO LIMITADA </t>
  </si>
  <si>
    <t>FV-A-0000-02375249</t>
  </si>
  <si>
    <t>0076110624-4-0</t>
  </si>
  <si>
    <t xml:space="preserve">TRANSPORTES HOFMANN LIMITADA </t>
  </si>
  <si>
    <t xml:space="preserve">MOP05 </t>
  </si>
  <si>
    <t xml:space="preserve">MONTAJE NEUM CAMION/BUS FIERRO - CAREN </t>
  </si>
  <si>
    <t xml:space="preserve">TAPA ESTANQUE PETROLEO 80 M/M C/LLAVE </t>
  </si>
  <si>
    <t>CV-A-0000-00231540</t>
  </si>
  <si>
    <t xml:space="preserve">PUERTA NORTE REPUESTOS </t>
  </si>
  <si>
    <t>0076415326-K-0</t>
  </si>
  <si>
    <t xml:space="preserve">REPUESTOS LIVICAR SPA </t>
  </si>
  <si>
    <t xml:space="preserve">V0329 </t>
  </si>
  <si>
    <t xml:space="preserve">TAPA DEPOSITO AGUA 50KP "ESC= </t>
  </si>
  <si>
    <t xml:space="preserve">V0974 </t>
  </si>
  <si>
    <t xml:space="preserve">EMPAQ.MULTIPLE ESCAPE (USA6) </t>
  </si>
  <si>
    <t xml:space="preserve">V1352 </t>
  </si>
  <si>
    <t xml:space="preserve">BOMBA ELEVADORA MANUAL (TIPO CAJETILLA) </t>
  </si>
  <si>
    <t xml:space="preserve">V1537 </t>
  </si>
  <si>
    <t xml:space="preserve">FOCO MAYOR IZQUIERDO (OPTICO ALARGADO) </t>
  </si>
  <si>
    <t xml:space="preserve">V1544 </t>
  </si>
  <si>
    <t>FOCO INTERMI.DER/IZQ BLANCO/NARANJA 3POL</t>
  </si>
  <si>
    <t xml:space="preserve">V1767 </t>
  </si>
  <si>
    <t xml:space="preserve">TERMOSTATO 76 GRADOS </t>
  </si>
  <si>
    <t xml:space="preserve">V2036 </t>
  </si>
  <si>
    <t xml:space="preserve">AMORTIGUADOR CABINA DEL.DER/IZQ O/P </t>
  </si>
  <si>
    <t xml:space="preserve">V2348 </t>
  </si>
  <si>
    <t xml:space="preserve">FOCO INTERMITENTE IZQUIERDO COMPLETO </t>
  </si>
  <si>
    <t xml:space="preserve">V2485 </t>
  </si>
  <si>
    <t xml:space="preserve">VALVULA RETENCION BBA.PETROLEO M10 </t>
  </si>
  <si>
    <t xml:space="preserve">V2810 </t>
  </si>
  <si>
    <t xml:space="preserve">ESPEJO RETROVISOR IZQ. S/BRAZO </t>
  </si>
  <si>
    <t xml:space="preserve">V2938 </t>
  </si>
  <si>
    <t xml:space="preserve">FAROL DELANTERO DER. VERSION NEW </t>
  </si>
  <si>
    <t xml:space="preserve">V3367 </t>
  </si>
  <si>
    <t xml:space="preserve">TAPA DEPOSITO AGUA </t>
  </si>
  <si>
    <t xml:space="preserve">V3427 </t>
  </si>
  <si>
    <t xml:space="preserve">VALVULA DE RETENCION (PERNO C/ORIFICIO) </t>
  </si>
  <si>
    <t xml:space="preserve">V3434 </t>
  </si>
  <si>
    <t>FOCO INTERMITENTE DER/IZQ. NARANJA 2POLO</t>
  </si>
  <si>
    <t xml:space="preserve">V3460 </t>
  </si>
  <si>
    <t>PARACHOQUE INFERIOR/CENTRAL LATERAL IZQ.</t>
  </si>
  <si>
    <t xml:space="preserve">V3497 </t>
  </si>
  <si>
    <t xml:space="preserve">FAROL CABINA AMBAR (C/BASE) TROCHA </t>
  </si>
  <si>
    <t xml:space="preserve">V3735 </t>
  </si>
  <si>
    <t xml:space="preserve">MICA FOCO INTERMITENTE IZQ."ESC" </t>
  </si>
  <si>
    <t xml:space="preserve">V3933 </t>
  </si>
  <si>
    <t xml:space="preserve">PALANCA INTERMITENTE C/VELOCIDAD </t>
  </si>
  <si>
    <t xml:space="preserve">V4022 </t>
  </si>
  <si>
    <t xml:space="preserve">BISEL NEBLINERO IZQ. </t>
  </si>
  <si>
    <t xml:space="preserve">V4023 </t>
  </si>
  <si>
    <t xml:space="preserve">BISEL NEBLINERO DER. </t>
  </si>
  <si>
    <t xml:space="preserve">V4041 </t>
  </si>
  <si>
    <t>ABRAZADERA TUBO SILENCIADOR (INOXIDABLE)</t>
  </si>
  <si>
    <t>CV-A-0000-00231541</t>
  </si>
  <si>
    <t xml:space="preserve">V4183 </t>
  </si>
  <si>
    <t xml:space="preserve">ESPEJO RETRO. DOBLE DER. S/BRAZO </t>
  </si>
  <si>
    <t xml:space="preserve">V4840 </t>
  </si>
  <si>
    <t>ESPEJO RETRO.DER.C/BRAZO MAS CUNET.ELECT</t>
  </si>
  <si>
    <t xml:space="preserve">V5061 </t>
  </si>
  <si>
    <t xml:space="preserve">SENSOR PRESION TURBO 4PIN </t>
  </si>
  <si>
    <t>FV-A-0000-02377810</t>
  </si>
  <si>
    <t>31X10.50R15 6PR 109Q MUD CONTENDER MAZZI</t>
  </si>
  <si>
    <t>FV-A-0000-02377949</t>
  </si>
  <si>
    <t>FV-A-0000-02377948</t>
  </si>
  <si>
    <t xml:space="preserve">215/75R17.5 16PR MD738 GOODRIDE </t>
  </si>
  <si>
    <t>FV-A-0000-02378121</t>
  </si>
  <si>
    <t>0076063212-0-0</t>
  </si>
  <si>
    <t xml:space="preserve">DARIO OMAR VALDES VALDES Y CIA LTDA </t>
  </si>
  <si>
    <t xml:space="preserve">225/70R16 107T GIANTSAVER MAZZINI </t>
  </si>
  <si>
    <t xml:space="preserve">255/70R16 111T GIANTSAVER MAZZINI </t>
  </si>
  <si>
    <t>FV-A-0000-02378373</t>
  </si>
  <si>
    <t xml:space="preserve">205/55R16 91H PC2 CONTINENTAL </t>
  </si>
  <si>
    <t>FV-A-0000-02378530</t>
  </si>
  <si>
    <t xml:space="preserve">255/60R18 112V SU318 GOODRIDE </t>
  </si>
  <si>
    <t xml:space="preserve">225/50R18 95W SA37 GOODRIDE </t>
  </si>
  <si>
    <t xml:space="preserve">175/70R14 84T ECO307 MAZZINI </t>
  </si>
  <si>
    <t>FV-A-0000-02379147</t>
  </si>
  <si>
    <t xml:space="preserve">11R22.5 16PR 146/143M TRACPRO POWERTRAC </t>
  </si>
  <si>
    <t>FV-A-0000-02379717</t>
  </si>
  <si>
    <t xml:space="preserve">RODTO CARDAN 55 M/M.INT.C/SOPORTE </t>
  </si>
  <si>
    <t>FV-A-0000-02379899</t>
  </si>
  <si>
    <t>FV-A-0000-02381387</t>
  </si>
  <si>
    <t xml:space="preserve">AS100 </t>
  </si>
  <si>
    <t xml:space="preserve">BATERIA 100 AMP 750 CCA ASAHI </t>
  </si>
  <si>
    <t>CV-A-0000-00231887</t>
  </si>
  <si>
    <t>0076891549-0-0</t>
  </si>
  <si>
    <t xml:space="preserve">GOOSNECK GARAGE SPA. </t>
  </si>
  <si>
    <t>FV-A-0000-02383065</t>
  </si>
  <si>
    <t>FV-A-0000-02383066</t>
  </si>
  <si>
    <t xml:space="preserve">175/65R14 82H RP28 GOODRIDE </t>
  </si>
  <si>
    <t>FV-A-0000-02383177</t>
  </si>
  <si>
    <t>FV-A-0000-02383518</t>
  </si>
  <si>
    <t xml:space="preserve">12R22.5 152/148K HSC1 ED CONTINENTAL </t>
  </si>
  <si>
    <t>FV-A-0000-02383067</t>
  </si>
  <si>
    <t xml:space="preserve">275/80R22.5 16PR 149/146M AT115 AUSTONE </t>
  </si>
  <si>
    <t>FV-A-0000-02382781</t>
  </si>
  <si>
    <t>FV-A-0000-02384865</t>
  </si>
  <si>
    <t>FV-A-0000-02385120</t>
  </si>
  <si>
    <t>0099525100-0-0</t>
  </si>
  <si>
    <t xml:space="preserve">GAMA LEASING OPERATIVO SPA </t>
  </si>
  <si>
    <t>FV-A-0000-02384734</t>
  </si>
  <si>
    <t xml:space="preserve">215/70R16 100S SL369 GOODRIDE </t>
  </si>
  <si>
    <t>FV-A-0000-02384838</t>
  </si>
  <si>
    <t xml:space="preserve">ZAA05 </t>
  </si>
  <si>
    <t xml:space="preserve">ALINEACION FURGON/VAN/CAMION 3/4 -CAREN </t>
  </si>
  <si>
    <t xml:space="preserve">ZBA11 </t>
  </si>
  <si>
    <t>BALANCEO FURGON/VAN Y CAMION 3/4 - CAREN</t>
  </si>
  <si>
    <t xml:space="preserve">PLUMILLA 700 M/M (PAR) </t>
  </si>
  <si>
    <t>FV-A-0000-02387848</t>
  </si>
  <si>
    <t>0077675440-4-0</t>
  </si>
  <si>
    <t xml:space="preserve">SERVICIO MAQUINARIAS SAN CARLOS LTDA. </t>
  </si>
  <si>
    <t>FV-A-0000-02387903</t>
  </si>
  <si>
    <t>FV-A-0000-02388006</t>
  </si>
  <si>
    <t>CV-A-0000-00232220</t>
  </si>
  <si>
    <t xml:space="preserve">215/65R16C 8PR 109/107R SC328 GOODRIDE </t>
  </si>
  <si>
    <t>FV-A-0000-02387979</t>
  </si>
  <si>
    <t xml:space="preserve">11R22.5 16PR 148/145M AT27S AUSTONE </t>
  </si>
  <si>
    <t>FV-A-0000-02387780</t>
  </si>
  <si>
    <t>295/80R22.5 152/148K ARMOR MAX MSS GOODY</t>
  </si>
  <si>
    <t>FV-A-0000-02387951</t>
  </si>
  <si>
    <t>FV-A-0000-02389158</t>
  </si>
  <si>
    <t>245/75R16 10PR 120/116S GIANTSAVER MAZZI</t>
  </si>
  <si>
    <t>FV-A-0000-02388621</t>
  </si>
  <si>
    <t>FV-A-0000-02388631</t>
  </si>
  <si>
    <t xml:space="preserve">175/70R13 82T ECO307 MAZZINI </t>
  </si>
  <si>
    <t xml:space="preserve">195/65R15 91V ECO307 MAZZINI </t>
  </si>
  <si>
    <t>FV-A-0000-02389049</t>
  </si>
  <si>
    <t xml:space="preserve">225/65R17 102T SU318 GOODRIDE </t>
  </si>
  <si>
    <t>FV-A-0000-02389855</t>
  </si>
  <si>
    <t>0076720643-7-0</t>
  </si>
  <si>
    <t xml:space="preserve">SOCIEDAD COMERCIAL E INVERSIONES JANA Y </t>
  </si>
  <si>
    <t>265/70R17 10PR 121/118S GIANTSAVER MAZZI</t>
  </si>
  <si>
    <t>FV-A-0000-02389856</t>
  </si>
  <si>
    <t>FV-A-0000-02391239</t>
  </si>
  <si>
    <t>FV-A-0000-02391195</t>
  </si>
  <si>
    <t>FV-A-0000-02391357</t>
  </si>
  <si>
    <t xml:space="preserve">LLAVE ESTANQUE AGUA </t>
  </si>
  <si>
    <t>FV-A-0000-02392048</t>
  </si>
  <si>
    <t xml:space="preserve">FILTRO AIRE DONALDSON </t>
  </si>
  <si>
    <t>FV-A-0000-02394484</t>
  </si>
  <si>
    <t>0077050370-1-0</t>
  </si>
  <si>
    <t xml:space="preserve">FORESTAL BOSQUE SR SPA </t>
  </si>
  <si>
    <t xml:space="preserve">FILTRO SEPARADOR D.TECHNIC </t>
  </si>
  <si>
    <t>FV-A-0000-02394483</t>
  </si>
  <si>
    <t>FV-A-0000-02394353</t>
  </si>
  <si>
    <t xml:space="preserve">215/70R16 100T SU318 GOODRIDE </t>
  </si>
  <si>
    <t xml:space="preserve">195/60R15 88H RP28 GOODRIDE </t>
  </si>
  <si>
    <t xml:space="preserve">265/60R18 110T SL369 GOODRIDE </t>
  </si>
  <si>
    <t>FV-A-0000-02394579</t>
  </si>
  <si>
    <t xml:space="preserve">215/65R16 98H RP28 GOODRIDE </t>
  </si>
  <si>
    <t xml:space="preserve">165R13C 8PR 94/92Q H188 GOODRIDE </t>
  </si>
  <si>
    <t xml:space="preserve">185R14C 8PR 102/100Q H188 GOODRIDE </t>
  </si>
  <si>
    <t xml:space="preserve">205/70R15C 8PR 106/104R H188 GOODRIDE </t>
  </si>
  <si>
    <t xml:space="preserve">205/65R15 94H RP28 GOODRIDE </t>
  </si>
  <si>
    <t xml:space="preserve">275/55R20 113S SL369 GOODR </t>
  </si>
  <si>
    <t>FV-A-0000-02394577</t>
  </si>
  <si>
    <t xml:space="preserve">215/75R14LT 104/101Q TR507 LUCKYEAR </t>
  </si>
  <si>
    <t>FV-A-0000-02394554</t>
  </si>
  <si>
    <t xml:space="preserve">175/70R14 84T SL369 GOODRIDE </t>
  </si>
  <si>
    <t>FV-A-0000-02394581</t>
  </si>
  <si>
    <t>FV-A-0000-02394582</t>
  </si>
  <si>
    <t xml:space="preserve">C5074 </t>
  </si>
  <si>
    <t>CINTA C/RATCHET 2" C/GANCHO TIPO JJ 9MTS</t>
  </si>
  <si>
    <t>FV-A-0000-02394328</t>
  </si>
  <si>
    <t>FV-A-0000-02395043</t>
  </si>
  <si>
    <t>FV-A-0000-02395084</t>
  </si>
  <si>
    <t xml:space="preserve">215/50R17 95W SA57 GOODRIDE </t>
  </si>
  <si>
    <t xml:space="preserve">165/70R14 81T RP28 GOODRIDE </t>
  </si>
  <si>
    <t>FV-A-0000-02394809</t>
  </si>
  <si>
    <t xml:space="preserve">185/65R15 88H RP28 GOODRIDE </t>
  </si>
  <si>
    <t xml:space="preserve">255/70R16 111T SL369 GOODRIDE </t>
  </si>
  <si>
    <t>FV-A-0000-02394785</t>
  </si>
  <si>
    <t>FV-A-0000-02395044</t>
  </si>
  <si>
    <t xml:space="preserve">225/45ZR19 96W SA37 GOODRIDE </t>
  </si>
  <si>
    <t xml:space="preserve">155/65R13 73T RP28 GOODRIDE </t>
  </si>
  <si>
    <t xml:space="preserve">550-13 10PR CM834 SET GOODR </t>
  </si>
  <si>
    <t xml:space="preserve">205/50R17 93W SA37 GOODRIDE </t>
  </si>
  <si>
    <t xml:space="preserve">225/60R17 99T SU318 GOODRIDE </t>
  </si>
  <si>
    <t xml:space="preserve">205/60R15 91H RP28 GOODRIDE </t>
  </si>
  <si>
    <t xml:space="preserve">265/75R16 10PR 123/120Q SL366 GOODRIDE </t>
  </si>
  <si>
    <t xml:space="preserve">185/65R15 88H ECO307 MAZZINI </t>
  </si>
  <si>
    <t>BV-A-0000-00308625</t>
  </si>
  <si>
    <t>0016096879-6-0</t>
  </si>
  <si>
    <t xml:space="preserve">FELIPE SANDOVAL RIVERA </t>
  </si>
  <si>
    <t>Actual</t>
  </si>
  <si>
    <t>Boleta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</si>
  <si>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</si>
  <si>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</si>
  <si>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</si>
  <si>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</si>
  <si>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19.5L-24 12PR R-4 GOODRIDE </t>
  </si>
  <si>
    <t>BV-A-0000-00309689</t>
  </si>
  <si>
    <t>0017853591-9-0</t>
  </si>
  <si>
    <t xml:space="preserve">FRANCISCO ABRAHAM LARA CANOVAS </t>
  </si>
  <si>
    <t>BV-A-0000-00309970</t>
  </si>
  <si>
    <t>0019111116-8-0</t>
  </si>
  <si>
    <t xml:space="preserve">MIGUEL ANGEL CARTES ROA </t>
  </si>
  <si>
    <t xml:space="preserve">ZBAL5 </t>
  </si>
  <si>
    <t>BALANCEO LIVIANOS PLOMO ADHESIVO)- CAREN</t>
  </si>
  <si>
    <t>BV-A-0000-00310090</t>
  </si>
  <si>
    <t>0015615643-4-0</t>
  </si>
  <si>
    <t xml:space="preserve">MELLA FLORES JOSE ARMANDO </t>
  </si>
  <si>
    <t>CV-A-0000-00232669</t>
  </si>
  <si>
    <t>CV-A-0000-00233316</t>
  </si>
  <si>
    <t>CV-A-0000-00233426</t>
  </si>
  <si>
    <t>CV-A-0000-00233741</t>
  </si>
  <si>
    <t>FV-A-0000-02397060</t>
  </si>
  <si>
    <t>FV-A-0000-02398248</t>
  </si>
  <si>
    <t xml:space="preserve">V4042 </t>
  </si>
  <si>
    <t xml:space="preserve">ASPA VENTILADOR C/ VISCOSO ELECTRICO </t>
  </si>
  <si>
    <t>FV-A-0000-02398563</t>
  </si>
  <si>
    <t>FV-A-0000-02398569</t>
  </si>
  <si>
    <t>CHICHARRA FRENO TRAS.DER.(SEGUNDO PUENTE</t>
  </si>
  <si>
    <t>FV-A-0000-02399780</t>
  </si>
  <si>
    <t>0010506046-7-0</t>
  </si>
  <si>
    <t xml:space="preserve">LEIVA BECERRA DUBERLI MAURICIO </t>
  </si>
  <si>
    <t>CHICHARRA FRENO TRAS.IZQ.(PRIMER PUENTE)</t>
  </si>
  <si>
    <t>FV-A-0000-02400057</t>
  </si>
  <si>
    <t>CHICHARRA FRENO TRAS.DER.(PRIMER PUENTE)</t>
  </si>
  <si>
    <t>CHICHARRA FRENO TRAS.IZQ.(SEGUNDO PUENTE</t>
  </si>
  <si>
    <t xml:space="preserve">V0574 </t>
  </si>
  <si>
    <t xml:space="preserve">FILTRO COMBUSTIBLE TECFIL </t>
  </si>
  <si>
    <t>FV-A-0000-02400083</t>
  </si>
  <si>
    <t>0076728504-3-0</t>
  </si>
  <si>
    <t xml:space="preserve">TRANSPORTES RICHARD DAGOBERTO CARRASCO C </t>
  </si>
  <si>
    <t xml:space="preserve">FILTRO LUBRICANTE DONALDSON </t>
  </si>
  <si>
    <t>FV-A-0000-02400249</t>
  </si>
  <si>
    <t>FV-A-0000-02400265</t>
  </si>
  <si>
    <t xml:space="preserve">CHECKPOINT 32 MM </t>
  </si>
  <si>
    <t>FV-A-0000-02400317</t>
  </si>
  <si>
    <t>FV-A-0000-02400326</t>
  </si>
  <si>
    <t xml:space="preserve">265/70R16 112S SL369 GOODRIDE </t>
  </si>
  <si>
    <t>FV-A-0000-02400855</t>
  </si>
  <si>
    <t>FV-A-0000-02401034</t>
  </si>
  <si>
    <t>0017788051-5-0</t>
  </si>
  <si>
    <t xml:space="preserve">ALVIAL CHAMORRO VICTOR AMERICO </t>
  </si>
  <si>
    <t xml:space="preserve">C5003 </t>
  </si>
  <si>
    <t xml:space="preserve">PUNTA DE LANZA P/REMOLQUES ALEMANA </t>
  </si>
  <si>
    <t>FV-A-0000-02401605</t>
  </si>
  <si>
    <t xml:space="preserve">265/75R16 116S SL369 GOODRIDE </t>
  </si>
  <si>
    <t>FV-A-0000-02401711</t>
  </si>
  <si>
    <t>FV-A-0000-02401714</t>
  </si>
  <si>
    <t>FV-A-0000-02401739</t>
  </si>
  <si>
    <t>215/75R17.5 14PR 128/126M GSR+1 GOODRIDE</t>
  </si>
  <si>
    <t>FV-A-0000-02402189</t>
  </si>
  <si>
    <t>0076599270-2-0</t>
  </si>
  <si>
    <t xml:space="preserve">MAEFI CIA LTDA. </t>
  </si>
  <si>
    <t>FV-A-0000-02402773</t>
  </si>
  <si>
    <t>0013680941-5-0</t>
  </si>
  <si>
    <t xml:space="preserve">CALDERON OSORIO MARCOS RODRIGO </t>
  </si>
  <si>
    <t xml:space="preserve">EURODIESEL E-4 15W40 CI-4 BL 19 LT </t>
  </si>
  <si>
    <t>Lubricantes</t>
  </si>
  <si>
    <t>FV-A-0000-02402787</t>
  </si>
  <si>
    <t>0007950859-4-0</t>
  </si>
  <si>
    <t xml:space="preserve">RUBILAR RIVAS GABRIEL EUGENIO </t>
  </si>
  <si>
    <t>FV-A-0000-02403501</t>
  </si>
  <si>
    <t>FV-A-0000-02403836</t>
  </si>
  <si>
    <t>FV-A-0000-02404400</t>
  </si>
  <si>
    <t>FV-A-0000-02404672</t>
  </si>
  <si>
    <t>0077614350-2-0</t>
  </si>
  <si>
    <t xml:space="preserve">SOC. FORESTAL Y AGRICOLA M4 LTDA </t>
  </si>
  <si>
    <t>FV-A-0000-02404741</t>
  </si>
  <si>
    <t>0015911480-5-0</t>
  </si>
  <si>
    <t xml:space="preserve">PLACENCIA VILLARROEL PATRICIO EUGENIO </t>
  </si>
  <si>
    <t>FV-A-0000-02404747</t>
  </si>
  <si>
    <t xml:space="preserve">S0540 </t>
  </si>
  <si>
    <t xml:space="preserve">AMORTIG.DELANTERO COFAP </t>
  </si>
  <si>
    <t>FV-A-0000-02404777</t>
  </si>
  <si>
    <t>0076750560-4-0</t>
  </si>
  <si>
    <t xml:space="preserve">LOGISTICA HUALPEN LTDA </t>
  </si>
  <si>
    <t>FV-A-0000-02405546</t>
  </si>
  <si>
    <t xml:space="preserve">265/65R17 112T GIANTSAVER MAZZINI </t>
  </si>
  <si>
    <t>FV-A-0000-02405556</t>
  </si>
  <si>
    <t>FV-A-0000-02405575</t>
  </si>
  <si>
    <t>700R16 12PR 117/116N ST313 TUBULAR GOODR</t>
  </si>
  <si>
    <t>FV-A-0000-02405936</t>
  </si>
  <si>
    <t>0013137436-4-0</t>
  </si>
  <si>
    <t xml:space="preserve">ENZO MOLINA SOTOAGUILAR </t>
  </si>
  <si>
    <t>FV-A-0000-02405940</t>
  </si>
  <si>
    <t>FV-A-0000-02406079</t>
  </si>
  <si>
    <t>FV-A-0000-02406525</t>
  </si>
  <si>
    <t>FV-A-0000-02406831</t>
  </si>
  <si>
    <t xml:space="preserve">295/80R22.5 152/148L G386 GOODYEAR </t>
  </si>
  <si>
    <t>FV-A-0000-02406832</t>
  </si>
  <si>
    <t>FV-A-0000-02406888</t>
  </si>
  <si>
    <t>0076671803-5-0</t>
  </si>
  <si>
    <t xml:space="preserve">MAX SERVICIOS SPA </t>
  </si>
  <si>
    <t xml:space="preserve">750R16 14PR 122/121L CR869 SET GOODR </t>
  </si>
  <si>
    <t xml:space="preserve">295/80R22.5 152/148M HS3 CONTINENTAL </t>
  </si>
  <si>
    <t>FV-A-0000-02406973</t>
  </si>
  <si>
    <t>FV-A-0000-02408099</t>
  </si>
  <si>
    <t>0013627848-7-0</t>
  </si>
  <si>
    <t xml:space="preserve">GUIDO ENRIQUE ALBORNOZ ALBORNOZ </t>
  </si>
  <si>
    <t>FV-A-0000-02408604</t>
  </si>
  <si>
    <t>0015658251-4-0</t>
  </si>
  <si>
    <t xml:space="preserve">FELIPE MORA SARAVIA </t>
  </si>
  <si>
    <t xml:space="preserve">650R16C 10PR 108/107N TT ST303 GOODRIDE </t>
  </si>
  <si>
    <t>FV-A-0000-02408660</t>
  </si>
  <si>
    <t>0076295852-K-0</t>
  </si>
  <si>
    <t xml:space="preserve">JJ DISCOM LIMITADA </t>
  </si>
  <si>
    <t xml:space="preserve">215/75R15 100S SL369 GOODRIDE </t>
  </si>
  <si>
    <t>FV-A-0000-02409247</t>
  </si>
  <si>
    <t>FV-A-0000-02409311</t>
  </si>
  <si>
    <t>0007735391-7-0</t>
  </si>
  <si>
    <t xml:space="preserve">CAMPOS PROVOSTE JORGE </t>
  </si>
  <si>
    <t>FV-A-0000-02409385</t>
  </si>
  <si>
    <t>0076798000-0-0</t>
  </si>
  <si>
    <t xml:space="preserve">TRANSPORTE PATAGONIA LTDA. </t>
  </si>
  <si>
    <t>FV-A-0000-02427697</t>
  </si>
  <si>
    <t>FV-A-0000-02428372</t>
  </si>
  <si>
    <t xml:space="preserve">195R14 8PR 106/104Q SL366 GOODRIDE </t>
  </si>
  <si>
    <t>FV-A-0000-02428400</t>
  </si>
  <si>
    <t>FV-A-0000-02428401</t>
  </si>
  <si>
    <t xml:space="preserve">VALVOLUBE G.O. 80W90 BL 19 LT </t>
  </si>
  <si>
    <t>FV-A-0000-02428568</t>
  </si>
  <si>
    <t>0076489164-3-0</t>
  </si>
  <si>
    <t xml:space="preserve">TRANSPORTES HECTOR URNALDO ARRIAGADA URR </t>
  </si>
  <si>
    <t>FV-A-0000-02429740</t>
  </si>
  <si>
    <t>0076236744-0-0</t>
  </si>
  <si>
    <t xml:space="preserve">SOC CONSTRUCTORA RADIMAX LTDA </t>
  </si>
  <si>
    <t xml:space="preserve">750R16 14PR CB981 SET GOODRIDE </t>
  </si>
  <si>
    <t>FV-A-0000-02430791</t>
  </si>
  <si>
    <t>FV-A-0000-02430989</t>
  </si>
  <si>
    <t>FV-A-0000-02431057</t>
  </si>
  <si>
    <t xml:space="preserve">195/70R15C 8PR 104/102R H188 GOODRIDE </t>
  </si>
  <si>
    <t>FV-A-0000-02431058</t>
  </si>
  <si>
    <t xml:space="preserve">205/55R16 94W XL SA57 GOODRIDE </t>
  </si>
  <si>
    <t>FV-A-0000-02431406</t>
  </si>
  <si>
    <t>0076558415-9-0</t>
  </si>
  <si>
    <t xml:space="preserve">KORTMANN SERVICIOS LOGISTICOS LTDA </t>
  </si>
  <si>
    <t>FV-A-0000-02431544</t>
  </si>
  <si>
    <t xml:space="preserve">31X10.50R15 6PR 109Q SL369 GOODRIDE </t>
  </si>
  <si>
    <t>FV-A-0000-02431955</t>
  </si>
  <si>
    <t>FV-A-0000-02431977</t>
  </si>
  <si>
    <t>0007736225-8-0</t>
  </si>
  <si>
    <t xml:space="preserve">JAVIER GONZALEZ </t>
  </si>
  <si>
    <t>FV-A-0000-02432015</t>
  </si>
  <si>
    <t>FV-A-0000-02432081</t>
  </si>
  <si>
    <t>FV-A-0000-02432122</t>
  </si>
  <si>
    <t>FV-A-0000-02432405</t>
  </si>
  <si>
    <t>0076282875-8-0</t>
  </si>
  <si>
    <t xml:space="preserve">ERCO CONSTRUCCIONES Y ARIDOS LTDA </t>
  </si>
  <si>
    <t xml:space="preserve">MOP20 </t>
  </si>
  <si>
    <t>MONTAJ NEUM FURGON/VAN/CAMION 3/4-NORMAL</t>
  </si>
  <si>
    <t>FV-A-0000-02433268</t>
  </si>
  <si>
    <t>0076198324-5-0</t>
  </si>
  <si>
    <t xml:space="preserve">LUZ ARRATIA VERGARA E.I.R.L </t>
  </si>
  <si>
    <t>REFRIGERANTE ANTICONGELANTE -10BIDON 20L</t>
  </si>
  <si>
    <t>FV-A-0000-02433366</t>
  </si>
  <si>
    <t>0077681790-2-0</t>
  </si>
  <si>
    <t xml:space="preserve">TRANSPORTES PANES Y CIA LTDA. </t>
  </si>
  <si>
    <t xml:space="preserve">S3816 </t>
  </si>
  <si>
    <t>BARRA CORTA DIRECCION 1054 M/M C/ROTULAS</t>
  </si>
  <si>
    <t>FV-A-0000-02433734</t>
  </si>
  <si>
    <t>0079897370-3-0</t>
  </si>
  <si>
    <t xml:space="preserve">TRANSPORTES BRETTI LTDA </t>
  </si>
  <si>
    <t xml:space="preserve">S3852 </t>
  </si>
  <si>
    <t xml:space="preserve">BARRA DIRECCION LARGA 1743MM </t>
  </si>
  <si>
    <t xml:space="preserve">12R22.5 18PR 152/149L AT557 GOODRIDE </t>
  </si>
  <si>
    <t>FV-A-0000-02433752</t>
  </si>
  <si>
    <t>FV-A-0000-02433880</t>
  </si>
  <si>
    <t>0076722102-9-0</t>
  </si>
  <si>
    <t xml:space="preserve">MELLA DIAZ CRISTIAN ALFONSO TRANSPORTES </t>
  </si>
  <si>
    <t>FV-A-0000-02434107</t>
  </si>
  <si>
    <t>FV-A-0000-02434126</t>
  </si>
  <si>
    <t>0077400560-9-0</t>
  </si>
  <si>
    <t xml:space="preserve">SERVICIO AUSTRAL S.A. </t>
  </si>
  <si>
    <t xml:space="preserve">295/80R22.5 154/149M FUEL MAX GOODYEAR </t>
  </si>
  <si>
    <t>FV-A-0000-02435621</t>
  </si>
  <si>
    <t>295/80R22.5 16PR 150/147M CM993 GOODRIDE</t>
  </si>
  <si>
    <t>FV-A-0000-02435622</t>
  </si>
  <si>
    <t xml:space="preserve">235/65R16C 8PR 115/113R SC328 GOODRIDE </t>
  </si>
  <si>
    <t>FV-A-0000-02435698</t>
  </si>
  <si>
    <t>0078329770-1-0</t>
  </si>
  <si>
    <t xml:space="preserve">MUNOZ LEONELLI Y CIA LTDA </t>
  </si>
  <si>
    <t>295/80R22.5 18PR 152/149M CR976A GOODRID</t>
  </si>
  <si>
    <t>FV-A-0000-02435895</t>
  </si>
  <si>
    <t>0015627051-2-0</t>
  </si>
  <si>
    <t xml:space="preserve">ARANGUIZ LAGOS JAIME MARCELO </t>
  </si>
  <si>
    <t>FV-A-0000-02435969</t>
  </si>
  <si>
    <t>CV-A-0000-00233427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</si>
</sst>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DA6E-4915-4967-8D98-90C09EAEE57A}">
  <sheetPr codeName="Hoja31">
    <tabColor rgb="FF00B050"/>
  </sheetPr>
  <dimension ref="A1:Z318"/>
  <sheetViews>
    <sheetView tabSelected="1" workbookViewId="0">
      <selection activeCell="AF1" sqref="AF1"/>
    </sheetView>
  </sheetViews>
  <sheetFormatPr baseColWidth="10" defaultRowHeight="14.4" x14ac:dyDescent="0.3"/>
  <cols>
    <col min="1" max="1" width="13" bestFit="1" customWidth="1"/>
    <col min="2" max="2" width="31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8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40853</v>
      </c>
      <c r="F2" s="6" t="s">
        <v>23</v>
      </c>
      <c r="G2" s="6" t="s">
        <v>24</v>
      </c>
      <c r="H2" s="7">
        <v>44076</v>
      </c>
      <c r="I2" s="6">
        <v>26</v>
      </c>
      <c r="J2" s="6" t="s">
        <v>25</v>
      </c>
      <c r="K2" s="6" t="s">
        <v>26</v>
      </c>
      <c r="L2" s="6" t="s">
        <v>27</v>
      </c>
      <c r="M2" s="6">
        <v>4</v>
      </c>
      <c r="N2" s="8">
        <v>336108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50630</v>
      </c>
      <c r="F3" s="6" t="s">
        <v>32</v>
      </c>
      <c r="G3" s="6" t="s">
        <v>33</v>
      </c>
      <c r="H3" s="7">
        <v>44112</v>
      </c>
      <c r="I3" s="6">
        <v>26</v>
      </c>
      <c r="J3" s="6" t="s">
        <v>25</v>
      </c>
      <c r="K3" s="6" t="s">
        <v>34</v>
      </c>
      <c r="L3" s="6" t="s">
        <v>35</v>
      </c>
      <c r="M3" s="6">
        <v>1</v>
      </c>
      <c r="N3" s="8">
        <v>52092</v>
      </c>
      <c r="O3" s="6" t="s">
        <v>28</v>
      </c>
      <c r="P3" s="6" t="s">
        <v>29</v>
      </c>
      <c r="Q3" s="6" t="s">
        <v>30</v>
      </c>
      <c r="R3" s="6" t="s">
        <v>36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51276</v>
      </c>
      <c r="F4" s="6" t="s">
        <v>37</v>
      </c>
      <c r="G4" s="6" t="s">
        <v>38</v>
      </c>
      <c r="H4" s="7">
        <v>44127</v>
      </c>
      <c r="I4" s="6">
        <v>26</v>
      </c>
      <c r="J4" s="6" t="s">
        <v>25</v>
      </c>
      <c r="K4" s="6" t="s">
        <v>39</v>
      </c>
      <c r="L4" s="6" t="s">
        <v>40</v>
      </c>
      <c r="M4" s="6">
        <v>4</v>
      </c>
      <c r="N4" s="8">
        <v>517280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41</v>
      </c>
      <c r="V4" s="9" t="str">
        <f>+$B$2</f>
        <v>DIAZ GARRIDO FRANCISCO RICARDO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42</v>
      </c>
      <c r="F5" s="6" t="s">
        <v>43</v>
      </c>
      <c r="G5" s="6" t="s">
        <v>38</v>
      </c>
      <c r="H5" s="7">
        <v>44127</v>
      </c>
      <c r="I5" s="6">
        <v>26</v>
      </c>
      <c r="J5" s="6" t="s">
        <v>25</v>
      </c>
      <c r="K5" s="6" t="s">
        <v>39</v>
      </c>
      <c r="L5" s="6" t="s">
        <v>40</v>
      </c>
      <c r="M5" s="6">
        <v>4</v>
      </c>
      <c r="N5" s="8">
        <v>19496</v>
      </c>
      <c r="O5" s="6" t="s">
        <v>44</v>
      </c>
      <c r="P5" s="6" t="s">
        <v>29</v>
      </c>
      <c r="Q5" s="6" t="s">
        <v>30</v>
      </c>
      <c r="R5" s="6" t="s">
        <v>31</v>
      </c>
      <c r="S5" s="6" t="s">
        <v>44</v>
      </c>
      <c r="U5" s="9" t="s">
        <v>45</v>
      </c>
      <c r="V5" s="9" t="str">
        <f>+$C$2</f>
        <v>FD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 t="s">
        <v>46</v>
      </c>
      <c r="F6" s="6" t="s">
        <v>47</v>
      </c>
      <c r="G6" s="6" t="s">
        <v>38</v>
      </c>
      <c r="H6" s="7">
        <v>44127</v>
      </c>
      <c r="I6" s="6">
        <v>26</v>
      </c>
      <c r="J6" s="6" t="s">
        <v>25</v>
      </c>
      <c r="K6" s="6" t="s">
        <v>39</v>
      </c>
      <c r="L6" s="6" t="s">
        <v>40</v>
      </c>
      <c r="M6" s="6">
        <v>1</v>
      </c>
      <c r="N6" s="8">
        <v>12353</v>
      </c>
      <c r="O6" s="6" t="s">
        <v>44</v>
      </c>
      <c r="P6" s="6" t="s">
        <v>29</v>
      </c>
      <c r="Q6" s="6" t="s">
        <v>30</v>
      </c>
      <c r="R6" s="6" t="s">
        <v>31</v>
      </c>
      <c r="S6" s="6" t="s">
        <v>44</v>
      </c>
      <c r="U6" s="9" t="s">
        <v>48</v>
      </c>
      <c r="V6" s="11" t="str">
        <f>+$D$2</f>
        <v>14214693-2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49</v>
      </c>
      <c r="F7" s="6" t="s">
        <v>50</v>
      </c>
      <c r="G7" s="6" t="s">
        <v>38</v>
      </c>
      <c r="H7" s="7">
        <v>44127</v>
      </c>
      <c r="I7" s="6">
        <v>26</v>
      </c>
      <c r="J7" s="6" t="s">
        <v>25</v>
      </c>
      <c r="K7" s="6" t="s">
        <v>39</v>
      </c>
      <c r="L7" s="6" t="s">
        <v>40</v>
      </c>
      <c r="M7" s="6">
        <v>4</v>
      </c>
      <c r="N7" s="8">
        <v>17480</v>
      </c>
      <c r="O7" s="6" t="s">
        <v>44</v>
      </c>
      <c r="P7" s="6" t="s">
        <v>29</v>
      </c>
      <c r="Q7" s="6" t="s">
        <v>30</v>
      </c>
      <c r="R7" s="6" t="s">
        <v>31</v>
      </c>
      <c r="S7" s="6" t="s">
        <v>44</v>
      </c>
      <c r="U7" s="9" t="s">
        <v>51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44331</v>
      </c>
      <c r="F8" s="6" t="s">
        <v>52</v>
      </c>
      <c r="G8" s="6" t="s">
        <v>53</v>
      </c>
      <c r="H8" s="7">
        <v>44134</v>
      </c>
      <c r="I8" s="6">
        <v>26</v>
      </c>
      <c r="J8" s="6" t="s">
        <v>25</v>
      </c>
      <c r="K8" s="6" t="s">
        <v>54</v>
      </c>
      <c r="L8" s="6" t="s">
        <v>55</v>
      </c>
      <c r="M8" s="6">
        <v>-1</v>
      </c>
      <c r="N8" s="8">
        <v>-131876</v>
      </c>
      <c r="O8" s="6" t="s">
        <v>28</v>
      </c>
      <c r="P8" s="6" t="s">
        <v>29</v>
      </c>
      <c r="Q8" s="6" t="s">
        <v>56</v>
      </c>
      <c r="R8" s="6" t="s">
        <v>36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44331</v>
      </c>
      <c r="F9" s="6" t="s">
        <v>52</v>
      </c>
      <c r="G9" s="6" t="s">
        <v>57</v>
      </c>
      <c r="H9" s="7">
        <v>44134</v>
      </c>
      <c r="I9" s="6">
        <v>26</v>
      </c>
      <c r="J9" s="6" t="s">
        <v>25</v>
      </c>
      <c r="K9" s="6" t="s">
        <v>54</v>
      </c>
      <c r="L9" s="6" t="s">
        <v>55</v>
      </c>
      <c r="M9" s="6">
        <v>-1</v>
      </c>
      <c r="N9" s="8">
        <v>-39649</v>
      </c>
      <c r="O9" s="6" t="s">
        <v>28</v>
      </c>
      <c r="P9" s="6" t="s">
        <v>29</v>
      </c>
      <c r="Q9" s="6" t="s">
        <v>56</v>
      </c>
      <c r="R9" s="6" t="s">
        <v>36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44331</v>
      </c>
      <c r="F10" s="6" t="s">
        <v>52</v>
      </c>
      <c r="G10" s="6" t="s">
        <v>58</v>
      </c>
      <c r="H10" s="7">
        <v>44134</v>
      </c>
      <c r="I10" s="6">
        <v>26</v>
      </c>
      <c r="J10" s="6" t="s">
        <v>25</v>
      </c>
      <c r="K10" s="6" t="s">
        <v>54</v>
      </c>
      <c r="L10" s="6" t="s">
        <v>55</v>
      </c>
      <c r="M10" s="6">
        <v>-1</v>
      </c>
      <c r="N10" s="8">
        <v>-83490</v>
      </c>
      <c r="O10" s="6" t="s">
        <v>28</v>
      </c>
      <c r="P10" s="6" t="s">
        <v>29</v>
      </c>
      <c r="Q10" s="6" t="s">
        <v>56</v>
      </c>
      <c r="R10" s="6" t="s">
        <v>36</v>
      </c>
      <c r="S10" s="6" t="s">
        <v>28</v>
      </c>
      <c r="U10" s="15" t="s">
        <v>59</v>
      </c>
      <c r="V10" s="16"/>
      <c r="W10" s="6"/>
      <c r="X10" s="17" t="s">
        <v>60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47655</v>
      </c>
      <c r="F11" s="6" t="s">
        <v>61</v>
      </c>
      <c r="G11" s="6" t="s">
        <v>62</v>
      </c>
      <c r="H11" s="7">
        <v>44140</v>
      </c>
      <c r="I11" s="6">
        <v>26</v>
      </c>
      <c r="J11" s="6" t="s">
        <v>25</v>
      </c>
      <c r="K11" s="6" t="s">
        <v>63</v>
      </c>
      <c r="L11" s="6" t="s">
        <v>64</v>
      </c>
      <c r="M11" s="6">
        <v>-4</v>
      </c>
      <c r="N11" s="8">
        <v>-155100</v>
      </c>
      <c r="O11" s="6" t="s">
        <v>28</v>
      </c>
      <c r="P11" s="6" t="s">
        <v>29</v>
      </c>
      <c r="Q11" s="6" t="s">
        <v>56</v>
      </c>
      <c r="R11" s="6" t="s">
        <v>31</v>
      </c>
      <c r="S11" s="6" t="s">
        <v>28</v>
      </c>
      <c r="U11" s="20" t="s">
        <v>65</v>
      </c>
      <c r="V11" s="21">
        <f>IF(SUMIFS(N2:N20000,S2:S20000,"Repuestos",P2:P20000,"Actual")&lt;0,0,SUMIFS(N2:N20000,S2:S20000,"Repuestos",P2:P20000,"Actual"))</f>
        <v>811374</v>
      </c>
      <c r="W11" s="5"/>
      <c r="X11" s="17" t="s">
        <v>66</v>
      </c>
      <c r="Y11" s="19"/>
      <c r="Z11" s="22" t="s">
        <v>67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40457</v>
      </c>
      <c r="F12" s="6" t="s">
        <v>68</v>
      </c>
      <c r="G12" s="6" t="s">
        <v>69</v>
      </c>
      <c r="H12" s="7">
        <v>44141</v>
      </c>
      <c r="I12" s="6">
        <v>26</v>
      </c>
      <c r="J12" s="6" t="s">
        <v>25</v>
      </c>
      <c r="K12" s="6" t="s">
        <v>63</v>
      </c>
      <c r="L12" s="6" t="s">
        <v>64</v>
      </c>
      <c r="M12" s="6">
        <v>-32</v>
      </c>
      <c r="N12" s="8">
        <v>-629856</v>
      </c>
      <c r="O12" s="6" t="s">
        <v>28</v>
      </c>
      <c r="P12" s="6" t="s">
        <v>29</v>
      </c>
      <c r="Q12" s="6" t="s">
        <v>56</v>
      </c>
      <c r="R12" s="6" t="s">
        <v>31</v>
      </c>
      <c r="S12" s="6" t="s">
        <v>28</v>
      </c>
      <c r="U12" s="20" t="s">
        <v>70</v>
      </c>
      <c r="V12" s="21">
        <f>IF(SUMIFS(N2:N20000,S2:S20000,"Repuestos",R2:R20000,"Venta Normal")&lt;0,0,SUMIFS(N2:N20000,S2:S20000,"Repuestos",R2:R20000,"Venta Normal"))</f>
        <v>425482</v>
      </c>
      <c r="W12" s="5"/>
      <c r="X12" s="23" t="s">
        <v>71</v>
      </c>
      <c r="Y12" s="23" t="s">
        <v>72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40070</v>
      </c>
      <c r="F13" s="6" t="s">
        <v>73</v>
      </c>
      <c r="G13" s="6" t="s">
        <v>74</v>
      </c>
      <c r="H13" s="7">
        <v>44147</v>
      </c>
      <c r="I13" s="6">
        <v>26</v>
      </c>
      <c r="J13" s="6" t="s">
        <v>25</v>
      </c>
      <c r="K13" s="6" t="s">
        <v>34</v>
      </c>
      <c r="L13" s="6" t="s">
        <v>35</v>
      </c>
      <c r="M13" s="6">
        <v>8</v>
      </c>
      <c r="N13" s="8">
        <v>1205984</v>
      </c>
      <c r="O13" s="6" t="s">
        <v>28</v>
      </c>
      <c r="P13" s="6" t="s">
        <v>29</v>
      </c>
      <c r="Q13" s="6" t="s">
        <v>30</v>
      </c>
      <c r="R13" s="6" t="s">
        <v>36</v>
      </c>
      <c r="S13" s="6" t="s">
        <v>28</v>
      </c>
      <c r="U13" s="20" t="s">
        <v>75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76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40038</v>
      </c>
      <c r="F14" s="6" t="s">
        <v>77</v>
      </c>
      <c r="G14" s="6" t="s">
        <v>78</v>
      </c>
      <c r="H14" s="7">
        <v>44148</v>
      </c>
      <c r="I14" s="6">
        <v>26</v>
      </c>
      <c r="J14" s="6" t="s">
        <v>25</v>
      </c>
      <c r="K14" s="6" t="s">
        <v>79</v>
      </c>
      <c r="L14" s="6" t="s">
        <v>80</v>
      </c>
      <c r="M14" s="6">
        <v>8</v>
      </c>
      <c r="N14" s="8">
        <v>1113216</v>
      </c>
      <c r="O14" s="6" t="s">
        <v>28</v>
      </c>
      <c r="P14" s="6" t="s">
        <v>29</v>
      </c>
      <c r="Q14" s="6" t="s">
        <v>30</v>
      </c>
      <c r="R14" s="6" t="s">
        <v>36</v>
      </c>
      <c r="S14" s="6" t="s">
        <v>28</v>
      </c>
      <c r="U14" s="20" t="s">
        <v>81</v>
      </c>
      <c r="V14" s="21">
        <f>+V12*V13</f>
        <v>7445.9350000000004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50889</v>
      </c>
      <c r="F15" s="6" t="s">
        <v>82</v>
      </c>
      <c r="G15" s="6" t="s">
        <v>78</v>
      </c>
      <c r="H15" s="7">
        <v>44148</v>
      </c>
      <c r="I15" s="6">
        <v>26</v>
      </c>
      <c r="J15" s="6" t="s">
        <v>25</v>
      </c>
      <c r="K15" s="6" t="s">
        <v>79</v>
      </c>
      <c r="L15" s="6" t="s">
        <v>80</v>
      </c>
      <c r="M15" s="6">
        <v>2</v>
      </c>
      <c r="N15" s="8">
        <v>417462</v>
      </c>
      <c r="O15" s="6" t="s">
        <v>28</v>
      </c>
      <c r="P15" s="6" t="s">
        <v>29</v>
      </c>
      <c r="Q15" s="6" t="s">
        <v>30</v>
      </c>
      <c r="R15" s="6" t="s">
        <v>36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 t="s">
        <v>83</v>
      </c>
      <c r="F16" s="6" t="s">
        <v>84</v>
      </c>
      <c r="G16" s="6" t="s">
        <v>78</v>
      </c>
      <c r="H16" s="7">
        <v>44148</v>
      </c>
      <c r="I16" s="6">
        <v>26</v>
      </c>
      <c r="J16" s="6" t="s">
        <v>25</v>
      </c>
      <c r="K16" s="6" t="s">
        <v>79</v>
      </c>
      <c r="L16" s="6" t="s">
        <v>80</v>
      </c>
      <c r="M16" s="6">
        <v>10</v>
      </c>
      <c r="N16" s="8">
        <v>57140</v>
      </c>
      <c r="O16" s="6" t="s">
        <v>44</v>
      </c>
      <c r="P16" s="6" t="s">
        <v>29</v>
      </c>
      <c r="Q16" s="6" t="s">
        <v>30</v>
      </c>
      <c r="R16" s="6" t="s">
        <v>36</v>
      </c>
      <c r="S16" s="6" t="s">
        <v>44</v>
      </c>
      <c r="U16" s="34" t="s">
        <v>85</v>
      </c>
      <c r="V16" s="35">
        <f>+V14</f>
        <v>7445.9350000000004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 t="s">
        <v>86</v>
      </c>
      <c r="F17" s="6" t="s">
        <v>87</v>
      </c>
      <c r="G17" s="6" t="s">
        <v>78</v>
      </c>
      <c r="H17" s="7">
        <v>44148</v>
      </c>
      <c r="I17" s="6">
        <v>26</v>
      </c>
      <c r="J17" s="6" t="s">
        <v>25</v>
      </c>
      <c r="K17" s="6" t="s">
        <v>79</v>
      </c>
      <c r="L17" s="6" t="s">
        <v>80</v>
      </c>
      <c r="M17" s="6">
        <v>1</v>
      </c>
      <c r="N17" s="8">
        <v>18067</v>
      </c>
      <c r="O17" s="6" t="s">
        <v>44</v>
      </c>
      <c r="P17" s="6" t="s">
        <v>29</v>
      </c>
      <c r="Q17" s="6" t="s">
        <v>30</v>
      </c>
      <c r="R17" s="6" t="s">
        <v>36</v>
      </c>
      <c r="S17" s="6" t="s">
        <v>44</v>
      </c>
      <c r="U17" s="20" t="s">
        <v>88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 t="s">
        <v>89</v>
      </c>
      <c r="F18" s="6" t="s">
        <v>90</v>
      </c>
      <c r="G18" s="6" t="s">
        <v>78</v>
      </c>
      <c r="H18" s="7">
        <v>44148</v>
      </c>
      <c r="I18" s="6">
        <v>26</v>
      </c>
      <c r="J18" s="6" t="s">
        <v>25</v>
      </c>
      <c r="K18" s="6" t="s">
        <v>79</v>
      </c>
      <c r="L18" s="6" t="s">
        <v>80</v>
      </c>
      <c r="M18" s="6">
        <v>2</v>
      </c>
      <c r="N18" s="8">
        <v>15630</v>
      </c>
      <c r="O18" s="6" t="s">
        <v>44</v>
      </c>
      <c r="P18" s="6" t="s">
        <v>29</v>
      </c>
      <c r="Q18" s="6" t="s">
        <v>30</v>
      </c>
      <c r="R18" s="6" t="s">
        <v>36</v>
      </c>
      <c r="S18" s="6" t="s">
        <v>44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50907</v>
      </c>
      <c r="F19" s="6" t="s">
        <v>91</v>
      </c>
      <c r="G19" s="6" t="s">
        <v>92</v>
      </c>
      <c r="H19" s="7">
        <v>44174</v>
      </c>
      <c r="I19" s="6">
        <v>26</v>
      </c>
      <c r="J19" s="6" t="s">
        <v>25</v>
      </c>
      <c r="K19" s="6" t="s">
        <v>93</v>
      </c>
      <c r="L19" s="6" t="s">
        <v>94</v>
      </c>
      <c r="M19" s="6">
        <v>12</v>
      </c>
      <c r="N19" s="8">
        <v>2050200</v>
      </c>
      <c r="O19" s="6" t="s">
        <v>28</v>
      </c>
      <c r="P19" s="6" t="s">
        <v>29</v>
      </c>
      <c r="Q19" s="6" t="s">
        <v>30</v>
      </c>
      <c r="R19" s="6" t="s">
        <v>36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 t="s">
        <v>95</v>
      </c>
      <c r="F20" s="6" t="s">
        <v>96</v>
      </c>
      <c r="G20" s="6" t="s">
        <v>97</v>
      </c>
      <c r="H20" s="7">
        <v>44183</v>
      </c>
      <c r="I20" s="6">
        <v>26</v>
      </c>
      <c r="J20" s="6" t="s">
        <v>25</v>
      </c>
      <c r="K20" s="6" t="s">
        <v>98</v>
      </c>
      <c r="L20" s="6" t="s">
        <v>99</v>
      </c>
      <c r="M20" s="6">
        <v>-1</v>
      </c>
      <c r="N20" s="8">
        <v>-29099</v>
      </c>
      <c r="O20" s="6" t="s">
        <v>100</v>
      </c>
      <c r="P20" s="6" t="s">
        <v>29</v>
      </c>
      <c r="Q20" s="6" t="s">
        <v>56</v>
      </c>
      <c r="R20" s="6" t="s">
        <v>31</v>
      </c>
      <c r="S20" s="6" t="s">
        <v>100</v>
      </c>
      <c r="U20" s="15" t="s">
        <v>101</v>
      </c>
      <c r="V20" s="16"/>
      <c r="W20" s="6"/>
      <c r="X20" s="17" t="s">
        <v>102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40776</v>
      </c>
      <c r="F21" s="6" t="s">
        <v>103</v>
      </c>
      <c r="G21" s="6" t="s">
        <v>104</v>
      </c>
      <c r="H21" s="7">
        <v>44188</v>
      </c>
      <c r="I21" s="6">
        <v>26</v>
      </c>
      <c r="J21" s="6" t="s">
        <v>25</v>
      </c>
      <c r="K21" s="6" t="s">
        <v>79</v>
      </c>
      <c r="L21" s="6" t="s">
        <v>80</v>
      </c>
      <c r="M21" s="6">
        <v>2</v>
      </c>
      <c r="N21" s="8">
        <v>255110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65</v>
      </c>
      <c r="V21" s="21">
        <f>IF(SUMIFS(N2:N20000,S2:S20000,"Neumaticos",P2:P20000,"Actual")&lt;0,0,SUMIFS(N2:N20000,S2:S20000,"Neumaticos",P2:P20000,"Actual"))</f>
        <v>33199846</v>
      </c>
      <c r="W21" s="5"/>
      <c r="X21" s="42" t="s">
        <v>66</v>
      </c>
      <c r="Y21" s="43"/>
      <c r="Z21" s="22" t="s">
        <v>67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47542</v>
      </c>
      <c r="F22" s="6" t="s">
        <v>105</v>
      </c>
      <c r="G22" s="6" t="s">
        <v>106</v>
      </c>
      <c r="H22" s="7">
        <v>44193</v>
      </c>
      <c r="I22" s="6">
        <v>26</v>
      </c>
      <c r="J22" s="6" t="s">
        <v>25</v>
      </c>
      <c r="K22" s="6" t="s">
        <v>79</v>
      </c>
      <c r="L22" s="6" t="s">
        <v>80</v>
      </c>
      <c r="M22" s="6">
        <v>1</v>
      </c>
      <c r="N22" s="8">
        <v>239656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70</v>
      </c>
      <c r="V22" s="21">
        <f>IF(SUMIFS(N2:N20000,S2:S20000,"Neumaticos",R2:R20000,"Venta Normal")&lt;0,0,SUMIFS(N2:N20000,S2:S20000,"Neumaticos",R2:R20000,"Venta Normal"))</f>
        <v>34718123</v>
      </c>
      <c r="W22" s="5"/>
      <c r="X22" s="23" t="s">
        <v>71</v>
      </c>
      <c r="Y22" s="23" t="s">
        <v>72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40049</v>
      </c>
      <c r="F23" s="6" t="s">
        <v>107</v>
      </c>
      <c r="G23" s="6" t="s">
        <v>108</v>
      </c>
      <c r="H23" s="7">
        <v>44194</v>
      </c>
      <c r="I23" s="6">
        <v>26</v>
      </c>
      <c r="J23" s="6" t="s">
        <v>25</v>
      </c>
      <c r="K23" s="6" t="s">
        <v>79</v>
      </c>
      <c r="L23" s="6" t="s">
        <v>80</v>
      </c>
      <c r="M23" s="6">
        <v>4</v>
      </c>
      <c r="N23" s="8">
        <v>640104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75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76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40622</v>
      </c>
      <c r="F24" s="6" t="s">
        <v>109</v>
      </c>
      <c r="G24" s="6" t="s">
        <v>110</v>
      </c>
      <c r="H24" s="7">
        <v>44194</v>
      </c>
      <c r="I24" s="6">
        <v>26</v>
      </c>
      <c r="J24" s="6" t="s">
        <v>25</v>
      </c>
      <c r="K24" s="6" t="s">
        <v>111</v>
      </c>
      <c r="L24" s="6" t="s">
        <v>112</v>
      </c>
      <c r="M24" s="6">
        <v>2</v>
      </c>
      <c r="N24" s="8">
        <v>287580</v>
      </c>
      <c r="O24" s="6" t="s">
        <v>28</v>
      </c>
      <c r="P24" s="6" t="s">
        <v>29</v>
      </c>
      <c r="Q24" s="6" t="s">
        <v>30</v>
      </c>
      <c r="R24" s="6" t="s">
        <v>36</v>
      </c>
      <c r="S24" s="6" t="s">
        <v>28</v>
      </c>
      <c r="U24" s="20" t="s">
        <v>81</v>
      </c>
      <c r="V24" s="21">
        <f>+V22*V23</f>
        <v>850594.0135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47542</v>
      </c>
      <c r="F25" s="6" t="s">
        <v>105</v>
      </c>
      <c r="G25" s="6" t="s">
        <v>108</v>
      </c>
      <c r="H25" s="7">
        <v>44194</v>
      </c>
      <c r="I25" s="6">
        <v>26</v>
      </c>
      <c r="J25" s="6" t="s">
        <v>25</v>
      </c>
      <c r="K25" s="6" t="s">
        <v>79</v>
      </c>
      <c r="L25" s="6" t="s">
        <v>80</v>
      </c>
      <c r="M25" s="6">
        <v>1</v>
      </c>
      <c r="N25" s="8">
        <v>239656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57084</v>
      </c>
      <c r="F26" s="6" t="s">
        <v>113</v>
      </c>
      <c r="G26" s="6" t="s">
        <v>114</v>
      </c>
      <c r="H26" s="7">
        <v>44194</v>
      </c>
      <c r="I26" s="6">
        <v>26</v>
      </c>
      <c r="J26" s="6" t="s">
        <v>25</v>
      </c>
      <c r="K26" s="6" t="s">
        <v>79</v>
      </c>
      <c r="L26" s="6" t="s">
        <v>80</v>
      </c>
      <c r="M26" s="6">
        <v>-186</v>
      </c>
      <c r="N26" s="8">
        <v>-498852</v>
      </c>
      <c r="O26" s="6" t="s">
        <v>100</v>
      </c>
      <c r="P26" s="6" t="s">
        <v>29</v>
      </c>
      <c r="Q26" s="6" t="s">
        <v>56</v>
      </c>
      <c r="R26" s="6" t="s">
        <v>31</v>
      </c>
      <c r="S26" s="6" t="s">
        <v>100</v>
      </c>
      <c r="U26" s="34" t="s">
        <v>115</v>
      </c>
      <c r="V26" s="35">
        <f>+V24</f>
        <v>850594.0135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57084</v>
      </c>
      <c r="F27" s="6" t="s">
        <v>113</v>
      </c>
      <c r="G27" s="6" t="s">
        <v>116</v>
      </c>
      <c r="H27" s="7">
        <v>44194</v>
      </c>
      <c r="I27" s="6">
        <v>26</v>
      </c>
      <c r="J27" s="6" t="s">
        <v>25</v>
      </c>
      <c r="K27" s="6" t="s">
        <v>79</v>
      </c>
      <c r="L27" s="6" t="s">
        <v>80</v>
      </c>
      <c r="M27" s="6">
        <v>-14</v>
      </c>
      <c r="N27" s="8">
        <v>-37548</v>
      </c>
      <c r="O27" s="6" t="s">
        <v>100</v>
      </c>
      <c r="P27" s="6" t="s">
        <v>29</v>
      </c>
      <c r="Q27" s="6" t="s">
        <v>56</v>
      </c>
      <c r="R27" s="6" t="s">
        <v>31</v>
      </c>
      <c r="S27" s="6" t="s">
        <v>100</v>
      </c>
      <c r="U27" s="20" t="s">
        <v>88</v>
      </c>
      <c r="V27" s="21">
        <f>IF(SUMIFS(N2:N20000,S2:S20000,"Neumaticos",R2:R20000,"Venta Pendiente")&lt;0,0,SUMIFS(N2:N20000,S2:S20000,"Neumaticos",R2:R20000,"Venta Pendiente"))</f>
        <v>46480580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57086</v>
      </c>
      <c r="F28" s="6" t="s">
        <v>117</v>
      </c>
      <c r="G28" s="6" t="s">
        <v>114</v>
      </c>
      <c r="H28" s="7">
        <v>44194</v>
      </c>
      <c r="I28" s="6">
        <v>26</v>
      </c>
      <c r="J28" s="6" t="s">
        <v>25</v>
      </c>
      <c r="K28" s="6" t="s">
        <v>79</v>
      </c>
      <c r="L28" s="6" t="s">
        <v>80</v>
      </c>
      <c r="M28" s="6">
        <v>-300</v>
      </c>
      <c r="N28" s="8">
        <v>-508200</v>
      </c>
      <c r="O28" s="6" t="s">
        <v>100</v>
      </c>
      <c r="P28" s="6" t="s">
        <v>29</v>
      </c>
      <c r="Q28" s="6" t="s">
        <v>56</v>
      </c>
      <c r="R28" s="6" t="s">
        <v>31</v>
      </c>
      <c r="S28" s="6" t="s">
        <v>100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 t="s">
        <v>118</v>
      </c>
      <c r="F29" s="6" t="s">
        <v>119</v>
      </c>
      <c r="G29" s="6" t="s">
        <v>108</v>
      </c>
      <c r="H29" s="7">
        <v>44194</v>
      </c>
      <c r="I29" s="6">
        <v>26</v>
      </c>
      <c r="J29" s="6" t="s">
        <v>25</v>
      </c>
      <c r="K29" s="6" t="s">
        <v>79</v>
      </c>
      <c r="L29" s="6" t="s">
        <v>80</v>
      </c>
      <c r="M29" s="6">
        <v>6</v>
      </c>
      <c r="N29" s="8">
        <v>34284</v>
      </c>
      <c r="O29" s="6" t="s">
        <v>44</v>
      </c>
      <c r="P29" s="6" t="s">
        <v>29</v>
      </c>
      <c r="Q29" s="6" t="s">
        <v>30</v>
      </c>
      <c r="R29" s="6" t="s">
        <v>31</v>
      </c>
      <c r="S29" s="6" t="s">
        <v>44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 t="s">
        <v>120</v>
      </c>
      <c r="F30" s="6" t="s">
        <v>121</v>
      </c>
      <c r="G30" s="6" t="s">
        <v>108</v>
      </c>
      <c r="H30" s="7">
        <v>44194</v>
      </c>
      <c r="I30" s="6">
        <v>26</v>
      </c>
      <c r="J30" s="6" t="s">
        <v>25</v>
      </c>
      <c r="K30" s="6" t="s">
        <v>79</v>
      </c>
      <c r="L30" s="6" t="s">
        <v>80</v>
      </c>
      <c r="M30" s="6">
        <v>1</v>
      </c>
      <c r="N30" s="8">
        <v>19664</v>
      </c>
      <c r="O30" s="6" t="s">
        <v>44</v>
      </c>
      <c r="P30" s="6" t="s">
        <v>29</v>
      </c>
      <c r="Q30" s="6" t="s">
        <v>30</v>
      </c>
      <c r="R30" s="6" t="s">
        <v>31</v>
      </c>
      <c r="S30" s="6" t="s">
        <v>44</v>
      </c>
      <c r="U30" s="15" t="s">
        <v>122</v>
      </c>
      <c r="V30" s="16"/>
      <c r="W30" s="6"/>
      <c r="X30" s="17" t="s">
        <v>123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 t="s">
        <v>124</v>
      </c>
      <c r="F31" s="6" t="s">
        <v>125</v>
      </c>
      <c r="G31" s="6" t="s">
        <v>108</v>
      </c>
      <c r="H31" s="7">
        <v>44194</v>
      </c>
      <c r="I31" s="6">
        <v>26</v>
      </c>
      <c r="J31" s="6" t="s">
        <v>25</v>
      </c>
      <c r="K31" s="6" t="s">
        <v>79</v>
      </c>
      <c r="L31" s="6" t="s">
        <v>80</v>
      </c>
      <c r="M31" s="6">
        <v>2</v>
      </c>
      <c r="N31" s="8">
        <v>16638</v>
      </c>
      <c r="O31" s="6" t="s">
        <v>44</v>
      </c>
      <c r="P31" s="6" t="s">
        <v>29</v>
      </c>
      <c r="Q31" s="6" t="s">
        <v>30</v>
      </c>
      <c r="R31" s="6" t="s">
        <v>31</v>
      </c>
      <c r="S31" s="6" t="s">
        <v>44</v>
      </c>
      <c r="U31" s="20" t="s">
        <v>65</v>
      </c>
      <c r="V31" s="21">
        <f>IF(SUMIFS(N2:N20000,S2:S20000,"Servicios",P2:P20000,"Actual")&lt;0,0,SUMIFS(N2:N20000,S2:S20000,"Servicios",P2:P20000,"Actual"))</f>
        <v>219067</v>
      </c>
      <c r="W31" s="5"/>
      <c r="X31" s="26" t="s">
        <v>126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20058</v>
      </c>
      <c r="F32" s="6" t="s">
        <v>127</v>
      </c>
      <c r="G32" s="6" t="s">
        <v>128</v>
      </c>
      <c r="H32" s="7">
        <v>44195</v>
      </c>
      <c r="I32" s="6">
        <v>26</v>
      </c>
      <c r="J32" s="6" t="s">
        <v>25</v>
      </c>
      <c r="K32" s="6" t="s">
        <v>129</v>
      </c>
      <c r="L32" s="6" t="s">
        <v>130</v>
      </c>
      <c r="M32" s="6">
        <v>-1</v>
      </c>
      <c r="N32" s="8">
        <v>-12605</v>
      </c>
      <c r="O32" s="6" t="s">
        <v>100</v>
      </c>
      <c r="P32" s="6" t="s">
        <v>29</v>
      </c>
      <c r="Q32" s="6" t="s">
        <v>56</v>
      </c>
      <c r="R32" s="6" t="s">
        <v>31</v>
      </c>
      <c r="S32" s="6" t="s">
        <v>100</v>
      </c>
      <c r="U32" s="20" t="s">
        <v>70</v>
      </c>
      <c r="V32" s="21">
        <f>IF(SUMIFS(N2:N20000,S2:S20000,"Servicios",R2:R20000,"Venta Normal")&lt;0,0,SUMIFS(N2:N20000,S2:S20000,"Servicios",R2:R20000,"Venta Normal"))</f>
        <v>389314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 t="s">
        <v>131</v>
      </c>
      <c r="F33" s="6" t="s">
        <v>132</v>
      </c>
      <c r="G33" s="6" t="s">
        <v>133</v>
      </c>
      <c r="H33" s="7">
        <v>44195</v>
      </c>
      <c r="I33" s="6">
        <v>26</v>
      </c>
      <c r="J33" s="6" t="s">
        <v>25</v>
      </c>
      <c r="K33" s="6" t="s">
        <v>129</v>
      </c>
      <c r="L33" s="6" t="s">
        <v>130</v>
      </c>
      <c r="M33" s="6">
        <v>-4</v>
      </c>
      <c r="N33" s="8">
        <v>-19892</v>
      </c>
      <c r="O33" s="6" t="s">
        <v>100</v>
      </c>
      <c r="P33" s="6" t="s">
        <v>29</v>
      </c>
      <c r="Q33" s="6" t="s">
        <v>56</v>
      </c>
      <c r="R33" s="6" t="s">
        <v>31</v>
      </c>
      <c r="S33" s="6" t="s">
        <v>28</v>
      </c>
      <c r="U33" s="20" t="s">
        <v>75</v>
      </c>
      <c r="V33" s="24">
        <f>+$Y$31</f>
        <v>2.5000000000000001E-2</v>
      </c>
      <c r="W33" s="36"/>
      <c r="X33" s="48" t="s">
        <v>134</v>
      </c>
      <c r="Y33" s="49">
        <f>+$V$16+$V$26+$V$36+$V$45</f>
        <v>867772.79850000003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 t="s">
        <v>135</v>
      </c>
      <c r="F34" s="6" t="s">
        <v>136</v>
      </c>
      <c r="G34" s="6" t="s">
        <v>128</v>
      </c>
      <c r="H34" s="7">
        <v>44195</v>
      </c>
      <c r="I34" s="6">
        <v>26</v>
      </c>
      <c r="J34" s="6" t="s">
        <v>25</v>
      </c>
      <c r="K34" s="6" t="s">
        <v>129</v>
      </c>
      <c r="L34" s="6" t="s">
        <v>130</v>
      </c>
      <c r="M34" s="6">
        <v>-1</v>
      </c>
      <c r="N34" s="8">
        <v>-12597</v>
      </c>
      <c r="O34" s="6" t="s">
        <v>100</v>
      </c>
      <c r="P34" s="6" t="s">
        <v>29</v>
      </c>
      <c r="Q34" s="6" t="s">
        <v>56</v>
      </c>
      <c r="R34" s="6" t="s">
        <v>31</v>
      </c>
      <c r="S34" s="6" t="s">
        <v>28</v>
      </c>
      <c r="U34" s="20" t="s">
        <v>81</v>
      </c>
      <c r="V34" s="21">
        <f>+V32*V33</f>
        <v>9732.85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24349</v>
      </c>
      <c r="F35" s="6" t="s">
        <v>137</v>
      </c>
      <c r="G35" s="6" t="s">
        <v>138</v>
      </c>
      <c r="H35" s="7">
        <v>44210</v>
      </c>
      <c r="I35" s="6">
        <v>26</v>
      </c>
      <c r="J35" s="6" t="s">
        <v>25</v>
      </c>
      <c r="K35" s="6" t="s">
        <v>139</v>
      </c>
      <c r="L35" s="6" t="s">
        <v>140</v>
      </c>
      <c r="M35" s="6">
        <v>-5</v>
      </c>
      <c r="N35" s="8">
        <v>-56400</v>
      </c>
      <c r="O35" s="6" t="s">
        <v>100</v>
      </c>
      <c r="P35" s="6" t="s">
        <v>29</v>
      </c>
      <c r="Q35" s="6" t="s">
        <v>56</v>
      </c>
      <c r="R35" s="6" t="s">
        <v>31</v>
      </c>
      <c r="S35" s="6" t="s">
        <v>100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40077</v>
      </c>
      <c r="F36" s="6" t="s">
        <v>141</v>
      </c>
      <c r="G36" s="6" t="s">
        <v>142</v>
      </c>
      <c r="H36" s="7">
        <v>44210</v>
      </c>
      <c r="I36" s="6">
        <v>26</v>
      </c>
      <c r="J36" s="6" t="s">
        <v>25</v>
      </c>
      <c r="K36" s="6" t="s">
        <v>143</v>
      </c>
      <c r="L36" s="6" t="s">
        <v>144</v>
      </c>
      <c r="M36" s="6">
        <v>2</v>
      </c>
      <c r="N36" s="8">
        <v>191716</v>
      </c>
      <c r="O36" s="6" t="s">
        <v>28</v>
      </c>
      <c r="P36" s="6" t="s">
        <v>29</v>
      </c>
      <c r="Q36" s="6" t="s">
        <v>30</v>
      </c>
      <c r="R36" s="6" t="s">
        <v>36</v>
      </c>
      <c r="S36" s="6" t="s">
        <v>28</v>
      </c>
      <c r="U36" s="34" t="s">
        <v>145</v>
      </c>
      <c r="V36" s="35">
        <f>+V34</f>
        <v>9732.85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40396</v>
      </c>
      <c r="F37" s="6" t="s">
        <v>146</v>
      </c>
      <c r="G37" s="6" t="s">
        <v>147</v>
      </c>
      <c r="H37" s="7">
        <v>44211</v>
      </c>
      <c r="I37" s="6">
        <v>26</v>
      </c>
      <c r="J37" s="6" t="s">
        <v>25</v>
      </c>
      <c r="K37" s="6" t="s">
        <v>54</v>
      </c>
      <c r="L37" s="6" t="s">
        <v>55</v>
      </c>
      <c r="M37" s="6">
        <v>-16</v>
      </c>
      <c r="N37" s="8">
        <v>-1492304</v>
      </c>
      <c r="O37" s="6" t="s">
        <v>28</v>
      </c>
      <c r="P37" s="6" t="s">
        <v>29</v>
      </c>
      <c r="Q37" s="6" t="s">
        <v>56</v>
      </c>
      <c r="R37" s="6" t="s">
        <v>31</v>
      </c>
      <c r="S37" s="6" t="s">
        <v>28</v>
      </c>
      <c r="U37" s="20" t="s">
        <v>88</v>
      </c>
      <c r="V37" s="21">
        <f>IF(SUMIFS(N2:N20000,S2:S20000,"Servicios",R2:R20000,"Venta Pendiente")&lt;0,0,SUMIFS(N2:N20000,S2:S20000,"Servicios",R2:R20000,"Venta Pendiente"))</f>
        <v>119915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40457</v>
      </c>
      <c r="F38" s="6" t="s">
        <v>148</v>
      </c>
      <c r="G38" s="6" t="s">
        <v>147</v>
      </c>
      <c r="H38" s="7">
        <v>44211</v>
      </c>
      <c r="I38" s="6">
        <v>26</v>
      </c>
      <c r="J38" s="6" t="s">
        <v>25</v>
      </c>
      <c r="K38" s="6" t="s">
        <v>54</v>
      </c>
      <c r="L38" s="6" t="s">
        <v>55</v>
      </c>
      <c r="M38" s="6">
        <v>-20</v>
      </c>
      <c r="N38" s="8">
        <v>-579660</v>
      </c>
      <c r="O38" s="6" t="s">
        <v>28</v>
      </c>
      <c r="P38" s="6" t="s">
        <v>29</v>
      </c>
      <c r="Q38" s="6" t="s">
        <v>56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40660</v>
      </c>
      <c r="F39" s="6" t="s">
        <v>149</v>
      </c>
      <c r="G39" s="6" t="s">
        <v>147</v>
      </c>
      <c r="H39" s="7">
        <v>44211</v>
      </c>
      <c r="I39" s="6">
        <v>26</v>
      </c>
      <c r="J39" s="6" t="s">
        <v>25</v>
      </c>
      <c r="K39" s="6" t="s">
        <v>54</v>
      </c>
      <c r="L39" s="6" t="s">
        <v>55</v>
      </c>
      <c r="M39" s="6">
        <v>-12</v>
      </c>
      <c r="N39" s="8">
        <v>-458724</v>
      </c>
      <c r="O39" s="6" t="s">
        <v>28</v>
      </c>
      <c r="P39" s="6" t="s">
        <v>29</v>
      </c>
      <c r="Q39" s="6" t="s">
        <v>56</v>
      </c>
      <c r="R39" s="6" t="s">
        <v>31</v>
      </c>
      <c r="S39" s="6" t="s">
        <v>28</v>
      </c>
      <c r="U39" s="15" t="s">
        <v>150</v>
      </c>
      <c r="V39" s="16"/>
      <c r="W39" s="6"/>
      <c r="X39" s="17" t="s">
        <v>60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40919</v>
      </c>
      <c r="F40" s="6" t="s">
        <v>151</v>
      </c>
      <c r="G40" s="6" t="s">
        <v>147</v>
      </c>
      <c r="H40" s="7">
        <v>44211</v>
      </c>
      <c r="I40" s="6">
        <v>26</v>
      </c>
      <c r="J40" s="6" t="s">
        <v>25</v>
      </c>
      <c r="K40" s="6" t="s">
        <v>54</v>
      </c>
      <c r="L40" s="6" t="s">
        <v>55</v>
      </c>
      <c r="M40" s="6">
        <v>-8</v>
      </c>
      <c r="N40" s="8">
        <v>-403296</v>
      </c>
      <c r="O40" s="6" t="s">
        <v>28</v>
      </c>
      <c r="P40" s="6" t="s">
        <v>29</v>
      </c>
      <c r="Q40" s="6" t="s">
        <v>56</v>
      </c>
      <c r="R40" s="6" t="s">
        <v>31</v>
      </c>
      <c r="S40" s="6" t="s">
        <v>28</v>
      </c>
      <c r="U40" s="20" t="s">
        <v>65</v>
      </c>
      <c r="V40" s="21">
        <f>IF(SUMIFS(N2:N20000,S2:S20000,"Impulso ",P2:P20000,"Actual")&lt;0,0,SUMIFS(N2:N20000,S2:S20000,"Impulso ",P2:P20000,"Actual"))</f>
        <v>0</v>
      </c>
      <c r="W40" s="6"/>
      <c r="X40" s="17" t="s">
        <v>66</v>
      </c>
      <c r="Y40" s="19"/>
      <c r="Z40" s="22" t="s">
        <v>67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46586</v>
      </c>
      <c r="F41" s="6" t="s">
        <v>152</v>
      </c>
      <c r="G41" s="6" t="s">
        <v>147</v>
      </c>
      <c r="H41" s="7">
        <v>44211</v>
      </c>
      <c r="I41" s="6">
        <v>26</v>
      </c>
      <c r="J41" s="6" t="s">
        <v>25</v>
      </c>
      <c r="K41" s="6" t="s">
        <v>54</v>
      </c>
      <c r="L41" s="6" t="s">
        <v>55</v>
      </c>
      <c r="M41" s="6">
        <v>-20</v>
      </c>
      <c r="N41" s="8">
        <v>-680500</v>
      </c>
      <c r="O41" s="6" t="s">
        <v>28</v>
      </c>
      <c r="P41" s="6" t="s">
        <v>29</v>
      </c>
      <c r="Q41" s="6" t="s">
        <v>56</v>
      </c>
      <c r="R41" s="6" t="s">
        <v>31</v>
      </c>
      <c r="S41" s="6" t="s">
        <v>28</v>
      </c>
      <c r="U41" s="20" t="s">
        <v>70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71</v>
      </c>
      <c r="Y41" s="23" t="s">
        <v>72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47143</v>
      </c>
      <c r="F42" s="6" t="s">
        <v>153</v>
      </c>
      <c r="G42" s="6" t="s">
        <v>147</v>
      </c>
      <c r="H42" s="7">
        <v>44211</v>
      </c>
      <c r="I42" s="6">
        <v>26</v>
      </c>
      <c r="J42" s="6" t="s">
        <v>25</v>
      </c>
      <c r="K42" s="6" t="s">
        <v>54</v>
      </c>
      <c r="L42" s="6" t="s">
        <v>55</v>
      </c>
      <c r="M42" s="6">
        <v>-20</v>
      </c>
      <c r="N42" s="8">
        <v>-1646900</v>
      </c>
      <c r="O42" s="6" t="s">
        <v>28</v>
      </c>
      <c r="P42" s="6" t="s">
        <v>29</v>
      </c>
      <c r="Q42" s="6" t="s">
        <v>56</v>
      </c>
      <c r="R42" s="6" t="s">
        <v>31</v>
      </c>
      <c r="S42" s="6" t="s">
        <v>28</v>
      </c>
      <c r="U42" s="20" t="s">
        <v>75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76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47164</v>
      </c>
      <c r="F43" s="6" t="s">
        <v>154</v>
      </c>
      <c r="G43" s="6" t="s">
        <v>147</v>
      </c>
      <c r="H43" s="7">
        <v>44211</v>
      </c>
      <c r="I43" s="6">
        <v>26</v>
      </c>
      <c r="J43" s="6" t="s">
        <v>25</v>
      </c>
      <c r="K43" s="6" t="s">
        <v>54</v>
      </c>
      <c r="L43" s="6" t="s">
        <v>55</v>
      </c>
      <c r="M43" s="6">
        <v>-8</v>
      </c>
      <c r="N43" s="8">
        <v>-362960</v>
      </c>
      <c r="O43" s="6" t="s">
        <v>28</v>
      </c>
      <c r="P43" s="6" t="s">
        <v>29</v>
      </c>
      <c r="Q43" s="6" t="s">
        <v>56</v>
      </c>
      <c r="R43" s="6" t="s">
        <v>31</v>
      </c>
      <c r="S43" s="6" t="s">
        <v>28</v>
      </c>
      <c r="U43" s="20" t="s">
        <v>81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50876</v>
      </c>
      <c r="F44" s="6" t="s">
        <v>155</v>
      </c>
      <c r="G44" s="6" t="s">
        <v>147</v>
      </c>
      <c r="H44" s="7">
        <v>44211</v>
      </c>
      <c r="I44" s="6">
        <v>26</v>
      </c>
      <c r="J44" s="6" t="s">
        <v>25</v>
      </c>
      <c r="K44" s="6" t="s">
        <v>54</v>
      </c>
      <c r="L44" s="6" t="s">
        <v>55</v>
      </c>
      <c r="M44" s="6">
        <v>-10</v>
      </c>
      <c r="N44" s="8">
        <v>-340250</v>
      </c>
      <c r="O44" s="6" t="s">
        <v>28</v>
      </c>
      <c r="P44" s="6" t="s">
        <v>29</v>
      </c>
      <c r="Q44" s="6" t="s">
        <v>56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 t="s">
        <v>156</v>
      </c>
      <c r="F45" s="6" t="s">
        <v>157</v>
      </c>
      <c r="G45" s="6" t="s">
        <v>158</v>
      </c>
      <c r="H45" s="7">
        <v>44211</v>
      </c>
      <c r="I45" s="6">
        <v>26</v>
      </c>
      <c r="J45" s="6" t="s">
        <v>25</v>
      </c>
      <c r="K45" s="6" t="s">
        <v>159</v>
      </c>
      <c r="L45" s="6" t="s">
        <v>160</v>
      </c>
      <c r="M45" s="6">
        <v>1</v>
      </c>
      <c r="N45" s="8">
        <v>22683</v>
      </c>
      <c r="O45" s="6" t="s">
        <v>100</v>
      </c>
      <c r="P45" s="6" t="s">
        <v>29</v>
      </c>
      <c r="Q45" s="6" t="s">
        <v>30</v>
      </c>
      <c r="R45" s="6" t="s">
        <v>36</v>
      </c>
      <c r="S45" s="6" t="s">
        <v>100</v>
      </c>
      <c r="U45" s="34" t="s">
        <v>85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 t="s">
        <v>156</v>
      </c>
      <c r="F46" s="6" t="s">
        <v>157</v>
      </c>
      <c r="G46" s="6" t="s">
        <v>161</v>
      </c>
      <c r="H46" s="7">
        <v>44211</v>
      </c>
      <c r="I46" s="6">
        <v>26</v>
      </c>
      <c r="J46" s="6" t="s">
        <v>25</v>
      </c>
      <c r="K46" s="6" t="s">
        <v>159</v>
      </c>
      <c r="L46" s="6" t="s">
        <v>160</v>
      </c>
      <c r="M46" s="6">
        <v>1</v>
      </c>
      <c r="N46" s="8">
        <v>22683</v>
      </c>
      <c r="O46" s="6" t="s">
        <v>100</v>
      </c>
      <c r="P46" s="6" t="s">
        <v>29</v>
      </c>
      <c r="Q46" s="6" t="s">
        <v>30</v>
      </c>
      <c r="R46" s="6" t="s">
        <v>36</v>
      </c>
      <c r="S46" s="6" t="s">
        <v>100</v>
      </c>
      <c r="U46" s="20" t="s">
        <v>88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 t="s">
        <v>162</v>
      </c>
      <c r="F47" s="6" t="s">
        <v>163</v>
      </c>
      <c r="G47" s="6" t="s">
        <v>164</v>
      </c>
      <c r="H47" s="7">
        <v>44215</v>
      </c>
      <c r="I47" s="6">
        <v>26</v>
      </c>
      <c r="J47" s="6" t="s">
        <v>25</v>
      </c>
      <c r="K47" s="6" t="s">
        <v>165</v>
      </c>
      <c r="L47" s="6" t="s">
        <v>166</v>
      </c>
      <c r="M47" s="6">
        <v>600</v>
      </c>
      <c r="N47" s="8">
        <v>121200</v>
      </c>
      <c r="O47" s="6" t="s">
        <v>100</v>
      </c>
      <c r="P47" s="6" t="s">
        <v>29</v>
      </c>
      <c r="Q47" s="6" t="s">
        <v>30</v>
      </c>
      <c r="R47" s="6" t="s">
        <v>36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40396</v>
      </c>
      <c r="F48" s="6" t="s">
        <v>146</v>
      </c>
      <c r="G48" s="6" t="s">
        <v>167</v>
      </c>
      <c r="H48" s="7">
        <v>44216</v>
      </c>
      <c r="I48" s="6">
        <v>26</v>
      </c>
      <c r="J48" s="6" t="s">
        <v>25</v>
      </c>
      <c r="K48" s="6" t="s">
        <v>54</v>
      </c>
      <c r="L48" s="6" t="s">
        <v>55</v>
      </c>
      <c r="M48" s="6">
        <v>-16</v>
      </c>
      <c r="N48" s="8">
        <v>-1014768</v>
      </c>
      <c r="O48" s="6" t="s">
        <v>28</v>
      </c>
      <c r="P48" s="6" t="s">
        <v>29</v>
      </c>
      <c r="Q48" s="6" t="s">
        <v>56</v>
      </c>
      <c r="R48" s="6" t="s">
        <v>31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45603</v>
      </c>
      <c r="F49" s="6" t="s">
        <v>168</v>
      </c>
      <c r="G49" s="6" t="s">
        <v>169</v>
      </c>
      <c r="H49" s="7">
        <v>44216</v>
      </c>
      <c r="I49" s="6">
        <v>26</v>
      </c>
      <c r="J49" s="6" t="s">
        <v>25</v>
      </c>
      <c r="K49" s="6" t="s">
        <v>54</v>
      </c>
      <c r="L49" s="6" t="s">
        <v>55</v>
      </c>
      <c r="M49" s="6">
        <v>-20</v>
      </c>
      <c r="N49" s="8">
        <v>-942740</v>
      </c>
      <c r="O49" s="6" t="s">
        <v>28</v>
      </c>
      <c r="P49" s="6" t="s">
        <v>29</v>
      </c>
      <c r="Q49" s="6" t="s">
        <v>56</v>
      </c>
      <c r="R49" s="6" t="s">
        <v>31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59058</v>
      </c>
      <c r="F50" s="6" t="s">
        <v>170</v>
      </c>
      <c r="G50" s="6" t="s">
        <v>171</v>
      </c>
      <c r="H50" s="7">
        <v>44216</v>
      </c>
      <c r="I50" s="6">
        <v>26</v>
      </c>
      <c r="J50" s="6" t="s">
        <v>25</v>
      </c>
      <c r="K50" s="6" t="s">
        <v>54</v>
      </c>
      <c r="L50" s="6" t="s">
        <v>55</v>
      </c>
      <c r="M50" s="6">
        <v>30</v>
      </c>
      <c r="N50" s="8">
        <v>1474110</v>
      </c>
      <c r="O50" s="6" t="s">
        <v>28</v>
      </c>
      <c r="P50" s="6" t="s">
        <v>29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 t="s">
        <v>172</v>
      </c>
      <c r="F51" s="6" t="s">
        <v>173</v>
      </c>
      <c r="G51" s="6" t="s">
        <v>174</v>
      </c>
      <c r="H51" s="7">
        <v>44216</v>
      </c>
      <c r="I51" s="6">
        <v>26</v>
      </c>
      <c r="J51" s="6" t="s">
        <v>25</v>
      </c>
      <c r="K51" s="6" t="s">
        <v>165</v>
      </c>
      <c r="L51" s="6" t="s">
        <v>166</v>
      </c>
      <c r="M51" s="6">
        <v>3</v>
      </c>
      <c r="N51" s="8">
        <v>30156</v>
      </c>
      <c r="O51" s="6" t="s">
        <v>100</v>
      </c>
      <c r="P51" s="6" t="s">
        <v>29</v>
      </c>
      <c r="Q51" s="6" t="s">
        <v>30</v>
      </c>
      <c r="R51" s="6" t="s">
        <v>36</v>
      </c>
      <c r="S51" s="6" t="s">
        <v>100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47689</v>
      </c>
      <c r="F52" s="6" t="s">
        <v>175</v>
      </c>
      <c r="G52" s="6" t="s">
        <v>176</v>
      </c>
      <c r="H52" s="7">
        <v>44217</v>
      </c>
      <c r="I52" s="6">
        <v>26</v>
      </c>
      <c r="J52" s="6" t="s">
        <v>25</v>
      </c>
      <c r="K52" s="6" t="s">
        <v>177</v>
      </c>
      <c r="L52" s="6" t="s">
        <v>178</v>
      </c>
      <c r="M52" s="6">
        <v>8</v>
      </c>
      <c r="N52" s="8">
        <v>543960</v>
      </c>
      <c r="O52" s="6" t="s">
        <v>28</v>
      </c>
      <c r="P52" s="6" t="s">
        <v>29</v>
      </c>
      <c r="Q52" s="6" t="s">
        <v>30</v>
      </c>
      <c r="R52" s="6" t="s">
        <v>36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40038</v>
      </c>
      <c r="F53" s="6" t="s">
        <v>179</v>
      </c>
      <c r="G53" s="6" t="s">
        <v>180</v>
      </c>
      <c r="H53" s="7">
        <v>44221</v>
      </c>
      <c r="I53" s="6">
        <v>26</v>
      </c>
      <c r="J53" s="6" t="s">
        <v>25</v>
      </c>
      <c r="K53" s="6" t="s">
        <v>111</v>
      </c>
      <c r="L53" s="6" t="s">
        <v>112</v>
      </c>
      <c r="M53" s="6">
        <v>2</v>
      </c>
      <c r="N53" s="8">
        <v>303042</v>
      </c>
      <c r="O53" s="6" t="s">
        <v>28</v>
      </c>
      <c r="P53" s="6" t="s">
        <v>29</v>
      </c>
      <c r="Q53" s="6" t="s">
        <v>30</v>
      </c>
      <c r="R53" s="6" t="s">
        <v>36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36021</v>
      </c>
      <c r="F54" s="6" t="s">
        <v>181</v>
      </c>
      <c r="G54" s="6" t="s">
        <v>182</v>
      </c>
      <c r="H54" s="7">
        <v>44222</v>
      </c>
      <c r="I54" s="6">
        <v>26</v>
      </c>
      <c r="J54" s="6" t="s">
        <v>25</v>
      </c>
      <c r="K54" s="6" t="s">
        <v>111</v>
      </c>
      <c r="L54" s="6" t="s">
        <v>112</v>
      </c>
      <c r="M54" s="6">
        <v>-1</v>
      </c>
      <c r="N54" s="8">
        <v>-42008</v>
      </c>
      <c r="O54" s="6" t="s">
        <v>28</v>
      </c>
      <c r="P54" s="6" t="s">
        <v>29</v>
      </c>
      <c r="Q54" s="6" t="s">
        <v>56</v>
      </c>
      <c r="R54" s="6" t="s">
        <v>31</v>
      </c>
      <c r="S54" s="6" t="s">
        <v>28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40036</v>
      </c>
      <c r="F55" s="6" t="s">
        <v>183</v>
      </c>
      <c r="G55" s="6" t="s">
        <v>184</v>
      </c>
      <c r="H55" s="7">
        <v>44222</v>
      </c>
      <c r="I55" s="6">
        <v>26</v>
      </c>
      <c r="J55" s="6" t="s">
        <v>25</v>
      </c>
      <c r="K55" s="6" t="s">
        <v>111</v>
      </c>
      <c r="L55" s="6" t="s">
        <v>112</v>
      </c>
      <c r="M55" s="6">
        <v>-2</v>
      </c>
      <c r="N55" s="8">
        <v>-262842</v>
      </c>
      <c r="O55" s="6" t="s">
        <v>28</v>
      </c>
      <c r="P55" s="6" t="s">
        <v>29</v>
      </c>
      <c r="Q55" s="6" t="s">
        <v>56</v>
      </c>
      <c r="R55" s="6" t="s">
        <v>31</v>
      </c>
      <c r="S55" s="6" t="s">
        <v>28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46589</v>
      </c>
      <c r="F56" s="6" t="s">
        <v>185</v>
      </c>
      <c r="G56" s="6" t="s">
        <v>186</v>
      </c>
      <c r="H56" s="7">
        <v>44222</v>
      </c>
      <c r="I56" s="6">
        <v>26</v>
      </c>
      <c r="J56" s="6" t="s">
        <v>25</v>
      </c>
      <c r="K56" s="6" t="s">
        <v>177</v>
      </c>
      <c r="L56" s="6" t="s">
        <v>178</v>
      </c>
      <c r="M56" s="6">
        <v>50</v>
      </c>
      <c r="N56" s="8">
        <v>1242550</v>
      </c>
      <c r="O56" s="6" t="s">
        <v>28</v>
      </c>
      <c r="P56" s="6" t="s">
        <v>29</v>
      </c>
      <c r="Q56" s="6" t="s">
        <v>30</v>
      </c>
      <c r="R56" s="6" t="s">
        <v>36</v>
      </c>
      <c r="S56" s="6" t="s">
        <v>28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46757</v>
      </c>
      <c r="F57" s="6" t="s">
        <v>187</v>
      </c>
      <c r="G57" s="6" t="s">
        <v>188</v>
      </c>
      <c r="H57" s="7">
        <v>44222</v>
      </c>
      <c r="I57" s="6">
        <v>26</v>
      </c>
      <c r="J57" s="6" t="s">
        <v>25</v>
      </c>
      <c r="K57" s="6" t="s">
        <v>79</v>
      </c>
      <c r="L57" s="6" t="s">
        <v>80</v>
      </c>
      <c r="M57" s="6">
        <v>2</v>
      </c>
      <c r="N57" s="8">
        <v>519514</v>
      </c>
      <c r="O57" s="6" t="s">
        <v>28</v>
      </c>
      <c r="P57" s="6" t="s">
        <v>29</v>
      </c>
      <c r="Q57" s="6" t="s">
        <v>30</v>
      </c>
      <c r="R57" s="6" t="s">
        <v>31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40211</v>
      </c>
      <c r="F58" s="6" t="s">
        <v>189</v>
      </c>
      <c r="G58" s="6" t="s">
        <v>190</v>
      </c>
      <c r="H58" s="7">
        <v>44223</v>
      </c>
      <c r="I58" s="6">
        <v>26</v>
      </c>
      <c r="J58" s="6" t="s">
        <v>25</v>
      </c>
      <c r="K58" s="6" t="s">
        <v>177</v>
      </c>
      <c r="L58" s="6" t="s">
        <v>178</v>
      </c>
      <c r="M58" s="6">
        <v>5</v>
      </c>
      <c r="N58" s="8">
        <v>359970</v>
      </c>
      <c r="O58" s="6" t="s">
        <v>28</v>
      </c>
      <c r="P58" s="6" t="s">
        <v>29</v>
      </c>
      <c r="Q58" s="6" t="s">
        <v>30</v>
      </c>
      <c r="R58" s="6" t="s">
        <v>36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40394</v>
      </c>
      <c r="F59" s="6" t="s">
        <v>191</v>
      </c>
      <c r="G59" s="6" t="s">
        <v>190</v>
      </c>
      <c r="H59" s="7">
        <v>44223</v>
      </c>
      <c r="I59" s="6">
        <v>26</v>
      </c>
      <c r="J59" s="6" t="s">
        <v>25</v>
      </c>
      <c r="K59" s="6" t="s">
        <v>177</v>
      </c>
      <c r="L59" s="6" t="s">
        <v>178</v>
      </c>
      <c r="M59" s="6">
        <v>20</v>
      </c>
      <c r="N59" s="8">
        <v>742740</v>
      </c>
      <c r="O59" s="6" t="s">
        <v>28</v>
      </c>
      <c r="P59" s="6" t="s">
        <v>29</v>
      </c>
      <c r="Q59" s="6" t="s">
        <v>30</v>
      </c>
      <c r="R59" s="6" t="s">
        <v>36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40430</v>
      </c>
      <c r="F60" s="6" t="s">
        <v>192</v>
      </c>
      <c r="G60" s="6" t="s">
        <v>190</v>
      </c>
      <c r="H60" s="7">
        <v>44223</v>
      </c>
      <c r="I60" s="6">
        <v>26</v>
      </c>
      <c r="J60" s="6" t="s">
        <v>25</v>
      </c>
      <c r="K60" s="6" t="s">
        <v>177</v>
      </c>
      <c r="L60" s="6" t="s">
        <v>178</v>
      </c>
      <c r="M60" s="6">
        <v>11</v>
      </c>
      <c r="N60" s="8">
        <v>260799</v>
      </c>
      <c r="O60" s="6" t="s">
        <v>28</v>
      </c>
      <c r="P60" s="6" t="s">
        <v>29</v>
      </c>
      <c r="Q60" s="6" t="s">
        <v>30</v>
      </c>
      <c r="R60" s="6" t="s">
        <v>36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40455</v>
      </c>
      <c r="F61" s="6" t="s">
        <v>193</v>
      </c>
      <c r="G61" s="6" t="s">
        <v>194</v>
      </c>
      <c r="H61" s="7">
        <v>44223</v>
      </c>
      <c r="I61" s="6">
        <v>26</v>
      </c>
      <c r="J61" s="6" t="s">
        <v>25</v>
      </c>
      <c r="K61" s="6" t="s">
        <v>177</v>
      </c>
      <c r="L61" s="6" t="s">
        <v>178</v>
      </c>
      <c r="M61" s="6">
        <v>8</v>
      </c>
      <c r="N61" s="8">
        <v>589672</v>
      </c>
      <c r="O61" s="6" t="s">
        <v>28</v>
      </c>
      <c r="P61" s="6" t="s">
        <v>29</v>
      </c>
      <c r="Q61" s="6" t="s">
        <v>30</v>
      </c>
      <c r="R61" s="6" t="s">
        <v>36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40668</v>
      </c>
      <c r="F62" s="6" t="s">
        <v>195</v>
      </c>
      <c r="G62" s="6" t="s">
        <v>190</v>
      </c>
      <c r="H62" s="7">
        <v>44223</v>
      </c>
      <c r="I62" s="6">
        <v>26</v>
      </c>
      <c r="J62" s="6" t="s">
        <v>25</v>
      </c>
      <c r="K62" s="6" t="s">
        <v>177</v>
      </c>
      <c r="L62" s="6" t="s">
        <v>178</v>
      </c>
      <c r="M62" s="6">
        <v>20</v>
      </c>
      <c r="N62" s="8">
        <v>1028460</v>
      </c>
      <c r="O62" s="6" t="s">
        <v>28</v>
      </c>
      <c r="P62" s="6" t="s">
        <v>29</v>
      </c>
      <c r="Q62" s="6" t="s">
        <v>30</v>
      </c>
      <c r="R62" s="6" t="s">
        <v>36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45604</v>
      </c>
      <c r="F63" s="6" t="s">
        <v>196</v>
      </c>
      <c r="G63" s="6" t="s">
        <v>190</v>
      </c>
      <c r="H63" s="7">
        <v>44223</v>
      </c>
      <c r="I63" s="6">
        <v>26</v>
      </c>
      <c r="J63" s="6" t="s">
        <v>25</v>
      </c>
      <c r="K63" s="6" t="s">
        <v>177</v>
      </c>
      <c r="L63" s="6" t="s">
        <v>178</v>
      </c>
      <c r="M63" s="6">
        <v>8</v>
      </c>
      <c r="N63" s="8">
        <v>237672</v>
      </c>
      <c r="O63" s="6" t="s">
        <v>28</v>
      </c>
      <c r="P63" s="6" t="s">
        <v>29</v>
      </c>
      <c r="Q63" s="6" t="s">
        <v>30</v>
      </c>
      <c r="R63" s="6" t="s">
        <v>36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45613</v>
      </c>
      <c r="F64" s="6" t="s">
        <v>197</v>
      </c>
      <c r="G64" s="6" t="s">
        <v>190</v>
      </c>
      <c r="H64" s="7">
        <v>44223</v>
      </c>
      <c r="I64" s="6">
        <v>26</v>
      </c>
      <c r="J64" s="6" t="s">
        <v>25</v>
      </c>
      <c r="K64" s="6" t="s">
        <v>177</v>
      </c>
      <c r="L64" s="6" t="s">
        <v>178</v>
      </c>
      <c r="M64" s="6">
        <v>20</v>
      </c>
      <c r="N64" s="8">
        <v>828460</v>
      </c>
      <c r="O64" s="6" t="s">
        <v>28</v>
      </c>
      <c r="P64" s="6" t="s">
        <v>29</v>
      </c>
      <c r="Q64" s="6" t="s">
        <v>30</v>
      </c>
      <c r="R64" s="6" t="s">
        <v>36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46914</v>
      </c>
      <c r="F65" s="6" t="s">
        <v>198</v>
      </c>
      <c r="G65" s="6" t="s">
        <v>190</v>
      </c>
      <c r="H65" s="7">
        <v>44223</v>
      </c>
      <c r="I65" s="6">
        <v>26</v>
      </c>
      <c r="J65" s="6" t="s">
        <v>25</v>
      </c>
      <c r="K65" s="6" t="s">
        <v>177</v>
      </c>
      <c r="L65" s="6" t="s">
        <v>178</v>
      </c>
      <c r="M65" s="6">
        <v>6</v>
      </c>
      <c r="N65" s="8">
        <v>495396</v>
      </c>
      <c r="O65" s="6" t="s">
        <v>28</v>
      </c>
      <c r="P65" s="6" t="s">
        <v>29</v>
      </c>
      <c r="Q65" s="6" t="s">
        <v>30</v>
      </c>
      <c r="R65" s="6" t="s">
        <v>36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46999</v>
      </c>
      <c r="F66" s="6" t="s">
        <v>199</v>
      </c>
      <c r="G66" s="6" t="s">
        <v>190</v>
      </c>
      <c r="H66" s="7">
        <v>44223</v>
      </c>
      <c r="I66" s="6">
        <v>26</v>
      </c>
      <c r="J66" s="6" t="s">
        <v>25</v>
      </c>
      <c r="K66" s="6" t="s">
        <v>177</v>
      </c>
      <c r="L66" s="6" t="s">
        <v>178</v>
      </c>
      <c r="M66" s="6">
        <v>6</v>
      </c>
      <c r="N66" s="8">
        <v>318822</v>
      </c>
      <c r="O66" s="6" t="s">
        <v>28</v>
      </c>
      <c r="P66" s="6" t="s">
        <v>29</v>
      </c>
      <c r="Q66" s="6" t="s">
        <v>30</v>
      </c>
      <c r="R66" s="6" t="s">
        <v>36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47241</v>
      </c>
      <c r="F67" s="6" t="s">
        <v>200</v>
      </c>
      <c r="G67" s="6" t="s">
        <v>190</v>
      </c>
      <c r="H67" s="7">
        <v>44223</v>
      </c>
      <c r="I67" s="6">
        <v>26</v>
      </c>
      <c r="J67" s="6" t="s">
        <v>25</v>
      </c>
      <c r="K67" s="6" t="s">
        <v>177</v>
      </c>
      <c r="L67" s="6" t="s">
        <v>178</v>
      </c>
      <c r="M67" s="6">
        <v>8</v>
      </c>
      <c r="N67" s="8">
        <v>543960</v>
      </c>
      <c r="O67" s="6" t="s">
        <v>28</v>
      </c>
      <c r="P67" s="6" t="s">
        <v>29</v>
      </c>
      <c r="Q67" s="6" t="s">
        <v>30</v>
      </c>
      <c r="R67" s="6" t="s">
        <v>36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51167</v>
      </c>
      <c r="F68" s="6" t="s">
        <v>201</v>
      </c>
      <c r="G68" s="6" t="s">
        <v>190</v>
      </c>
      <c r="H68" s="7">
        <v>44223</v>
      </c>
      <c r="I68" s="6">
        <v>26</v>
      </c>
      <c r="J68" s="6" t="s">
        <v>25</v>
      </c>
      <c r="K68" s="6" t="s">
        <v>177</v>
      </c>
      <c r="L68" s="6" t="s">
        <v>178</v>
      </c>
      <c r="M68" s="6">
        <v>8</v>
      </c>
      <c r="N68" s="8">
        <v>425096</v>
      </c>
      <c r="O68" s="6" t="s">
        <v>28</v>
      </c>
      <c r="P68" s="6" t="s">
        <v>29</v>
      </c>
      <c r="Q68" s="6" t="s">
        <v>30</v>
      </c>
      <c r="R68" s="6" t="s">
        <v>36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51168</v>
      </c>
      <c r="F69" s="6" t="s">
        <v>202</v>
      </c>
      <c r="G69" s="6" t="s">
        <v>190</v>
      </c>
      <c r="H69" s="7">
        <v>44223</v>
      </c>
      <c r="I69" s="6">
        <v>26</v>
      </c>
      <c r="J69" s="6" t="s">
        <v>25</v>
      </c>
      <c r="K69" s="6" t="s">
        <v>177</v>
      </c>
      <c r="L69" s="6" t="s">
        <v>178</v>
      </c>
      <c r="M69" s="6">
        <v>4</v>
      </c>
      <c r="N69" s="8">
        <v>241120</v>
      </c>
      <c r="O69" s="6" t="s">
        <v>28</v>
      </c>
      <c r="P69" s="6" t="s">
        <v>29</v>
      </c>
      <c r="Q69" s="6" t="s">
        <v>30</v>
      </c>
      <c r="R69" s="6" t="s">
        <v>36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51259</v>
      </c>
      <c r="F70" s="6" t="s">
        <v>203</v>
      </c>
      <c r="G70" s="6" t="s">
        <v>190</v>
      </c>
      <c r="H70" s="7">
        <v>44223</v>
      </c>
      <c r="I70" s="6">
        <v>26</v>
      </c>
      <c r="J70" s="6" t="s">
        <v>25</v>
      </c>
      <c r="K70" s="6" t="s">
        <v>177</v>
      </c>
      <c r="L70" s="6" t="s">
        <v>178</v>
      </c>
      <c r="M70" s="6">
        <v>6</v>
      </c>
      <c r="N70" s="8">
        <v>188538</v>
      </c>
      <c r="O70" s="6" t="s">
        <v>28</v>
      </c>
      <c r="P70" s="6" t="s">
        <v>29</v>
      </c>
      <c r="Q70" s="6" t="s">
        <v>30</v>
      </c>
      <c r="R70" s="6" t="s">
        <v>36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51259</v>
      </c>
      <c r="F71" s="6" t="s">
        <v>203</v>
      </c>
      <c r="G71" s="6" t="s">
        <v>204</v>
      </c>
      <c r="H71" s="7">
        <v>44223</v>
      </c>
      <c r="I71" s="6">
        <v>26</v>
      </c>
      <c r="J71" s="6" t="s">
        <v>25</v>
      </c>
      <c r="K71" s="6" t="s">
        <v>177</v>
      </c>
      <c r="L71" s="6" t="s">
        <v>178</v>
      </c>
      <c r="M71" s="6">
        <v>2</v>
      </c>
      <c r="N71" s="8">
        <v>62846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51277</v>
      </c>
      <c r="F72" s="6" t="s">
        <v>205</v>
      </c>
      <c r="G72" s="6" t="s">
        <v>190</v>
      </c>
      <c r="H72" s="7">
        <v>44223</v>
      </c>
      <c r="I72" s="6">
        <v>26</v>
      </c>
      <c r="J72" s="6" t="s">
        <v>25</v>
      </c>
      <c r="K72" s="6" t="s">
        <v>177</v>
      </c>
      <c r="L72" s="6" t="s">
        <v>178</v>
      </c>
      <c r="M72" s="6">
        <v>4</v>
      </c>
      <c r="N72" s="8">
        <v>342836</v>
      </c>
      <c r="O72" s="6" t="s">
        <v>28</v>
      </c>
      <c r="P72" s="6" t="s">
        <v>29</v>
      </c>
      <c r="Q72" s="6" t="s">
        <v>30</v>
      </c>
      <c r="R72" s="6" t="s">
        <v>36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40490</v>
      </c>
      <c r="F73" s="6" t="s">
        <v>206</v>
      </c>
      <c r="G73" s="6" t="s">
        <v>207</v>
      </c>
      <c r="H73" s="7">
        <v>44224</v>
      </c>
      <c r="I73" s="6">
        <v>26</v>
      </c>
      <c r="J73" s="6" t="s">
        <v>25</v>
      </c>
      <c r="K73" s="6" t="s">
        <v>79</v>
      </c>
      <c r="L73" s="6" t="s">
        <v>80</v>
      </c>
      <c r="M73" s="6">
        <v>4</v>
      </c>
      <c r="N73" s="8">
        <v>302492</v>
      </c>
      <c r="O73" s="6" t="s">
        <v>28</v>
      </c>
      <c r="P73" s="6" t="s">
        <v>29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47655</v>
      </c>
      <c r="F74" s="6" t="s">
        <v>208</v>
      </c>
      <c r="G74" s="6" t="s">
        <v>209</v>
      </c>
      <c r="H74" s="7">
        <v>44224</v>
      </c>
      <c r="I74" s="6">
        <v>26</v>
      </c>
      <c r="J74" s="6" t="s">
        <v>25</v>
      </c>
      <c r="K74" s="6" t="s">
        <v>143</v>
      </c>
      <c r="L74" s="6" t="s">
        <v>144</v>
      </c>
      <c r="M74" s="6">
        <v>2</v>
      </c>
      <c r="N74" s="8">
        <v>99076</v>
      </c>
      <c r="O74" s="6" t="s">
        <v>28</v>
      </c>
      <c r="P74" s="6" t="s">
        <v>29</v>
      </c>
      <c r="Q74" s="6" t="s">
        <v>30</v>
      </c>
      <c r="R74" s="6" t="s">
        <v>36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47655</v>
      </c>
      <c r="F75" s="6" t="s">
        <v>208</v>
      </c>
      <c r="G75" s="6" t="s">
        <v>210</v>
      </c>
      <c r="H75" s="7">
        <v>44224</v>
      </c>
      <c r="I75" s="6">
        <v>26</v>
      </c>
      <c r="J75" s="6" t="s">
        <v>25</v>
      </c>
      <c r="K75" s="6" t="s">
        <v>143</v>
      </c>
      <c r="L75" s="6" t="s">
        <v>144</v>
      </c>
      <c r="M75" s="6">
        <v>2</v>
      </c>
      <c r="N75" s="8">
        <v>99076</v>
      </c>
      <c r="O75" s="6" t="s">
        <v>28</v>
      </c>
      <c r="P75" s="6" t="s">
        <v>29</v>
      </c>
      <c r="Q75" s="6" t="s">
        <v>30</v>
      </c>
      <c r="R75" s="6" t="s">
        <v>36</v>
      </c>
      <c r="S75" s="6" t="s">
        <v>28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47724</v>
      </c>
      <c r="F76" s="6" t="s">
        <v>211</v>
      </c>
      <c r="G76" s="6" t="s">
        <v>212</v>
      </c>
      <c r="H76" s="7">
        <v>44224</v>
      </c>
      <c r="I76" s="6">
        <v>26</v>
      </c>
      <c r="J76" s="6" t="s">
        <v>25</v>
      </c>
      <c r="K76" s="6" t="s">
        <v>143</v>
      </c>
      <c r="L76" s="6" t="s">
        <v>144</v>
      </c>
      <c r="M76" s="6">
        <v>2</v>
      </c>
      <c r="N76" s="8">
        <v>133094</v>
      </c>
      <c r="O76" s="6" t="s">
        <v>28</v>
      </c>
      <c r="P76" s="6" t="s">
        <v>29</v>
      </c>
      <c r="Q76" s="6" t="s">
        <v>30</v>
      </c>
      <c r="R76" s="6" t="s">
        <v>36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47724</v>
      </c>
      <c r="F77" s="6" t="s">
        <v>211</v>
      </c>
      <c r="G77" s="6" t="s">
        <v>209</v>
      </c>
      <c r="H77" s="7">
        <v>44224</v>
      </c>
      <c r="I77" s="6">
        <v>26</v>
      </c>
      <c r="J77" s="6" t="s">
        <v>25</v>
      </c>
      <c r="K77" s="6" t="s">
        <v>143</v>
      </c>
      <c r="L77" s="6" t="s">
        <v>144</v>
      </c>
      <c r="M77" s="6">
        <v>2</v>
      </c>
      <c r="N77" s="8">
        <v>133094</v>
      </c>
      <c r="O77" s="6" t="s">
        <v>28</v>
      </c>
      <c r="P77" s="6" t="s">
        <v>29</v>
      </c>
      <c r="Q77" s="6" t="s">
        <v>30</v>
      </c>
      <c r="R77" s="6" t="s">
        <v>36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40393</v>
      </c>
      <c r="F78" s="6" t="s">
        <v>213</v>
      </c>
      <c r="G78" s="6" t="s">
        <v>214</v>
      </c>
      <c r="H78" s="7">
        <v>44225</v>
      </c>
      <c r="I78" s="6">
        <v>26</v>
      </c>
      <c r="J78" s="6" t="s">
        <v>25</v>
      </c>
      <c r="K78" s="6" t="s">
        <v>215</v>
      </c>
      <c r="L78" s="6" t="s">
        <v>216</v>
      </c>
      <c r="M78" s="6">
        <v>-3</v>
      </c>
      <c r="N78" s="8">
        <v>-86793</v>
      </c>
      <c r="O78" s="6" t="s">
        <v>28</v>
      </c>
      <c r="P78" s="6" t="s">
        <v>29</v>
      </c>
      <c r="Q78" s="6" t="s">
        <v>56</v>
      </c>
      <c r="R78" s="6" t="s">
        <v>31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50907</v>
      </c>
      <c r="F79" s="6" t="s">
        <v>91</v>
      </c>
      <c r="G79" s="6" t="s">
        <v>217</v>
      </c>
      <c r="H79" s="7">
        <v>44225</v>
      </c>
      <c r="I79" s="6">
        <v>26</v>
      </c>
      <c r="J79" s="6" t="s">
        <v>25</v>
      </c>
      <c r="K79" s="6" t="s">
        <v>218</v>
      </c>
      <c r="L79" s="6" t="s">
        <v>219</v>
      </c>
      <c r="M79" s="6">
        <v>4</v>
      </c>
      <c r="N79" s="8">
        <v>683400</v>
      </c>
      <c r="O79" s="6" t="s">
        <v>28</v>
      </c>
      <c r="P79" s="6" t="s">
        <v>29</v>
      </c>
      <c r="Q79" s="6" t="s">
        <v>30</v>
      </c>
      <c r="R79" s="6" t="s">
        <v>36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 t="s">
        <v>220</v>
      </c>
      <c r="F80" s="6" t="s">
        <v>221</v>
      </c>
      <c r="G80" s="6" t="s">
        <v>217</v>
      </c>
      <c r="H80" s="7">
        <v>44225</v>
      </c>
      <c r="I80" s="6">
        <v>26</v>
      </c>
      <c r="J80" s="6" t="s">
        <v>25</v>
      </c>
      <c r="K80" s="6" t="s">
        <v>218</v>
      </c>
      <c r="L80" s="6" t="s">
        <v>219</v>
      </c>
      <c r="M80" s="6">
        <v>4</v>
      </c>
      <c r="N80" s="8">
        <v>24872</v>
      </c>
      <c r="O80" s="6" t="s">
        <v>44</v>
      </c>
      <c r="P80" s="6" t="s">
        <v>29</v>
      </c>
      <c r="Q80" s="6" t="s">
        <v>30</v>
      </c>
      <c r="R80" s="6" t="s">
        <v>36</v>
      </c>
      <c r="S80" s="6" t="s">
        <v>44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80112</v>
      </c>
      <c r="F81" s="6" t="s">
        <v>222</v>
      </c>
      <c r="G81" s="6" t="s">
        <v>223</v>
      </c>
      <c r="H81" s="7">
        <v>44226</v>
      </c>
      <c r="I81" s="6">
        <v>60</v>
      </c>
      <c r="J81" s="6" t="s">
        <v>224</v>
      </c>
      <c r="K81" s="6" t="s">
        <v>225</v>
      </c>
      <c r="L81" s="6" t="s">
        <v>226</v>
      </c>
      <c r="M81" s="6">
        <v>-4</v>
      </c>
      <c r="N81" s="8">
        <v>-23864</v>
      </c>
      <c r="O81" s="6" t="s">
        <v>100</v>
      </c>
      <c r="P81" s="6" t="s">
        <v>29</v>
      </c>
      <c r="Q81" s="6" t="s">
        <v>56</v>
      </c>
      <c r="R81" s="6" t="s">
        <v>31</v>
      </c>
      <c r="S81" s="6" t="s">
        <v>100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 t="s">
        <v>227</v>
      </c>
      <c r="F82" s="6" t="s">
        <v>228</v>
      </c>
      <c r="G82" s="6" t="s">
        <v>223</v>
      </c>
      <c r="H82" s="7">
        <v>44226</v>
      </c>
      <c r="I82" s="6">
        <v>60</v>
      </c>
      <c r="J82" s="6" t="s">
        <v>224</v>
      </c>
      <c r="K82" s="6" t="s">
        <v>225</v>
      </c>
      <c r="L82" s="6" t="s">
        <v>226</v>
      </c>
      <c r="M82" s="6">
        <v>-4</v>
      </c>
      <c r="N82" s="8">
        <v>-13228</v>
      </c>
      <c r="O82" s="6" t="s">
        <v>100</v>
      </c>
      <c r="P82" s="6" t="s">
        <v>29</v>
      </c>
      <c r="Q82" s="6" t="s">
        <v>56</v>
      </c>
      <c r="R82" s="6" t="s">
        <v>31</v>
      </c>
      <c r="S82" s="6" t="s">
        <v>100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 t="s">
        <v>229</v>
      </c>
      <c r="F83" s="6" t="s">
        <v>230</v>
      </c>
      <c r="G83" s="6" t="s">
        <v>223</v>
      </c>
      <c r="H83" s="7">
        <v>44226</v>
      </c>
      <c r="I83" s="6">
        <v>60</v>
      </c>
      <c r="J83" s="6" t="s">
        <v>224</v>
      </c>
      <c r="K83" s="6" t="s">
        <v>225</v>
      </c>
      <c r="L83" s="6" t="s">
        <v>226</v>
      </c>
      <c r="M83" s="6">
        <v>-18</v>
      </c>
      <c r="N83" s="8">
        <v>-20448</v>
      </c>
      <c r="O83" s="6" t="s">
        <v>100</v>
      </c>
      <c r="P83" s="6" t="s">
        <v>29</v>
      </c>
      <c r="Q83" s="6" t="s">
        <v>56</v>
      </c>
      <c r="R83" s="6" t="s">
        <v>31</v>
      </c>
      <c r="S83" s="6" t="s">
        <v>100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 t="s">
        <v>231</v>
      </c>
      <c r="F84" s="6" t="s">
        <v>232</v>
      </c>
      <c r="G84" s="6" t="s">
        <v>223</v>
      </c>
      <c r="H84" s="7">
        <v>44226</v>
      </c>
      <c r="I84" s="6">
        <v>60</v>
      </c>
      <c r="J84" s="6" t="s">
        <v>224</v>
      </c>
      <c r="K84" s="6" t="s">
        <v>225</v>
      </c>
      <c r="L84" s="6" t="s">
        <v>226</v>
      </c>
      <c r="M84" s="6">
        <v>-2</v>
      </c>
      <c r="N84" s="8">
        <v>-33400</v>
      </c>
      <c r="O84" s="6" t="s">
        <v>100</v>
      </c>
      <c r="P84" s="6" t="s">
        <v>29</v>
      </c>
      <c r="Q84" s="6" t="s">
        <v>56</v>
      </c>
      <c r="R84" s="6" t="s">
        <v>31</v>
      </c>
      <c r="S84" s="6" t="s">
        <v>100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 t="s">
        <v>233</v>
      </c>
      <c r="F85" s="6" t="s">
        <v>234</v>
      </c>
      <c r="G85" s="6" t="s">
        <v>223</v>
      </c>
      <c r="H85" s="7">
        <v>44226</v>
      </c>
      <c r="I85" s="6">
        <v>60</v>
      </c>
      <c r="J85" s="6" t="s">
        <v>224</v>
      </c>
      <c r="K85" s="6" t="s">
        <v>225</v>
      </c>
      <c r="L85" s="6" t="s">
        <v>226</v>
      </c>
      <c r="M85" s="6">
        <v>-2</v>
      </c>
      <c r="N85" s="8">
        <v>-64928</v>
      </c>
      <c r="O85" s="6" t="s">
        <v>100</v>
      </c>
      <c r="P85" s="6" t="s">
        <v>29</v>
      </c>
      <c r="Q85" s="6" t="s">
        <v>56</v>
      </c>
      <c r="R85" s="6" t="s">
        <v>31</v>
      </c>
      <c r="S85" s="6" t="s">
        <v>100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 t="s">
        <v>235</v>
      </c>
      <c r="F86" s="6" t="s">
        <v>236</v>
      </c>
      <c r="G86" s="6" t="s">
        <v>223</v>
      </c>
      <c r="H86" s="7">
        <v>44226</v>
      </c>
      <c r="I86" s="6">
        <v>60</v>
      </c>
      <c r="J86" s="6" t="s">
        <v>224</v>
      </c>
      <c r="K86" s="6" t="s">
        <v>225</v>
      </c>
      <c r="L86" s="6" t="s">
        <v>226</v>
      </c>
      <c r="M86" s="6">
        <v>-6</v>
      </c>
      <c r="N86" s="8">
        <v>-55284</v>
      </c>
      <c r="O86" s="6" t="s">
        <v>100</v>
      </c>
      <c r="P86" s="6" t="s">
        <v>29</v>
      </c>
      <c r="Q86" s="6" t="s">
        <v>56</v>
      </c>
      <c r="R86" s="6" t="s">
        <v>31</v>
      </c>
      <c r="S86" s="6" t="s">
        <v>100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 t="s">
        <v>237</v>
      </c>
      <c r="F87" s="6" t="s">
        <v>238</v>
      </c>
      <c r="G87" s="6" t="s">
        <v>223</v>
      </c>
      <c r="H87" s="7">
        <v>44226</v>
      </c>
      <c r="I87" s="6">
        <v>60</v>
      </c>
      <c r="J87" s="6" t="s">
        <v>224</v>
      </c>
      <c r="K87" s="6" t="s">
        <v>225</v>
      </c>
      <c r="L87" s="6" t="s">
        <v>226</v>
      </c>
      <c r="M87" s="6">
        <v>-3</v>
      </c>
      <c r="N87" s="8">
        <v>-29121</v>
      </c>
      <c r="O87" s="6" t="s">
        <v>100</v>
      </c>
      <c r="P87" s="6" t="s">
        <v>29</v>
      </c>
      <c r="Q87" s="6" t="s">
        <v>56</v>
      </c>
      <c r="R87" s="6" t="s">
        <v>31</v>
      </c>
      <c r="S87" s="6" t="s">
        <v>100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 t="s">
        <v>239</v>
      </c>
      <c r="F88" s="6" t="s">
        <v>240</v>
      </c>
      <c r="G88" s="6" t="s">
        <v>223</v>
      </c>
      <c r="H88" s="7">
        <v>44226</v>
      </c>
      <c r="I88" s="6">
        <v>60</v>
      </c>
      <c r="J88" s="6" t="s">
        <v>224</v>
      </c>
      <c r="K88" s="6" t="s">
        <v>225</v>
      </c>
      <c r="L88" s="6" t="s">
        <v>226</v>
      </c>
      <c r="M88" s="6">
        <v>-2</v>
      </c>
      <c r="N88" s="8">
        <v>-51172</v>
      </c>
      <c r="O88" s="6" t="s">
        <v>100</v>
      </c>
      <c r="P88" s="6" t="s">
        <v>29</v>
      </c>
      <c r="Q88" s="6" t="s">
        <v>56</v>
      </c>
      <c r="R88" s="6" t="s">
        <v>31</v>
      </c>
      <c r="S88" s="6" t="s">
        <v>100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 t="s">
        <v>241</v>
      </c>
      <c r="F89" s="6" t="s">
        <v>242</v>
      </c>
      <c r="G89" s="6" t="s">
        <v>223</v>
      </c>
      <c r="H89" s="7">
        <v>44226</v>
      </c>
      <c r="I89" s="6">
        <v>60</v>
      </c>
      <c r="J89" s="6" t="s">
        <v>224</v>
      </c>
      <c r="K89" s="6" t="s">
        <v>225</v>
      </c>
      <c r="L89" s="6" t="s">
        <v>226</v>
      </c>
      <c r="M89" s="6">
        <v>-8</v>
      </c>
      <c r="N89" s="8">
        <v>-14120</v>
      </c>
      <c r="O89" s="6" t="s">
        <v>100</v>
      </c>
      <c r="P89" s="6" t="s">
        <v>29</v>
      </c>
      <c r="Q89" s="6" t="s">
        <v>56</v>
      </c>
      <c r="R89" s="6" t="s">
        <v>31</v>
      </c>
      <c r="S89" s="6" t="s">
        <v>100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 t="s">
        <v>243</v>
      </c>
      <c r="F90" s="6" t="s">
        <v>244</v>
      </c>
      <c r="G90" s="6" t="s">
        <v>223</v>
      </c>
      <c r="H90" s="7">
        <v>44226</v>
      </c>
      <c r="I90" s="6">
        <v>60</v>
      </c>
      <c r="J90" s="6" t="s">
        <v>224</v>
      </c>
      <c r="K90" s="6" t="s">
        <v>225</v>
      </c>
      <c r="L90" s="6" t="s">
        <v>226</v>
      </c>
      <c r="M90" s="6">
        <v>-2</v>
      </c>
      <c r="N90" s="8">
        <v>-7972</v>
      </c>
      <c r="O90" s="6" t="s">
        <v>100</v>
      </c>
      <c r="P90" s="6" t="s">
        <v>29</v>
      </c>
      <c r="Q90" s="6" t="s">
        <v>56</v>
      </c>
      <c r="R90" s="6" t="s">
        <v>31</v>
      </c>
      <c r="S90" s="6" t="s">
        <v>100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 t="s">
        <v>245</v>
      </c>
      <c r="F91" s="6" t="s">
        <v>246</v>
      </c>
      <c r="G91" s="6" t="s">
        <v>223</v>
      </c>
      <c r="H91" s="7">
        <v>44226</v>
      </c>
      <c r="I91" s="6">
        <v>60</v>
      </c>
      <c r="J91" s="6" t="s">
        <v>224</v>
      </c>
      <c r="K91" s="6" t="s">
        <v>225</v>
      </c>
      <c r="L91" s="6" t="s">
        <v>226</v>
      </c>
      <c r="M91" s="6">
        <v>-1</v>
      </c>
      <c r="N91" s="8">
        <v>-45614</v>
      </c>
      <c r="O91" s="6" t="s">
        <v>100</v>
      </c>
      <c r="P91" s="6" t="s">
        <v>29</v>
      </c>
      <c r="Q91" s="6" t="s">
        <v>56</v>
      </c>
      <c r="R91" s="6" t="s">
        <v>31</v>
      </c>
      <c r="S91" s="6" t="s">
        <v>100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 t="s">
        <v>247</v>
      </c>
      <c r="F92" s="6" t="s">
        <v>248</v>
      </c>
      <c r="G92" s="6" t="s">
        <v>223</v>
      </c>
      <c r="H92" s="7">
        <v>44226</v>
      </c>
      <c r="I92" s="6">
        <v>60</v>
      </c>
      <c r="J92" s="6" t="s">
        <v>224</v>
      </c>
      <c r="K92" s="6" t="s">
        <v>225</v>
      </c>
      <c r="L92" s="6" t="s">
        <v>226</v>
      </c>
      <c r="M92" s="6">
        <v>-2</v>
      </c>
      <c r="N92" s="8">
        <v>-163272</v>
      </c>
      <c r="O92" s="6" t="s">
        <v>100</v>
      </c>
      <c r="P92" s="6" t="s">
        <v>29</v>
      </c>
      <c r="Q92" s="6" t="s">
        <v>56</v>
      </c>
      <c r="R92" s="6" t="s">
        <v>31</v>
      </c>
      <c r="S92" s="6" t="s">
        <v>100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 t="s">
        <v>249</v>
      </c>
      <c r="F93" s="6" t="s">
        <v>250</v>
      </c>
      <c r="G93" s="6" t="s">
        <v>223</v>
      </c>
      <c r="H93" s="7">
        <v>44226</v>
      </c>
      <c r="I93" s="6">
        <v>60</v>
      </c>
      <c r="J93" s="6" t="s">
        <v>224</v>
      </c>
      <c r="K93" s="6" t="s">
        <v>225</v>
      </c>
      <c r="L93" s="6" t="s">
        <v>226</v>
      </c>
      <c r="M93" s="6">
        <v>-4</v>
      </c>
      <c r="N93" s="8">
        <v>-15060</v>
      </c>
      <c r="O93" s="6" t="s">
        <v>100</v>
      </c>
      <c r="P93" s="6" t="s">
        <v>29</v>
      </c>
      <c r="Q93" s="6" t="s">
        <v>56</v>
      </c>
      <c r="R93" s="6" t="s">
        <v>31</v>
      </c>
      <c r="S93" s="6" t="s">
        <v>100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 t="s">
        <v>251</v>
      </c>
      <c r="F94" s="6" t="s">
        <v>252</v>
      </c>
      <c r="G94" s="6" t="s">
        <v>223</v>
      </c>
      <c r="H94" s="7">
        <v>44226</v>
      </c>
      <c r="I94" s="6">
        <v>60</v>
      </c>
      <c r="J94" s="6" t="s">
        <v>224</v>
      </c>
      <c r="K94" s="6" t="s">
        <v>225</v>
      </c>
      <c r="L94" s="6" t="s">
        <v>226</v>
      </c>
      <c r="M94" s="6">
        <v>-2</v>
      </c>
      <c r="N94" s="8">
        <v>-27158</v>
      </c>
      <c r="O94" s="6" t="s">
        <v>100</v>
      </c>
      <c r="P94" s="6" t="s">
        <v>29</v>
      </c>
      <c r="Q94" s="6" t="s">
        <v>56</v>
      </c>
      <c r="R94" s="6" t="s">
        <v>31</v>
      </c>
      <c r="S94" s="6" t="s">
        <v>100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 t="s">
        <v>253</v>
      </c>
      <c r="F95" s="6" t="s">
        <v>254</v>
      </c>
      <c r="G95" s="6" t="s">
        <v>223</v>
      </c>
      <c r="H95" s="7">
        <v>44226</v>
      </c>
      <c r="I95" s="6">
        <v>60</v>
      </c>
      <c r="J95" s="6" t="s">
        <v>224</v>
      </c>
      <c r="K95" s="6" t="s">
        <v>225</v>
      </c>
      <c r="L95" s="6" t="s">
        <v>226</v>
      </c>
      <c r="M95" s="6">
        <v>-3</v>
      </c>
      <c r="N95" s="8">
        <v>-11400</v>
      </c>
      <c r="O95" s="6" t="s">
        <v>100</v>
      </c>
      <c r="P95" s="6" t="s">
        <v>29</v>
      </c>
      <c r="Q95" s="6" t="s">
        <v>56</v>
      </c>
      <c r="R95" s="6" t="s">
        <v>31</v>
      </c>
      <c r="S95" s="6" t="s">
        <v>100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 t="s">
        <v>255</v>
      </c>
      <c r="F96" s="6" t="s">
        <v>256</v>
      </c>
      <c r="G96" s="6" t="s">
        <v>223</v>
      </c>
      <c r="H96" s="7">
        <v>44226</v>
      </c>
      <c r="I96" s="6">
        <v>60</v>
      </c>
      <c r="J96" s="6" t="s">
        <v>224</v>
      </c>
      <c r="K96" s="6" t="s">
        <v>225</v>
      </c>
      <c r="L96" s="6" t="s">
        <v>226</v>
      </c>
      <c r="M96" s="6">
        <v>-3</v>
      </c>
      <c r="N96" s="8">
        <v>-8424</v>
      </c>
      <c r="O96" s="6" t="s">
        <v>100</v>
      </c>
      <c r="P96" s="6" t="s">
        <v>29</v>
      </c>
      <c r="Q96" s="6" t="s">
        <v>56</v>
      </c>
      <c r="R96" s="6" t="s">
        <v>31</v>
      </c>
      <c r="S96" s="6" t="s">
        <v>100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 t="s">
        <v>257</v>
      </c>
      <c r="F97" s="6" t="s">
        <v>258</v>
      </c>
      <c r="G97" s="6" t="s">
        <v>223</v>
      </c>
      <c r="H97" s="7">
        <v>44226</v>
      </c>
      <c r="I97" s="6">
        <v>60</v>
      </c>
      <c r="J97" s="6" t="s">
        <v>224</v>
      </c>
      <c r="K97" s="6" t="s">
        <v>225</v>
      </c>
      <c r="L97" s="6" t="s">
        <v>226</v>
      </c>
      <c r="M97" s="6">
        <v>-10</v>
      </c>
      <c r="N97" s="8">
        <v>-23720</v>
      </c>
      <c r="O97" s="6" t="s">
        <v>100</v>
      </c>
      <c r="P97" s="6" t="s">
        <v>29</v>
      </c>
      <c r="Q97" s="6" t="s">
        <v>56</v>
      </c>
      <c r="R97" s="6" t="s">
        <v>31</v>
      </c>
      <c r="S97" s="6" t="s">
        <v>100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 t="s">
        <v>259</v>
      </c>
      <c r="F98" s="6" t="s">
        <v>260</v>
      </c>
      <c r="G98" s="6" t="s">
        <v>223</v>
      </c>
      <c r="H98" s="7">
        <v>44226</v>
      </c>
      <c r="I98" s="6">
        <v>60</v>
      </c>
      <c r="J98" s="6" t="s">
        <v>224</v>
      </c>
      <c r="K98" s="6" t="s">
        <v>225</v>
      </c>
      <c r="L98" s="6" t="s">
        <v>226</v>
      </c>
      <c r="M98" s="6">
        <v>-1</v>
      </c>
      <c r="N98" s="8">
        <v>-2836</v>
      </c>
      <c r="O98" s="6" t="s">
        <v>100</v>
      </c>
      <c r="P98" s="6" t="s">
        <v>29</v>
      </c>
      <c r="Q98" s="6" t="s">
        <v>56</v>
      </c>
      <c r="R98" s="6" t="s">
        <v>31</v>
      </c>
      <c r="S98" s="6" t="s">
        <v>100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 t="s">
        <v>261</v>
      </c>
      <c r="F99" s="6" t="s">
        <v>262</v>
      </c>
      <c r="G99" s="6" t="s">
        <v>223</v>
      </c>
      <c r="H99" s="7">
        <v>44226</v>
      </c>
      <c r="I99" s="6">
        <v>60</v>
      </c>
      <c r="J99" s="6" t="s">
        <v>224</v>
      </c>
      <c r="K99" s="6" t="s">
        <v>225</v>
      </c>
      <c r="L99" s="6" t="s">
        <v>226</v>
      </c>
      <c r="M99" s="6">
        <v>-1</v>
      </c>
      <c r="N99" s="8">
        <v>-29578</v>
      </c>
      <c r="O99" s="6" t="s">
        <v>100</v>
      </c>
      <c r="P99" s="6" t="s">
        <v>29</v>
      </c>
      <c r="Q99" s="6" t="s">
        <v>56</v>
      </c>
      <c r="R99" s="6" t="s">
        <v>31</v>
      </c>
      <c r="S99" s="6" t="s">
        <v>100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 t="s">
        <v>263</v>
      </c>
      <c r="F100" s="6" t="s">
        <v>264</v>
      </c>
      <c r="G100" s="6" t="s">
        <v>223</v>
      </c>
      <c r="H100" s="7">
        <v>44226</v>
      </c>
      <c r="I100" s="6">
        <v>60</v>
      </c>
      <c r="J100" s="6" t="s">
        <v>224</v>
      </c>
      <c r="K100" s="6" t="s">
        <v>225</v>
      </c>
      <c r="L100" s="6" t="s">
        <v>226</v>
      </c>
      <c r="M100" s="6">
        <v>-5</v>
      </c>
      <c r="N100" s="8">
        <v>-8110</v>
      </c>
      <c r="O100" s="6" t="s">
        <v>100</v>
      </c>
      <c r="P100" s="6" t="s">
        <v>29</v>
      </c>
      <c r="Q100" s="6" t="s">
        <v>56</v>
      </c>
      <c r="R100" s="6" t="s">
        <v>31</v>
      </c>
      <c r="S100" s="6" t="s">
        <v>100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 t="s">
        <v>265</v>
      </c>
      <c r="F101" s="6" t="s">
        <v>266</v>
      </c>
      <c r="G101" s="6" t="s">
        <v>223</v>
      </c>
      <c r="H101" s="7">
        <v>44226</v>
      </c>
      <c r="I101" s="6">
        <v>60</v>
      </c>
      <c r="J101" s="6" t="s">
        <v>224</v>
      </c>
      <c r="K101" s="6" t="s">
        <v>225</v>
      </c>
      <c r="L101" s="6" t="s">
        <v>226</v>
      </c>
      <c r="M101" s="6">
        <v>-5</v>
      </c>
      <c r="N101" s="8">
        <v>-7785</v>
      </c>
      <c r="O101" s="6" t="s">
        <v>100</v>
      </c>
      <c r="P101" s="6" t="s">
        <v>29</v>
      </c>
      <c r="Q101" s="6" t="s">
        <v>56</v>
      </c>
      <c r="R101" s="6" t="s">
        <v>31</v>
      </c>
      <c r="S101" s="6" t="s">
        <v>100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 t="s">
        <v>267</v>
      </c>
      <c r="F102" s="6" t="s">
        <v>268</v>
      </c>
      <c r="G102" s="6" t="s">
        <v>269</v>
      </c>
      <c r="H102" s="7">
        <v>44226</v>
      </c>
      <c r="I102" s="6">
        <v>60</v>
      </c>
      <c r="J102" s="6" t="s">
        <v>224</v>
      </c>
      <c r="K102" s="6" t="s">
        <v>225</v>
      </c>
      <c r="L102" s="6" t="s">
        <v>226</v>
      </c>
      <c r="M102" s="6">
        <v>-1</v>
      </c>
      <c r="N102" s="8">
        <v>-6422</v>
      </c>
      <c r="O102" s="6" t="s">
        <v>100</v>
      </c>
      <c r="P102" s="6" t="s">
        <v>29</v>
      </c>
      <c r="Q102" s="6" t="s">
        <v>56</v>
      </c>
      <c r="R102" s="6" t="s">
        <v>31</v>
      </c>
      <c r="S102" s="6" t="s">
        <v>100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 t="s">
        <v>270</v>
      </c>
      <c r="F103" s="6" t="s">
        <v>271</v>
      </c>
      <c r="G103" s="6" t="s">
        <v>269</v>
      </c>
      <c r="H103" s="7">
        <v>44226</v>
      </c>
      <c r="I103" s="6">
        <v>60</v>
      </c>
      <c r="J103" s="6" t="s">
        <v>224</v>
      </c>
      <c r="K103" s="6" t="s">
        <v>225</v>
      </c>
      <c r="L103" s="6" t="s">
        <v>226</v>
      </c>
      <c r="M103" s="6">
        <v>-1</v>
      </c>
      <c r="N103" s="8">
        <v>-59865</v>
      </c>
      <c r="O103" s="6" t="s">
        <v>100</v>
      </c>
      <c r="P103" s="6" t="s">
        <v>29</v>
      </c>
      <c r="Q103" s="6" t="s">
        <v>56</v>
      </c>
      <c r="R103" s="6" t="s">
        <v>31</v>
      </c>
      <c r="S103" s="6" t="s">
        <v>100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 t="s">
        <v>272</v>
      </c>
      <c r="F104" s="6" t="s">
        <v>273</v>
      </c>
      <c r="G104" s="6" t="s">
        <v>269</v>
      </c>
      <c r="H104" s="7">
        <v>44226</v>
      </c>
      <c r="I104" s="6">
        <v>60</v>
      </c>
      <c r="J104" s="6" t="s">
        <v>224</v>
      </c>
      <c r="K104" s="6" t="s">
        <v>225</v>
      </c>
      <c r="L104" s="6" t="s">
        <v>226</v>
      </c>
      <c r="M104" s="6">
        <v>-1</v>
      </c>
      <c r="N104" s="8">
        <v>-46893</v>
      </c>
      <c r="O104" s="6" t="s">
        <v>100</v>
      </c>
      <c r="P104" s="6" t="s">
        <v>29</v>
      </c>
      <c r="Q104" s="6" t="s">
        <v>56</v>
      </c>
      <c r="R104" s="6" t="s">
        <v>31</v>
      </c>
      <c r="S104" s="6" t="s">
        <v>100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 t="s">
        <v>274</v>
      </c>
      <c r="F105" s="6" t="s">
        <v>275</v>
      </c>
      <c r="G105" s="6" t="s">
        <v>269</v>
      </c>
      <c r="H105" s="7">
        <v>44226</v>
      </c>
      <c r="I105" s="6">
        <v>60</v>
      </c>
      <c r="J105" s="6" t="s">
        <v>224</v>
      </c>
      <c r="K105" s="6" t="s">
        <v>225</v>
      </c>
      <c r="L105" s="6" t="s">
        <v>226</v>
      </c>
      <c r="M105" s="6">
        <v>-1</v>
      </c>
      <c r="N105" s="8">
        <v>-15200</v>
      </c>
      <c r="O105" s="6" t="s">
        <v>100</v>
      </c>
      <c r="P105" s="6" t="s">
        <v>29</v>
      </c>
      <c r="Q105" s="6" t="s">
        <v>56</v>
      </c>
      <c r="R105" s="6" t="s">
        <v>31</v>
      </c>
      <c r="S105" s="6" t="s">
        <v>100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46999</v>
      </c>
      <c r="F106" s="6" t="s">
        <v>199</v>
      </c>
      <c r="G106" s="6" t="s">
        <v>276</v>
      </c>
      <c r="H106" s="7">
        <v>44229</v>
      </c>
      <c r="I106" s="6">
        <v>26</v>
      </c>
      <c r="J106" s="6" t="s">
        <v>25</v>
      </c>
      <c r="K106" s="6" t="s">
        <v>63</v>
      </c>
      <c r="L106" s="6" t="s">
        <v>64</v>
      </c>
      <c r="M106" s="6">
        <v>9</v>
      </c>
      <c r="N106" s="8">
        <v>498807</v>
      </c>
      <c r="O106" s="6" t="s">
        <v>28</v>
      </c>
      <c r="P106" s="6" t="s">
        <v>29</v>
      </c>
      <c r="Q106" s="6" t="s">
        <v>30</v>
      </c>
      <c r="R106" s="6" t="s">
        <v>36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45601</v>
      </c>
      <c r="F107" s="6" t="s">
        <v>277</v>
      </c>
      <c r="G107" s="6" t="s">
        <v>278</v>
      </c>
      <c r="H107" s="7">
        <v>44230</v>
      </c>
      <c r="I107" s="6">
        <v>26</v>
      </c>
      <c r="J107" s="6" t="s">
        <v>25</v>
      </c>
      <c r="K107" s="6" t="s">
        <v>63</v>
      </c>
      <c r="L107" s="6" t="s">
        <v>64</v>
      </c>
      <c r="M107" s="6">
        <v>12</v>
      </c>
      <c r="N107" s="8">
        <v>850212</v>
      </c>
      <c r="O107" s="6" t="s">
        <v>28</v>
      </c>
      <c r="P107" s="6" t="s">
        <v>29</v>
      </c>
      <c r="Q107" s="6" t="s">
        <v>30</v>
      </c>
      <c r="R107" s="6" t="s">
        <v>36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46999</v>
      </c>
      <c r="F108" s="6" t="s">
        <v>199</v>
      </c>
      <c r="G108" s="6" t="s">
        <v>279</v>
      </c>
      <c r="H108" s="7">
        <v>44230</v>
      </c>
      <c r="I108" s="6">
        <v>26</v>
      </c>
      <c r="J108" s="6" t="s">
        <v>25</v>
      </c>
      <c r="K108" s="6" t="s">
        <v>63</v>
      </c>
      <c r="L108" s="6" t="s">
        <v>64</v>
      </c>
      <c r="M108" s="6">
        <v>8</v>
      </c>
      <c r="N108" s="8">
        <v>443384</v>
      </c>
      <c r="O108" s="6" t="s">
        <v>28</v>
      </c>
      <c r="P108" s="6" t="s">
        <v>29</v>
      </c>
      <c r="Q108" s="6" t="s">
        <v>30</v>
      </c>
      <c r="R108" s="6" t="s">
        <v>36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47590</v>
      </c>
      <c r="F109" s="6" t="s">
        <v>280</v>
      </c>
      <c r="G109" s="6" t="s">
        <v>281</v>
      </c>
      <c r="H109" s="7">
        <v>44230</v>
      </c>
      <c r="I109" s="6">
        <v>26</v>
      </c>
      <c r="J109" s="6" t="s">
        <v>25</v>
      </c>
      <c r="K109" s="6" t="s">
        <v>282</v>
      </c>
      <c r="L109" s="6" t="s">
        <v>283</v>
      </c>
      <c r="M109" s="6">
        <v>4</v>
      </c>
      <c r="N109" s="8">
        <v>352508</v>
      </c>
      <c r="O109" s="6" t="s">
        <v>28</v>
      </c>
      <c r="P109" s="6" t="s">
        <v>29</v>
      </c>
      <c r="Q109" s="6" t="s">
        <v>30</v>
      </c>
      <c r="R109" s="6" t="s">
        <v>31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47692</v>
      </c>
      <c r="F110" s="6" t="s">
        <v>284</v>
      </c>
      <c r="G110" s="6" t="s">
        <v>278</v>
      </c>
      <c r="H110" s="7">
        <v>44230</v>
      </c>
      <c r="I110" s="6">
        <v>26</v>
      </c>
      <c r="J110" s="6" t="s">
        <v>25</v>
      </c>
      <c r="K110" s="6" t="s">
        <v>63</v>
      </c>
      <c r="L110" s="6" t="s">
        <v>64</v>
      </c>
      <c r="M110" s="6">
        <v>8</v>
      </c>
      <c r="N110" s="8">
        <v>388528</v>
      </c>
      <c r="O110" s="6" t="s">
        <v>28</v>
      </c>
      <c r="P110" s="6" t="s">
        <v>29</v>
      </c>
      <c r="Q110" s="6" t="s">
        <v>30</v>
      </c>
      <c r="R110" s="6" t="s">
        <v>36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47702</v>
      </c>
      <c r="F111" s="6" t="s">
        <v>285</v>
      </c>
      <c r="G111" s="6" t="s">
        <v>286</v>
      </c>
      <c r="H111" s="7">
        <v>44230</v>
      </c>
      <c r="I111" s="6">
        <v>26</v>
      </c>
      <c r="J111" s="6" t="s">
        <v>25</v>
      </c>
      <c r="K111" s="6" t="s">
        <v>54</v>
      </c>
      <c r="L111" s="6" t="s">
        <v>55</v>
      </c>
      <c r="M111" s="6">
        <v>30</v>
      </c>
      <c r="N111" s="8">
        <v>1748400</v>
      </c>
      <c r="O111" s="6" t="s">
        <v>28</v>
      </c>
      <c r="P111" s="6" t="s">
        <v>29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50965</v>
      </c>
      <c r="F112" s="6" t="s">
        <v>287</v>
      </c>
      <c r="G112" s="6" t="s">
        <v>288</v>
      </c>
      <c r="H112" s="7">
        <v>44230</v>
      </c>
      <c r="I112" s="6">
        <v>26</v>
      </c>
      <c r="J112" s="6" t="s">
        <v>25</v>
      </c>
      <c r="K112" s="6" t="s">
        <v>215</v>
      </c>
      <c r="L112" s="6" t="s">
        <v>216</v>
      </c>
      <c r="M112" s="6">
        <v>3</v>
      </c>
      <c r="N112" s="8">
        <v>173604</v>
      </c>
      <c r="O112" s="6" t="s">
        <v>28</v>
      </c>
      <c r="P112" s="6" t="s">
        <v>29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51169</v>
      </c>
      <c r="F113" s="6" t="s">
        <v>289</v>
      </c>
      <c r="G113" s="6" t="s">
        <v>288</v>
      </c>
      <c r="H113" s="7">
        <v>44230</v>
      </c>
      <c r="I113" s="6">
        <v>26</v>
      </c>
      <c r="J113" s="6" t="s">
        <v>25</v>
      </c>
      <c r="K113" s="6" t="s">
        <v>215</v>
      </c>
      <c r="L113" s="6" t="s">
        <v>216</v>
      </c>
      <c r="M113" s="6">
        <v>4</v>
      </c>
      <c r="N113" s="8">
        <v>274428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51270</v>
      </c>
      <c r="F114" s="6" t="s">
        <v>290</v>
      </c>
      <c r="G114" s="6" t="s">
        <v>278</v>
      </c>
      <c r="H114" s="7">
        <v>44230</v>
      </c>
      <c r="I114" s="6">
        <v>26</v>
      </c>
      <c r="J114" s="6" t="s">
        <v>25</v>
      </c>
      <c r="K114" s="6" t="s">
        <v>63</v>
      </c>
      <c r="L114" s="6" t="s">
        <v>64</v>
      </c>
      <c r="M114" s="6">
        <v>8</v>
      </c>
      <c r="N114" s="8">
        <v>420528</v>
      </c>
      <c r="O114" s="6" t="s">
        <v>28</v>
      </c>
      <c r="P114" s="6" t="s">
        <v>29</v>
      </c>
      <c r="Q114" s="6" t="s">
        <v>30</v>
      </c>
      <c r="R114" s="6" t="s">
        <v>36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51427</v>
      </c>
      <c r="F115" s="6" t="s">
        <v>291</v>
      </c>
      <c r="G115" s="6" t="s">
        <v>278</v>
      </c>
      <c r="H115" s="7">
        <v>44230</v>
      </c>
      <c r="I115" s="6">
        <v>26</v>
      </c>
      <c r="J115" s="6" t="s">
        <v>25</v>
      </c>
      <c r="K115" s="6" t="s">
        <v>63</v>
      </c>
      <c r="L115" s="6" t="s">
        <v>64</v>
      </c>
      <c r="M115" s="6">
        <v>30</v>
      </c>
      <c r="N115" s="8">
        <v>634110</v>
      </c>
      <c r="O115" s="6" t="s">
        <v>28</v>
      </c>
      <c r="P115" s="6" t="s">
        <v>29</v>
      </c>
      <c r="Q115" s="6" t="s">
        <v>30</v>
      </c>
      <c r="R115" s="6" t="s">
        <v>36</v>
      </c>
      <c r="S115" s="6" t="s">
        <v>28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59058</v>
      </c>
      <c r="F116" s="6" t="s">
        <v>170</v>
      </c>
      <c r="G116" s="6" t="s">
        <v>286</v>
      </c>
      <c r="H116" s="7">
        <v>44230</v>
      </c>
      <c r="I116" s="6">
        <v>26</v>
      </c>
      <c r="J116" s="6" t="s">
        <v>25</v>
      </c>
      <c r="K116" s="6" t="s">
        <v>54</v>
      </c>
      <c r="L116" s="6" t="s">
        <v>55</v>
      </c>
      <c r="M116" s="6">
        <v>20</v>
      </c>
      <c r="N116" s="8">
        <v>982740</v>
      </c>
      <c r="O116" s="6" t="s">
        <v>28</v>
      </c>
      <c r="P116" s="6" t="s">
        <v>29</v>
      </c>
      <c r="Q116" s="6" t="s">
        <v>30</v>
      </c>
      <c r="R116" s="6" t="s">
        <v>31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46999</v>
      </c>
      <c r="F117" s="6" t="s">
        <v>199</v>
      </c>
      <c r="G117" s="6" t="s">
        <v>292</v>
      </c>
      <c r="H117" s="7">
        <v>44231</v>
      </c>
      <c r="I117" s="6">
        <v>26</v>
      </c>
      <c r="J117" s="6" t="s">
        <v>25</v>
      </c>
      <c r="K117" s="6" t="s">
        <v>63</v>
      </c>
      <c r="L117" s="6" t="s">
        <v>64</v>
      </c>
      <c r="M117" s="6">
        <v>3</v>
      </c>
      <c r="N117" s="8">
        <v>166269</v>
      </c>
      <c r="O117" s="6" t="s">
        <v>28</v>
      </c>
      <c r="P117" s="6" t="s">
        <v>29</v>
      </c>
      <c r="Q117" s="6" t="s">
        <v>30</v>
      </c>
      <c r="R117" s="6" t="s">
        <v>36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47532</v>
      </c>
      <c r="F118" s="6" t="s">
        <v>293</v>
      </c>
      <c r="G118" s="6" t="s">
        <v>294</v>
      </c>
      <c r="H118" s="7">
        <v>44232</v>
      </c>
      <c r="I118" s="6">
        <v>26</v>
      </c>
      <c r="J118" s="6" t="s">
        <v>25</v>
      </c>
      <c r="K118" s="6" t="s">
        <v>143</v>
      </c>
      <c r="L118" s="6" t="s">
        <v>144</v>
      </c>
      <c r="M118" s="6">
        <v>6</v>
      </c>
      <c r="N118" s="8">
        <v>765330</v>
      </c>
      <c r="O118" s="6" t="s">
        <v>28</v>
      </c>
      <c r="P118" s="6" t="s">
        <v>29</v>
      </c>
      <c r="Q118" s="6" t="s">
        <v>30</v>
      </c>
      <c r="R118" s="6" t="s">
        <v>36</v>
      </c>
      <c r="S118" s="6" t="s">
        <v>28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68384</v>
      </c>
      <c r="F119" s="6" t="s">
        <v>295</v>
      </c>
      <c r="G119" s="6" t="s">
        <v>296</v>
      </c>
      <c r="H119" s="7">
        <v>44232</v>
      </c>
      <c r="I119" s="6">
        <v>26</v>
      </c>
      <c r="J119" s="6" t="s">
        <v>25</v>
      </c>
      <c r="K119" s="6" t="s">
        <v>143</v>
      </c>
      <c r="L119" s="6" t="s">
        <v>144</v>
      </c>
      <c r="M119" s="6">
        <v>1</v>
      </c>
      <c r="N119" s="8">
        <v>59479</v>
      </c>
      <c r="O119" s="6" t="s">
        <v>100</v>
      </c>
      <c r="P119" s="6" t="s">
        <v>29</v>
      </c>
      <c r="Q119" s="6" t="s">
        <v>30</v>
      </c>
      <c r="R119" s="6" t="s">
        <v>36</v>
      </c>
      <c r="S119" s="6" t="s">
        <v>100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46914</v>
      </c>
      <c r="F120" s="6" t="s">
        <v>198</v>
      </c>
      <c r="G120" s="6" t="s">
        <v>297</v>
      </c>
      <c r="H120" s="7">
        <v>44235</v>
      </c>
      <c r="I120" s="6">
        <v>26</v>
      </c>
      <c r="J120" s="6" t="s">
        <v>25</v>
      </c>
      <c r="K120" s="6" t="s">
        <v>63</v>
      </c>
      <c r="L120" s="6" t="s">
        <v>64</v>
      </c>
      <c r="M120" s="6">
        <v>6</v>
      </c>
      <c r="N120" s="8">
        <v>514254</v>
      </c>
      <c r="O120" s="6" t="s">
        <v>28</v>
      </c>
      <c r="P120" s="6" t="s">
        <v>29</v>
      </c>
      <c r="Q120" s="6" t="s">
        <v>30</v>
      </c>
      <c r="R120" s="6" t="s">
        <v>36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 t="s">
        <v>298</v>
      </c>
      <c r="F121" s="6" t="s">
        <v>299</v>
      </c>
      <c r="G121" s="6" t="s">
        <v>300</v>
      </c>
      <c r="H121" s="7">
        <v>44236</v>
      </c>
      <c r="I121" s="6">
        <v>26</v>
      </c>
      <c r="J121" s="6" t="s">
        <v>25</v>
      </c>
      <c r="K121" s="6" t="s">
        <v>301</v>
      </c>
      <c r="L121" s="6" t="s">
        <v>302</v>
      </c>
      <c r="M121" s="6">
        <v>-1</v>
      </c>
      <c r="N121" s="8">
        <v>-72597</v>
      </c>
      <c r="O121" s="6" t="s">
        <v>100</v>
      </c>
      <c r="P121" s="6" t="s">
        <v>29</v>
      </c>
      <c r="Q121" s="6" t="s">
        <v>56</v>
      </c>
      <c r="R121" s="6" t="s">
        <v>31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40038</v>
      </c>
      <c r="F122" s="6" t="s">
        <v>179</v>
      </c>
      <c r="G122" s="6" t="s">
        <v>303</v>
      </c>
      <c r="H122" s="7">
        <v>44237</v>
      </c>
      <c r="I122" s="6">
        <v>26</v>
      </c>
      <c r="J122" s="6" t="s">
        <v>25</v>
      </c>
      <c r="K122" s="6" t="s">
        <v>79</v>
      </c>
      <c r="L122" s="6" t="s">
        <v>80</v>
      </c>
      <c r="M122" s="6">
        <v>4</v>
      </c>
      <c r="N122" s="8">
        <v>618456</v>
      </c>
      <c r="O122" s="6" t="s">
        <v>28</v>
      </c>
      <c r="P122" s="6" t="s">
        <v>29</v>
      </c>
      <c r="Q122" s="6" t="s">
        <v>30</v>
      </c>
      <c r="R122" s="6" t="s">
        <v>31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40490</v>
      </c>
      <c r="F123" s="6" t="s">
        <v>206</v>
      </c>
      <c r="G123" s="6" t="s">
        <v>304</v>
      </c>
      <c r="H123" s="7">
        <v>44237</v>
      </c>
      <c r="I123" s="6">
        <v>26</v>
      </c>
      <c r="J123" s="6" t="s">
        <v>25</v>
      </c>
      <c r="K123" s="6" t="s">
        <v>79</v>
      </c>
      <c r="L123" s="6" t="s">
        <v>80</v>
      </c>
      <c r="M123" s="6">
        <v>18</v>
      </c>
      <c r="N123" s="8">
        <v>1415682</v>
      </c>
      <c r="O123" s="6" t="s">
        <v>28</v>
      </c>
      <c r="P123" s="6" t="s">
        <v>29</v>
      </c>
      <c r="Q123" s="6" t="s">
        <v>30</v>
      </c>
      <c r="R123" s="6" t="s">
        <v>31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47333</v>
      </c>
      <c r="F124" s="6" t="s">
        <v>305</v>
      </c>
      <c r="G124" s="6" t="s">
        <v>306</v>
      </c>
      <c r="H124" s="7">
        <v>44237</v>
      </c>
      <c r="I124" s="6">
        <v>26</v>
      </c>
      <c r="J124" s="6" t="s">
        <v>25</v>
      </c>
      <c r="K124" s="6" t="s">
        <v>63</v>
      </c>
      <c r="L124" s="6" t="s">
        <v>64</v>
      </c>
      <c r="M124" s="6">
        <v>20</v>
      </c>
      <c r="N124" s="8">
        <v>434160</v>
      </c>
      <c r="O124" s="6" t="s">
        <v>28</v>
      </c>
      <c r="P124" s="6" t="s">
        <v>29</v>
      </c>
      <c r="Q124" s="6" t="s">
        <v>30</v>
      </c>
      <c r="R124" s="6" t="s">
        <v>36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47333</v>
      </c>
      <c r="F125" s="6" t="s">
        <v>305</v>
      </c>
      <c r="G125" s="6" t="s">
        <v>307</v>
      </c>
      <c r="H125" s="7">
        <v>44237</v>
      </c>
      <c r="I125" s="6">
        <v>26</v>
      </c>
      <c r="J125" s="6" t="s">
        <v>25</v>
      </c>
      <c r="K125" s="6" t="s">
        <v>54</v>
      </c>
      <c r="L125" s="6" t="s">
        <v>55</v>
      </c>
      <c r="M125" s="6">
        <v>80</v>
      </c>
      <c r="N125" s="8">
        <v>1736640</v>
      </c>
      <c r="O125" s="6" t="s">
        <v>28</v>
      </c>
      <c r="P125" s="6" t="s">
        <v>29</v>
      </c>
      <c r="Q125" s="6" t="s">
        <v>30</v>
      </c>
      <c r="R125" s="6" t="s">
        <v>31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47542</v>
      </c>
      <c r="F126" s="6" t="s">
        <v>308</v>
      </c>
      <c r="G126" s="6" t="s">
        <v>309</v>
      </c>
      <c r="H126" s="7">
        <v>44237</v>
      </c>
      <c r="I126" s="6">
        <v>26</v>
      </c>
      <c r="J126" s="6" t="s">
        <v>25</v>
      </c>
      <c r="K126" s="6" t="s">
        <v>79</v>
      </c>
      <c r="L126" s="6" t="s">
        <v>80</v>
      </c>
      <c r="M126" s="6">
        <v>2</v>
      </c>
      <c r="N126" s="8">
        <v>497630</v>
      </c>
      <c r="O126" s="6" t="s">
        <v>28</v>
      </c>
      <c r="P126" s="6" t="s">
        <v>29</v>
      </c>
      <c r="Q126" s="6" t="s">
        <v>30</v>
      </c>
      <c r="R126" s="6" t="s">
        <v>31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47590</v>
      </c>
      <c r="F127" s="6" t="s">
        <v>280</v>
      </c>
      <c r="G127" s="6" t="s">
        <v>303</v>
      </c>
      <c r="H127" s="7">
        <v>44237</v>
      </c>
      <c r="I127" s="6">
        <v>26</v>
      </c>
      <c r="J127" s="6" t="s">
        <v>25</v>
      </c>
      <c r="K127" s="6" t="s">
        <v>79</v>
      </c>
      <c r="L127" s="6" t="s">
        <v>80</v>
      </c>
      <c r="M127" s="6">
        <v>2</v>
      </c>
      <c r="N127" s="8">
        <v>176254</v>
      </c>
      <c r="O127" s="6" t="s">
        <v>28</v>
      </c>
      <c r="P127" s="6" t="s">
        <v>29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50757</v>
      </c>
      <c r="F128" s="6" t="s">
        <v>310</v>
      </c>
      <c r="G128" s="6" t="s">
        <v>311</v>
      </c>
      <c r="H128" s="7">
        <v>44237</v>
      </c>
      <c r="I128" s="6">
        <v>26</v>
      </c>
      <c r="J128" s="6" t="s">
        <v>25</v>
      </c>
      <c r="K128" s="6" t="s">
        <v>143</v>
      </c>
      <c r="L128" s="6" t="s">
        <v>144</v>
      </c>
      <c r="M128" s="6">
        <v>2</v>
      </c>
      <c r="N128" s="8">
        <v>295244</v>
      </c>
      <c r="O128" s="6" t="s">
        <v>28</v>
      </c>
      <c r="P128" s="6" t="s">
        <v>29</v>
      </c>
      <c r="Q128" s="6" t="s">
        <v>30</v>
      </c>
      <c r="R128" s="6" t="s">
        <v>36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40490</v>
      </c>
      <c r="F129" s="6" t="s">
        <v>206</v>
      </c>
      <c r="G129" s="6" t="s">
        <v>312</v>
      </c>
      <c r="H129" s="7">
        <v>44239</v>
      </c>
      <c r="I129" s="6">
        <v>26</v>
      </c>
      <c r="J129" s="6" t="s">
        <v>25</v>
      </c>
      <c r="K129" s="6" t="s">
        <v>79</v>
      </c>
      <c r="L129" s="6" t="s">
        <v>80</v>
      </c>
      <c r="M129" s="6">
        <v>6</v>
      </c>
      <c r="N129" s="8">
        <v>471894</v>
      </c>
      <c r="O129" s="6" t="s">
        <v>28</v>
      </c>
      <c r="P129" s="6" t="s">
        <v>29</v>
      </c>
      <c r="Q129" s="6" t="s">
        <v>30</v>
      </c>
      <c r="R129" s="6" t="s">
        <v>31</v>
      </c>
      <c r="S129" s="6" t="s">
        <v>28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40490</v>
      </c>
      <c r="F130" s="6" t="s">
        <v>206</v>
      </c>
      <c r="G130" s="6" t="s">
        <v>313</v>
      </c>
      <c r="H130" s="7">
        <v>44239</v>
      </c>
      <c r="I130" s="6">
        <v>26</v>
      </c>
      <c r="J130" s="6" t="s">
        <v>25</v>
      </c>
      <c r="K130" s="6" t="s">
        <v>314</v>
      </c>
      <c r="L130" s="6" t="s">
        <v>315</v>
      </c>
      <c r="M130" s="6">
        <v>4</v>
      </c>
      <c r="N130" s="8">
        <v>267404</v>
      </c>
      <c r="O130" s="6" t="s">
        <v>28</v>
      </c>
      <c r="P130" s="6" t="s">
        <v>29</v>
      </c>
      <c r="Q130" s="6" t="s">
        <v>30</v>
      </c>
      <c r="R130" s="6" t="s">
        <v>36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50757</v>
      </c>
      <c r="F131" s="6" t="s">
        <v>310</v>
      </c>
      <c r="G131" s="6" t="s">
        <v>316</v>
      </c>
      <c r="H131" s="7">
        <v>44239</v>
      </c>
      <c r="I131" s="6">
        <v>26</v>
      </c>
      <c r="J131" s="6" t="s">
        <v>25</v>
      </c>
      <c r="K131" s="6" t="s">
        <v>143</v>
      </c>
      <c r="L131" s="6" t="s">
        <v>144</v>
      </c>
      <c r="M131" s="6">
        <v>10</v>
      </c>
      <c r="N131" s="8">
        <v>1414710</v>
      </c>
      <c r="O131" s="6" t="s">
        <v>28</v>
      </c>
      <c r="P131" s="6" t="s">
        <v>29</v>
      </c>
      <c r="Q131" s="6" t="s">
        <v>30</v>
      </c>
      <c r="R131" s="6" t="s">
        <v>36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51267</v>
      </c>
      <c r="F132" s="6" t="s">
        <v>317</v>
      </c>
      <c r="G132" s="6" t="s">
        <v>318</v>
      </c>
      <c r="H132" s="7">
        <v>44239</v>
      </c>
      <c r="I132" s="6">
        <v>26</v>
      </c>
      <c r="J132" s="6" t="s">
        <v>25</v>
      </c>
      <c r="K132" s="6" t="s">
        <v>143</v>
      </c>
      <c r="L132" s="6" t="s">
        <v>144</v>
      </c>
      <c r="M132" s="6">
        <v>2</v>
      </c>
      <c r="N132" s="8">
        <v>127180</v>
      </c>
      <c r="O132" s="6" t="s">
        <v>28</v>
      </c>
      <c r="P132" s="6" t="s">
        <v>29</v>
      </c>
      <c r="Q132" s="6" t="s">
        <v>30</v>
      </c>
      <c r="R132" s="6" t="s">
        <v>36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 t="s">
        <v>42</v>
      </c>
      <c r="F133" s="6" t="s">
        <v>43</v>
      </c>
      <c r="G133" s="6" t="s">
        <v>313</v>
      </c>
      <c r="H133" s="7">
        <v>44239</v>
      </c>
      <c r="I133" s="6">
        <v>26</v>
      </c>
      <c r="J133" s="6" t="s">
        <v>25</v>
      </c>
      <c r="K133" s="6" t="s">
        <v>314</v>
      </c>
      <c r="L133" s="6" t="s">
        <v>315</v>
      </c>
      <c r="M133" s="6">
        <v>4</v>
      </c>
      <c r="N133" s="8">
        <v>19496</v>
      </c>
      <c r="O133" s="6" t="s">
        <v>44</v>
      </c>
      <c r="P133" s="6" t="s">
        <v>29</v>
      </c>
      <c r="Q133" s="6" t="s">
        <v>30</v>
      </c>
      <c r="R133" s="6" t="s">
        <v>36</v>
      </c>
      <c r="S133" s="6" t="s">
        <v>44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 t="s">
        <v>319</v>
      </c>
      <c r="F134" s="6" t="s">
        <v>320</v>
      </c>
      <c r="G134" s="6" t="s">
        <v>313</v>
      </c>
      <c r="H134" s="7">
        <v>44239</v>
      </c>
      <c r="I134" s="6">
        <v>26</v>
      </c>
      <c r="J134" s="6" t="s">
        <v>25</v>
      </c>
      <c r="K134" s="6" t="s">
        <v>314</v>
      </c>
      <c r="L134" s="6" t="s">
        <v>315</v>
      </c>
      <c r="M134" s="6">
        <v>1</v>
      </c>
      <c r="N134" s="8">
        <v>14538</v>
      </c>
      <c r="O134" s="6" t="s">
        <v>44</v>
      </c>
      <c r="P134" s="6" t="s">
        <v>29</v>
      </c>
      <c r="Q134" s="6" t="s">
        <v>30</v>
      </c>
      <c r="R134" s="6" t="s">
        <v>36</v>
      </c>
      <c r="S134" s="6" t="s">
        <v>44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 t="s">
        <v>321</v>
      </c>
      <c r="F135" s="6" t="s">
        <v>322</v>
      </c>
      <c r="G135" s="6" t="s">
        <v>313</v>
      </c>
      <c r="H135" s="7">
        <v>44239</v>
      </c>
      <c r="I135" s="6">
        <v>26</v>
      </c>
      <c r="J135" s="6" t="s">
        <v>25</v>
      </c>
      <c r="K135" s="6" t="s">
        <v>314</v>
      </c>
      <c r="L135" s="6" t="s">
        <v>315</v>
      </c>
      <c r="M135" s="6">
        <v>4</v>
      </c>
      <c r="N135" s="8">
        <v>20504</v>
      </c>
      <c r="O135" s="6" t="s">
        <v>44</v>
      </c>
      <c r="P135" s="6" t="s">
        <v>29</v>
      </c>
      <c r="Q135" s="6" t="s">
        <v>30</v>
      </c>
      <c r="R135" s="6" t="s">
        <v>36</v>
      </c>
      <c r="S135" s="6" t="s">
        <v>44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18088</v>
      </c>
      <c r="F136" s="6" t="s">
        <v>323</v>
      </c>
      <c r="G136" s="6" t="s">
        <v>324</v>
      </c>
      <c r="H136" s="7">
        <v>44244</v>
      </c>
      <c r="I136" s="6">
        <v>26</v>
      </c>
      <c r="J136" s="6" t="s">
        <v>25</v>
      </c>
      <c r="K136" s="6" t="s">
        <v>325</v>
      </c>
      <c r="L136" s="6" t="s">
        <v>326</v>
      </c>
      <c r="M136" s="6">
        <v>2</v>
      </c>
      <c r="N136" s="8">
        <v>20470</v>
      </c>
      <c r="O136" s="6" t="s">
        <v>100</v>
      </c>
      <c r="P136" s="6" t="s">
        <v>29</v>
      </c>
      <c r="Q136" s="6" t="s">
        <v>30</v>
      </c>
      <c r="R136" s="6" t="s">
        <v>36</v>
      </c>
      <c r="S136" s="6" t="s">
        <v>100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18088</v>
      </c>
      <c r="F137" s="6" t="s">
        <v>323</v>
      </c>
      <c r="G137" s="6" t="s">
        <v>327</v>
      </c>
      <c r="H137" s="7">
        <v>44244</v>
      </c>
      <c r="I137" s="6">
        <v>26</v>
      </c>
      <c r="J137" s="6" t="s">
        <v>25</v>
      </c>
      <c r="K137" s="6" t="s">
        <v>325</v>
      </c>
      <c r="L137" s="6" t="s">
        <v>326</v>
      </c>
      <c r="M137" s="6">
        <v>3</v>
      </c>
      <c r="N137" s="8">
        <v>30705</v>
      </c>
      <c r="O137" s="6" t="s">
        <v>100</v>
      </c>
      <c r="P137" s="6" t="s">
        <v>29</v>
      </c>
      <c r="Q137" s="6" t="s">
        <v>30</v>
      </c>
      <c r="R137" s="6" t="s">
        <v>36</v>
      </c>
      <c r="S137" s="6" t="s">
        <v>100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40038</v>
      </c>
      <c r="F138" s="6" t="s">
        <v>179</v>
      </c>
      <c r="G138" s="6" t="s">
        <v>328</v>
      </c>
      <c r="H138" s="7">
        <v>44244</v>
      </c>
      <c r="I138" s="6">
        <v>26</v>
      </c>
      <c r="J138" s="6" t="s">
        <v>25</v>
      </c>
      <c r="K138" s="6" t="s">
        <v>79</v>
      </c>
      <c r="L138" s="6" t="s">
        <v>80</v>
      </c>
      <c r="M138" s="6">
        <v>8</v>
      </c>
      <c r="N138" s="8">
        <v>1236912</v>
      </c>
      <c r="O138" s="6" t="s">
        <v>28</v>
      </c>
      <c r="P138" s="6" t="s">
        <v>29</v>
      </c>
      <c r="Q138" s="6" t="s">
        <v>30</v>
      </c>
      <c r="R138" s="6" t="s">
        <v>31</v>
      </c>
      <c r="S138" s="6" t="s">
        <v>28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40490</v>
      </c>
      <c r="F139" s="6" t="s">
        <v>206</v>
      </c>
      <c r="G139" s="6" t="s">
        <v>329</v>
      </c>
      <c r="H139" s="7">
        <v>44244</v>
      </c>
      <c r="I139" s="6">
        <v>26</v>
      </c>
      <c r="J139" s="6" t="s">
        <v>25</v>
      </c>
      <c r="K139" s="6" t="s">
        <v>79</v>
      </c>
      <c r="L139" s="6" t="s">
        <v>80</v>
      </c>
      <c r="M139" s="6">
        <v>-6</v>
      </c>
      <c r="N139" s="8">
        <v>-471894</v>
      </c>
      <c r="O139" s="6" t="s">
        <v>28</v>
      </c>
      <c r="P139" s="6" t="s">
        <v>29</v>
      </c>
      <c r="Q139" s="6" t="s">
        <v>56</v>
      </c>
      <c r="R139" s="6" t="s">
        <v>31</v>
      </c>
      <c r="S139" s="6" t="s">
        <v>28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47255</v>
      </c>
      <c r="F140" s="6" t="s">
        <v>330</v>
      </c>
      <c r="G140" s="6" t="s">
        <v>331</v>
      </c>
      <c r="H140" s="7">
        <v>44244</v>
      </c>
      <c r="I140" s="6">
        <v>26</v>
      </c>
      <c r="J140" s="6" t="s">
        <v>25</v>
      </c>
      <c r="K140" s="6" t="s">
        <v>314</v>
      </c>
      <c r="L140" s="6" t="s">
        <v>315</v>
      </c>
      <c r="M140" s="6">
        <v>4</v>
      </c>
      <c r="N140" s="8">
        <v>214832</v>
      </c>
      <c r="O140" s="6" t="s">
        <v>28</v>
      </c>
      <c r="P140" s="6" t="s">
        <v>29</v>
      </c>
      <c r="Q140" s="6" t="s">
        <v>30</v>
      </c>
      <c r="R140" s="6" t="s">
        <v>36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50657</v>
      </c>
      <c r="F141" s="6" t="s">
        <v>332</v>
      </c>
      <c r="G141" s="6" t="s">
        <v>333</v>
      </c>
      <c r="H141" s="7">
        <v>44244</v>
      </c>
      <c r="I141" s="6">
        <v>26</v>
      </c>
      <c r="J141" s="6" t="s">
        <v>25</v>
      </c>
      <c r="K141" s="6" t="s">
        <v>143</v>
      </c>
      <c r="L141" s="6" t="s">
        <v>144</v>
      </c>
      <c r="M141" s="6">
        <v>4</v>
      </c>
      <c r="N141" s="8">
        <v>510220</v>
      </c>
      <c r="O141" s="6" t="s">
        <v>28</v>
      </c>
      <c r="P141" s="6" t="s">
        <v>29</v>
      </c>
      <c r="Q141" s="6" t="s">
        <v>30</v>
      </c>
      <c r="R141" s="6" t="s">
        <v>36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51134</v>
      </c>
      <c r="F142" s="6" t="s">
        <v>334</v>
      </c>
      <c r="G142" s="6" t="s">
        <v>335</v>
      </c>
      <c r="H142" s="7">
        <v>44244</v>
      </c>
      <c r="I142" s="6">
        <v>26</v>
      </c>
      <c r="J142" s="6" t="s">
        <v>25</v>
      </c>
      <c r="K142" s="6" t="s">
        <v>79</v>
      </c>
      <c r="L142" s="6" t="s">
        <v>80</v>
      </c>
      <c r="M142" s="6">
        <v>2</v>
      </c>
      <c r="N142" s="8">
        <v>481832</v>
      </c>
      <c r="O142" s="6" t="s">
        <v>28</v>
      </c>
      <c r="P142" s="6" t="s">
        <v>29</v>
      </c>
      <c r="Q142" s="6" t="s">
        <v>30</v>
      </c>
      <c r="R142" s="6" t="s">
        <v>31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45601</v>
      </c>
      <c r="F143" s="6" t="s">
        <v>277</v>
      </c>
      <c r="G143" s="6" t="s">
        <v>336</v>
      </c>
      <c r="H143" s="7">
        <v>44245</v>
      </c>
      <c r="I143" s="6">
        <v>26</v>
      </c>
      <c r="J143" s="6" t="s">
        <v>25</v>
      </c>
      <c r="K143" s="6" t="s">
        <v>63</v>
      </c>
      <c r="L143" s="6" t="s">
        <v>64</v>
      </c>
      <c r="M143" s="6">
        <v>24</v>
      </c>
      <c r="N143" s="8">
        <v>1700424</v>
      </c>
      <c r="O143" s="6" t="s">
        <v>28</v>
      </c>
      <c r="P143" s="6" t="s">
        <v>29</v>
      </c>
      <c r="Q143" s="6" t="s">
        <v>30</v>
      </c>
      <c r="R143" s="6" t="s">
        <v>31</v>
      </c>
      <c r="S143" s="6" t="s">
        <v>28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45602</v>
      </c>
      <c r="F144" s="6" t="s">
        <v>337</v>
      </c>
      <c r="G144" s="6" t="s">
        <v>338</v>
      </c>
      <c r="H144" s="7">
        <v>44245</v>
      </c>
      <c r="I144" s="6">
        <v>26</v>
      </c>
      <c r="J144" s="6" t="s">
        <v>25</v>
      </c>
      <c r="K144" s="6" t="s">
        <v>143</v>
      </c>
      <c r="L144" s="6" t="s">
        <v>144</v>
      </c>
      <c r="M144" s="6">
        <v>1</v>
      </c>
      <c r="N144" s="8">
        <v>75421</v>
      </c>
      <c r="O144" s="6" t="s">
        <v>28</v>
      </c>
      <c r="P144" s="6" t="s">
        <v>29</v>
      </c>
      <c r="Q144" s="6" t="s">
        <v>30</v>
      </c>
      <c r="R144" s="6" t="s">
        <v>36</v>
      </c>
      <c r="S144" s="6" t="s">
        <v>28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45603</v>
      </c>
      <c r="F145" s="6" t="s">
        <v>168</v>
      </c>
      <c r="G145" s="6" t="s">
        <v>339</v>
      </c>
      <c r="H145" s="7">
        <v>44245</v>
      </c>
      <c r="I145" s="6">
        <v>26</v>
      </c>
      <c r="J145" s="6" t="s">
        <v>25</v>
      </c>
      <c r="K145" s="6" t="s">
        <v>63</v>
      </c>
      <c r="L145" s="6" t="s">
        <v>64</v>
      </c>
      <c r="M145" s="6">
        <v>12</v>
      </c>
      <c r="N145" s="8">
        <v>596508</v>
      </c>
      <c r="O145" s="6" t="s">
        <v>28</v>
      </c>
      <c r="P145" s="6" t="s">
        <v>29</v>
      </c>
      <c r="Q145" s="6" t="s">
        <v>30</v>
      </c>
      <c r="R145" s="6" t="s">
        <v>31</v>
      </c>
      <c r="S145" s="6" t="s">
        <v>28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51426</v>
      </c>
      <c r="F146" s="6" t="s">
        <v>340</v>
      </c>
      <c r="G146" s="6" t="s">
        <v>339</v>
      </c>
      <c r="H146" s="7">
        <v>44245</v>
      </c>
      <c r="I146" s="6">
        <v>26</v>
      </c>
      <c r="J146" s="6" t="s">
        <v>25</v>
      </c>
      <c r="K146" s="6" t="s">
        <v>63</v>
      </c>
      <c r="L146" s="6" t="s">
        <v>64</v>
      </c>
      <c r="M146" s="6">
        <v>29</v>
      </c>
      <c r="N146" s="8">
        <v>496973</v>
      </c>
      <c r="O146" s="6" t="s">
        <v>28</v>
      </c>
      <c r="P146" s="6" t="s">
        <v>29</v>
      </c>
      <c r="Q146" s="6" t="s">
        <v>30</v>
      </c>
      <c r="R146" s="6" t="s">
        <v>31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51434</v>
      </c>
      <c r="F147" s="6" t="s">
        <v>341</v>
      </c>
      <c r="G147" s="6" t="s">
        <v>339</v>
      </c>
      <c r="H147" s="7">
        <v>44245</v>
      </c>
      <c r="I147" s="6">
        <v>26</v>
      </c>
      <c r="J147" s="6" t="s">
        <v>25</v>
      </c>
      <c r="K147" s="6" t="s">
        <v>63</v>
      </c>
      <c r="L147" s="6" t="s">
        <v>64</v>
      </c>
      <c r="M147" s="6">
        <v>38</v>
      </c>
      <c r="N147" s="8">
        <v>933508</v>
      </c>
      <c r="O147" s="6" t="s">
        <v>28</v>
      </c>
      <c r="P147" s="6" t="s">
        <v>29</v>
      </c>
      <c r="Q147" s="6" t="s">
        <v>30</v>
      </c>
      <c r="R147" s="6" t="s">
        <v>31</v>
      </c>
      <c r="S147" s="6" t="s">
        <v>28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 t="s">
        <v>135</v>
      </c>
      <c r="F148" s="6" t="s">
        <v>136</v>
      </c>
      <c r="G148" s="6" t="s">
        <v>342</v>
      </c>
      <c r="H148" s="7">
        <v>44245</v>
      </c>
      <c r="I148" s="6">
        <v>26</v>
      </c>
      <c r="J148" s="6" t="s">
        <v>25</v>
      </c>
      <c r="K148" s="6" t="s">
        <v>143</v>
      </c>
      <c r="L148" s="6" t="s">
        <v>144</v>
      </c>
      <c r="M148" s="6">
        <v>6</v>
      </c>
      <c r="N148" s="8">
        <v>80622</v>
      </c>
      <c r="O148" s="6" t="s">
        <v>100</v>
      </c>
      <c r="P148" s="6" t="s">
        <v>29</v>
      </c>
      <c r="Q148" s="6" t="s">
        <v>30</v>
      </c>
      <c r="R148" s="6" t="s">
        <v>36</v>
      </c>
      <c r="S148" s="6" t="s">
        <v>28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46992</v>
      </c>
      <c r="F149" s="6" t="s">
        <v>343</v>
      </c>
      <c r="G149" s="6" t="s">
        <v>344</v>
      </c>
      <c r="H149" s="7">
        <v>44246</v>
      </c>
      <c r="I149" s="6">
        <v>26</v>
      </c>
      <c r="J149" s="6" t="s">
        <v>25</v>
      </c>
      <c r="K149" s="6" t="s">
        <v>345</v>
      </c>
      <c r="L149" s="6" t="s">
        <v>346</v>
      </c>
      <c r="M149" s="6">
        <v>4</v>
      </c>
      <c r="N149" s="8">
        <v>207608</v>
      </c>
      <c r="O149" s="6" t="s">
        <v>28</v>
      </c>
      <c r="P149" s="6" t="s">
        <v>29</v>
      </c>
      <c r="Q149" s="6" t="s">
        <v>30</v>
      </c>
      <c r="R149" s="6" t="s">
        <v>31</v>
      </c>
      <c r="S149" s="6" t="s">
        <v>28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47241</v>
      </c>
      <c r="F150" s="6" t="s">
        <v>200</v>
      </c>
      <c r="G150" s="6" t="s">
        <v>344</v>
      </c>
      <c r="H150" s="7">
        <v>44246</v>
      </c>
      <c r="I150" s="6">
        <v>26</v>
      </c>
      <c r="J150" s="6" t="s">
        <v>25</v>
      </c>
      <c r="K150" s="6" t="s">
        <v>345</v>
      </c>
      <c r="L150" s="6" t="s">
        <v>346</v>
      </c>
      <c r="M150" s="6">
        <v>4</v>
      </c>
      <c r="N150" s="8">
        <v>295908</v>
      </c>
      <c r="O150" s="6" t="s">
        <v>28</v>
      </c>
      <c r="P150" s="6" t="s">
        <v>29</v>
      </c>
      <c r="Q150" s="6" t="s">
        <v>30</v>
      </c>
      <c r="R150" s="6" t="s">
        <v>31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47705</v>
      </c>
      <c r="F151" s="6" t="s">
        <v>347</v>
      </c>
      <c r="G151" s="6" t="s">
        <v>348</v>
      </c>
      <c r="H151" s="7">
        <v>44246</v>
      </c>
      <c r="I151" s="6">
        <v>26</v>
      </c>
      <c r="J151" s="6" t="s">
        <v>25</v>
      </c>
      <c r="K151" s="6" t="s">
        <v>345</v>
      </c>
      <c r="L151" s="6" t="s">
        <v>346</v>
      </c>
      <c r="M151" s="6">
        <v>4</v>
      </c>
      <c r="N151" s="8">
        <v>283976</v>
      </c>
      <c r="O151" s="6" t="s">
        <v>28</v>
      </c>
      <c r="P151" s="6" t="s">
        <v>29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45602</v>
      </c>
      <c r="F152" s="6" t="s">
        <v>337</v>
      </c>
      <c r="G152" s="6" t="s">
        <v>349</v>
      </c>
      <c r="H152" s="7">
        <v>44249</v>
      </c>
      <c r="I152" s="6">
        <v>26</v>
      </c>
      <c r="J152" s="6" t="s">
        <v>25</v>
      </c>
      <c r="K152" s="6" t="s">
        <v>215</v>
      </c>
      <c r="L152" s="6" t="s">
        <v>216</v>
      </c>
      <c r="M152" s="6">
        <v>2</v>
      </c>
      <c r="N152" s="8">
        <v>121702</v>
      </c>
      <c r="O152" s="6" t="s">
        <v>28</v>
      </c>
      <c r="P152" s="6" t="s">
        <v>29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47255</v>
      </c>
      <c r="F153" s="6" t="s">
        <v>330</v>
      </c>
      <c r="G153" s="6" t="s">
        <v>350</v>
      </c>
      <c r="H153" s="7">
        <v>44249</v>
      </c>
      <c r="I153" s="6">
        <v>26</v>
      </c>
      <c r="J153" s="6" t="s">
        <v>25</v>
      </c>
      <c r="K153" s="6" t="s">
        <v>314</v>
      </c>
      <c r="L153" s="6" t="s">
        <v>315</v>
      </c>
      <c r="M153" s="6">
        <v>4</v>
      </c>
      <c r="N153" s="8">
        <v>214832</v>
      </c>
      <c r="O153" s="6" t="s">
        <v>28</v>
      </c>
      <c r="P153" s="6" t="s">
        <v>29</v>
      </c>
      <c r="Q153" s="6" t="s">
        <v>30</v>
      </c>
      <c r="R153" s="6" t="s">
        <v>36</v>
      </c>
      <c r="S153" s="6" t="s">
        <v>28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51168</v>
      </c>
      <c r="F154" s="6" t="s">
        <v>202</v>
      </c>
      <c r="G154" s="6" t="s">
        <v>351</v>
      </c>
      <c r="H154" s="7">
        <v>44249</v>
      </c>
      <c r="I154" s="6">
        <v>26</v>
      </c>
      <c r="J154" s="6" t="s">
        <v>25</v>
      </c>
      <c r="K154" s="6" t="s">
        <v>63</v>
      </c>
      <c r="L154" s="6" t="s">
        <v>64</v>
      </c>
      <c r="M154" s="6">
        <v>4</v>
      </c>
      <c r="N154" s="8">
        <v>251408</v>
      </c>
      <c r="O154" s="6" t="s">
        <v>28</v>
      </c>
      <c r="P154" s="6" t="s">
        <v>29</v>
      </c>
      <c r="Q154" s="6" t="s">
        <v>30</v>
      </c>
      <c r="R154" s="6" t="s">
        <v>31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20060</v>
      </c>
      <c r="F155" s="6" t="s">
        <v>352</v>
      </c>
      <c r="G155" s="6" t="s">
        <v>353</v>
      </c>
      <c r="H155" s="7">
        <v>44250</v>
      </c>
      <c r="I155" s="6">
        <v>26</v>
      </c>
      <c r="J155" s="6" t="s">
        <v>25</v>
      </c>
      <c r="K155" s="6" t="s">
        <v>143</v>
      </c>
      <c r="L155" s="6" t="s">
        <v>144</v>
      </c>
      <c r="M155" s="6">
        <v>20</v>
      </c>
      <c r="N155" s="8">
        <v>11760</v>
      </c>
      <c r="O155" s="6" t="s">
        <v>100</v>
      </c>
      <c r="P155" s="6" t="s">
        <v>29</v>
      </c>
      <c r="Q155" s="6" t="s">
        <v>30</v>
      </c>
      <c r="R155" s="6" t="s">
        <v>36</v>
      </c>
      <c r="S155" s="6" t="s">
        <v>100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10440</v>
      </c>
      <c r="F156" s="6" t="s">
        <v>354</v>
      </c>
      <c r="G156" s="6" t="s">
        <v>355</v>
      </c>
      <c r="H156" s="7">
        <v>44252</v>
      </c>
      <c r="I156" s="6">
        <v>26</v>
      </c>
      <c r="J156" s="6" t="s">
        <v>25</v>
      </c>
      <c r="K156" s="6" t="s">
        <v>356</v>
      </c>
      <c r="L156" s="6" t="s">
        <v>357</v>
      </c>
      <c r="M156" s="6">
        <v>2</v>
      </c>
      <c r="N156" s="8">
        <v>114068</v>
      </c>
      <c r="O156" s="6" t="s">
        <v>100</v>
      </c>
      <c r="P156" s="6" t="s">
        <v>29</v>
      </c>
      <c r="Q156" s="6" t="s">
        <v>30</v>
      </c>
      <c r="R156" s="6" t="s">
        <v>36</v>
      </c>
      <c r="S156" s="6" t="s">
        <v>100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27391</v>
      </c>
      <c r="F157" s="6" t="s">
        <v>358</v>
      </c>
      <c r="G157" s="6" t="s">
        <v>359</v>
      </c>
      <c r="H157" s="7">
        <v>44252</v>
      </c>
      <c r="I157" s="6">
        <v>26</v>
      </c>
      <c r="J157" s="6" t="s">
        <v>25</v>
      </c>
      <c r="K157" s="6" t="s">
        <v>356</v>
      </c>
      <c r="L157" s="6" t="s">
        <v>357</v>
      </c>
      <c r="M157" s="6">
        <v>1</v>
      </c>
      <c r="N157" s="8">
        <v>69386</v>
      </c>
      <c r="O157" s="6" t="s">
        <v>100</v>
      </c>
      <c r="P157" s="6" t="s">
        <v>29</v>
      </c>
      <c r="Q157" s="6" t="s">
        <v>30</v>
      </c>
      <c r="R157" s="6" t="s">
        <v>36</v>
      </c>
      <c r="S157" s="6" t="s">
        <v>100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40393</v>
      </c>
      <c r="F158" s="6" t="s">
        <v>213</v>
      </c>
      <c r="G158" s="6" t="s">
        <v>360</v>
      </c>
      <c r="H158" s="7">
        <v>44252</v>
      </c>
      <c r="I158" s="6">
        <v>26</v>
      </c>
      <c r="J158" s="6" t="s">
        <v>25</v>
      </c>
      <c r="K158" s="6" t="s">
        <v>215</v>
      </c>
      <c r="L158" s="6" t="s">
        <v>216</v>
      </c>
      <c r="M158" s="6">
        <v>8</v>
      </c>
      <c r="N158" s="8">
        <v>243384</v>
      </c>
      <c r="O158" s="6" t="s">
        <v>28</v>
      </c>
      <c r="P158" s="6" t="s">
        <v>29</v>
      </c>
      <c r="Q158" s="6" t="s">
        <v>30</v>
      </c>
      <c r="R158" s="6" t="s">
        <v>31</v>
      </c>
      <c r="S158" s="6" t="s">
        <v>28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40454</v>
      </c>
      <c r="F159" s="6" t="s">
        <v>361</v>
      </c>
      <c r="G159" s="6" t="s">
        <v>360</v>
      </c>
      <c r="H159" s="7">
        <v>44252</v>
      </c>
      <c r="I159" s="6">
        <v>26</v>
      </c>
      <c r="J159" s="6" t="s">
        <v>25</v>
      </c>
      <c r="K159" s="6" t="s">
        <v>215</v>
      </c>
      <c r="L159" s="6" t="s">
        <v>216</v>
      </c>
      <c r="M159" s="6">
        <v>1</v>
      </c>
      <c r="N159" s="8">
        <v>45935</v>
      </c>
      <c r="O159" s="6" t="s">
        <v>28</v>
      </c>
      <c r="P159" s="6" t="s">
        <v>29</v>
      </c>
      <c r="Q159" s="6" t="s">
        <v>30</v>
      </c>
      <c r="R159" s="6" t="s">
        <v>31</v>
      </c>
      <c r="S159" s="6" t="s">
        <v>28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40914</v>
      </c>
      <c r="F160" s="6" t="s">
        <v>362</v>
      </c>
      <c r="G160" s="6" t="s">
        <v>360</v>
      </c>
      <c r="H160" s="7">
        <v>44252</v>
      </c>
      <c r="I160" s="6">
        <v>26</v>
      </c>
      <c r="J160" s="6" t="s">
        <v>25</v>
      </c>
      <c r="K160" s="6" t="s">
        <v>215</v>
      </c>
      <c r="L160" s="6" t="s">
        <v>216</v>
      </c>
      <c r="M160" s="6">
        <v>4</v>
      </c>
      <c r="N160" s="8">
        <v>109756</v>
      </c>
      <c r="O160" s="6" t="s">
        <v>28</v>
      </c>
      <c r="P160" s="6" t="s">
        <v>29</v>
      </c>
      <c r="Q160" s="6" t="s">
        <v>30</v>
      </c>
      <c r="R160" s="6" t="s">
        <v>31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40919</v>
      </c>
      <c r="F161" s="6" t="s">
        <v>151</v>
      </c>
      <c r="G161" s="6" t="s">
        <v>360</v>
      </c>
      <c r="H161" s="7">
        <v>44252</v>
      </c>
      <c r="I161" s="6">
        <v>26</v>
      </c>
      <c r="J161" s="6" t="s">
        <v>25</v>
      </c>
      <c r="K161" s="6" t="s">
        <v>215</v>
      </c>
      <c r="L161" s="6" t="s">
        <v>216</v>
      </c>
      <c r="M161" s="6">
        <v>4</v>
      </c>
      <c r="N161" s="8">
        <v>147940</v>
      </c>
      <c r="O161" s="6" t="s">
        <v>28</v>
      </c>
      <c r="P161" s="6" t="s">
        <v>29</v>
      </c>
      <c r="Q161" s="6" t="s">
        <v>30</v>
      </c>
      <c r="R161" s="6" t="s">
        <v>31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45602</v>
      </c>
      <c r="F162" s="6" t="s">
        <v>337</v>
      </c>
      <c r="G162" s="6" t="s">
        <v>360</v>
      </c>
      <c r="H162" s="7">
        <v>44252</v>
      </c>
      <c r="I162" s="6">
        <v>26</v>
      </c>
      <c r="J162" s="6" t="s">
        <v>25</v>
      </c>
      <c r="K162" s="6" t="s">
        <v>215</v>
      </c>
      <c r="L162" s="6" t="s">
        <v>216</v>
      </c>
      <c r="M162" s="6">
        <v>4</v>
      </c>
      <c r="N162" s="8">
        <v>243404</v>
      </c>
      <c r="O162" s="6" t="s">
        <v>28</v>
      </c>
      <c r="P162" s="6" t="s">
        <v>29</v>
      </c>
      <c r="Q162" s="6" t="s">
        <v>30</v>
      </c>
      <c r="R162" s="6" t="s">
        <v>31</v>
      </c>
      <c r="S162" s="6" t="s">
        <v>28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45606</v>
      </c>
      <c r="F163" s="6" t="s">
        <v>363</v>
      </c>
      <c r="G163" s="6" t="s">
        <v>364</v>
      </c>
      <c r="H163" s="7">
        <v>44252</v>
      </c>
      <c r="I163" s="6">
        <v>26</v>
      </c>
      <c r="J163" s="6" t="s">
        <v>25</v>
      </c>
      <c r="K163" s="6" t="s">
        <v>63</v>
      </c>
      <c r="L163" s="6" t="s">
        <v>64</v>
      </c>
      <c r="M163" s="6">
        <v>8</v>
      </c>
      <c r="N163" s="8">
        <v>603384</v>
      </c>
      <c r="O163" s="6" t="s">
        <v>28</v>
      </c>
      <c r="P163" s="6" t="s">
        <v>29</v>
      </c>
      <c r="Q163" s="6" t="s">
        <v>30</v>
      </c>
      <c r="R163" s="6" t="s">
        <v>31</v>
      </c>
      <c r="S163" s="6" t="s">
        <v>28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46586</v>
      </c>
      <c r="F164" s="6" t="s">
        <v>152</v>
      </c>
      <c r="G164" s="6" t="s">
        <v>360</v>
      </c>
      <c r="H164" s="7">
        <v>44252</v>
      </c>
      <c r="I164" s="6">
        <v>26</v>
      </c>
      <c r="J164" s="6" t="s">
        <v>25</v>
      </c>
      <c r="K164" s="6" t="s">
        <v>215</v>
      </c>
      <c r="L164" s="6" t="s">
        <v>216</v>
      </c>
      <c r="M164" s="6">
        <v>4</v>
      </c>
      <c r="N164" s="8">
        <v>100212</v>
      </c>
      <c r="O164" s="6" t="s">
        <v>28</v>
      </c>
      <c r="P164" s="6" t="s">
        <v>29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46975</v>
      </c>
      <c r="F165" s="6" t="s">
        <v>365</v>
      </c>
      <c r="G165" s="6" t="s">
        <v>360</v>
      </c>
      <c r="H165" s="7">
        <v>44252</v>
      </c>
      <c r="I165" s="6">
        <v>26</v>
      </c>
      <c r="J165" s="6" t="s">
        <v>25</v>
      </c>
      <c r="K165" s="6" t="s">
        <v>215</v>
      </c>
      <c r="L165" s="6" t="s">
        <v>216</v>
      </c>
      <c r="M165" s="6">
        <v>4</v>
      </c>
      <c r="N165" s="8">
        <v>150328</v>
      </c>
      <c r="O165" s="6" t="s">
        <v>28</v>
      </c>
      <c r="P165" s="6" t="s">
        <v>29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47241</v>
      </c>
      <c r="F166" s="6" t="s">
        <v>200</v>
      </c>
      <c r="G166" s="6" t="s">
        <v>364</v>
      </c>
      <c r="H166" s="7">
        <v>44252</v>
      </c>
      <c r="I166" s="6">
        <v>26</v>
      </c>
      <c r="J166" s="6" t="s">
        <v>25</v>
      </c>
      <c r="K166" s="6" t="s">
        <v>63</v>
      </c>
      <c r="L166" s="6" t="s">
        <v>64</v>
      </c>
      <c r="M166" s="6">
        <v>10</v>
      </c>
      <c r="N166" s="8">
        <v>708510</v>
      </c>
      <c r="O166" s="6" t="s">
        <v>28</v>
      </c>
      <c r="P166" s="6" t="s">
        <v>29</v>
      </c>
      <c r="Q166" s="6" t="s">
        <v>30</v>
      </c>
      <c r="R166" s="6" t="s">
        <v>31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47333</v>
      </c>
      <c r="F167" s="6" t="s">
        <v>305</v>
      </c>
      <c r="G167" s="6" t="s">
        <v>360</v>
      </c>
      <c r="H167" s="7">
        <v>44252</v>
      </c>
      <c r="I167" s="6">
        <v>26</v>
      </c>
      <c r="J167" s="6" t="s">
        <v>25</v>
      </c>
      <c r="K167" s="6" t="s">
        <v>215</v>
      </c>
      <c r="L167" s="6" t="s">
        <v>216</v>
      </c>
      <c r="M167" s="6">
        <v>8</v>
      </c>
      <c r="N167" s="8">
        <v>181328</v>
      </c>
      <c r="O167" s="6" t="s">
        <v>28</v>
      </c>
      <c r="P167" s="6" t="s">
        <v>29</v>
      </c>
      <c r="Q167" s="6" t="s">
        <v>30</v>
      </c>
      <c r="R167" s="6" t="s">
        <v>31</v>
      </c>
      <c r="S167" s="6" t="s">
        <v>28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47649</v>
      </c>
      <c r="F168" s="6" t="s">
        <v>366</v>
      </c>
      <c r="G168" s="6" t="s">
        <v>360</v>
      </c>
      <c r="H168" s="7">
        <v>44252</v>
      </c>
      <c r="I168" s="6">
        <v>26</v>
      </c>
      <c r="J168" s="6" t="s">
        <v>25</v>
      </c>
      <c r="K168" s="6" t="s">
        <v>215</v>
      </c>
      <c r="L168" s="6" t="s">
        <v>216</v>
      </c>
      <c r="M168" s="6">
        <v>4</v>
      </c>
      <c r="N168" s="8">
        <v>121692</v>
      </c>
      <c r="O168" s="6" t="s">
        <v>28</v>
      </c>
      <c r="P168" s="6" t="s">
        <v>29</v>
      </c>
      <c r="Q168" s="6" t="s">
        <v>30</v>
      </c>
      <c r="R168" s="6" t="s">
        <v>31</v>
      </c>
      <c r="S168" s="6" t="s">
        <v>28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47651</v>
      </c>
      <c r="F169" s="6" t="s">
        <v>367</v>
      </c>
      <c r="G169" s="6" t="s">
        <v>360</v>
      </c>
      <c r="H169" s="7">
        <v>44252</v>
      </c>
      <c r="I169" s="6">
        <v>26</v>
      </c>
      <c r="J169" s="6" t="s">
        <v>25</v>
      </c>
      <c r="K169" s="6" t="s">
        <v>215</v>
      </c>
      <c r="L169" s="6" t="s">
        <v>216</v>
      </c>
      <c r="M169" s="6">
        <v>4</v>
      </c>
      <c r="N169" s="8">
        <v>155100</v>
      </c>
      <c r="O169" s="6" t="s">
        <v>28</v>
      </c>
      <c r="P169" s="6" t="s">
        <v>29</v>
      </c>
      <c r="Q169" s="6" t="s">
        <v>30</v>
      </c>
      <c r="R169" s="6" t="s">
        <v>31</v>
      </c>
      <c r="S169" s="6" t="s">
        <v>28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47656</v>
      </c>
      <c r="F170" s="6" t="s">
        <v>368</v>
      </c>
      <c r="G170" s="6" t="s">
        <v>360</v>
      </c>
      <c r="H170" s="7">
        <v>44252</v>
      </c>
      <c r="I170" s="6">
        <v>26</v>
      </c>
      <c r="J170" s="6" t="s">
        <v>25</v>
      </c>
      <c r="K170" s="6" t="s">
        <v>215</v>
      </c>
      <c r="L170" s="6" t="s">
        <v>216</v>
      </c>
      <c r="M170" s="6">
        <v>2</v>
      </c>
      <c r="N170" s="8">
        <v>94256</v>
      </c>
      <c r="O170" s="6" t="s">
        <v>28</v>
      </c>
      <c r="P170" s="6" t="s">
        <v>29</v>
      </c>
      <c r="Q170" s="6" t="s">
        <v>30</v>
      </c>
      <c r="R170" s="6" t="s">
        <v>31</v>
      </c>
      <c r="S170" s="6" t="s">
        <v>28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50877</v>
      </c>
      <c r="F171" s="6" t="s">
        <v>369</v>
      </c>
      <c r="G171" s="6" t="s">
        <v>360</v>
      </c>
      <c r="H171" s="7">
        <v>44252</v>
      </c>
      <c r="I171" s="6">
        <v>26</v>
      </c>
      <c r="J171" s="6" t="s">
        <v>25</v>
      </c>
      <c r="K171" s="6" t="s">
        <v>215</v>
      </c>
      <c r="L171" s="6" t="s">
        <v>216</v>
      </c>
      <c r="M171" s="6">
        <v>3</v>
      </c>
      <c r="N171" s="8">
        <v>89478</v>
      </c>
      <c r="O171" s="6" t="s">
        <v>28</v>
      </c>
      <c r="P171" s="6" t="s">
        <v>29</v>
      </c>
      <c r="Q171" s="6" t="s">
        <v>30</v>
      </c>
      <c r="R171" s="6" t="s">
        <v>31</v>
      </c>
      <c r="S171" s="6" t="s">
        <v>28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51171</v>
      </c>
      <c r="F172" s="6" t="s">
        <v>370</v>
      </c>
      <c r="G172" s="6" t="s">
        <v>371</v>
      </c>
      <c r="H172" s="7">
        <v>44252</v>
      </c>
      <c r="I172" s="6">
        <v>26</v>
      </c>
      <c r="J172" s="6" t="s">
        <v>25</v>
      </c>
      <c r="K172" s="6" t="s">
        <v>63</v>
      </c>
      <c r="L172" s="6" t="s">
        <v>64</v>
      </c>
      <c r="M172" s="6">
        <v>4</v>
      </c>
      <c r="N172" s="8">
        <v>333692</v>
      </c>
      <c r="O172" s="6" t="s">
        <v>28</v>
      </c>
      <c r="P172" s="6" t="s">
        <v>29</v>
      </c>
      <c r="Q172" s="6" t="s">
        <v>30</v>
      </c>
      <c r="R172" s="6" t="s">
        <v>31</v>
      </c>
      <c r="S172" s="6" t="s">
        <v>28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51235</v>
      </c>
      <c r="F173" s="6" t="s">
        <v>372</v>
      </c>
      <c r="G173" s="6" t="s">
        <v>373</v>
      </c>
      <c r="H173" s="7">
        <v>44252</v>
      </c>
      <c r="I173" s="6">
        <v>26</v>
      </c>
      <c r="J173" s="6" t="s">
        <v>25</v>
      </c>
      <c r="K173" s="6" t="s">
        <v>215</v>
      </c>
      <c r="L173" s="6" t="s">
        <v>216</v>
      </c>
      <c r="M173" s="6">
        <v>4</v>
      </c>
      <c r="N173" s="8">
        <v>200448</v>
      </c>
      <c r="O173" s="6" t="s">
        <v>28</v>
      </c>
      <c r="P173" s="6" t="s">
        <v>29</v>
      </c>
      <c r="Q173" s="6" t="s">
        <v>30</v>
      </c>
      <c r="R173" s="6" t="s">
        <v>31</v>
      </c>
      <c r="S173" s="6" t="s">
        <v>28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51281</v>
      </c>
      <c r="F174" s="6" t="s">
        <v>374</v>
      </c>
      <c r="G174" s="6" t="s">
        <v>360</v>
      </c>
      <c r="H174" s="7">
        <v>44252</v>
      </c>
      <c r="I174" s="6">
        <v>26</v>
      </c>
      <c r="J174" s="6" t="s">
        <v>25</v>
      </c>
      <c r="K174" s="6" t="s">
        <v>215</v>
      </c>
      <c r="L174" s="6" t="s">
        <v>216</v>
      </c>
      <c r="M174" s="6">
        <v>4</v>
      </c>
      <c r="N174" s="8">
        <v>116916</v>
      </c>
      <c r="O174" s="6" t="s">
        <v>28</v>
      </c>
      <c r="P174" s="6" t="s">
        <v>29</v>
      </c>
      <c r="Q174" s="6" t="s">
        <v>30</v>
      </c>
      <c r="R174" s="6" t="s">
        <v>31</v>
      </c>
      <c r="S174" s="6" t="s">
        <v>28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51281</v>
      </c>
      <c r="F175" s="6" t="s">
        <v>374</v>
      </c>
      <c r="G175" s="6" t="s">
        <v>364</v>
      </c>
      <c r="H175" s="7">
        <v>44252</v>
      </c>
      <c r="I175" s="6">
        <v>26</v>
      </c>
      <c r="J175" s="6" t="s">
        <v>25</v>
      </c>
      <c r="K175" s="6" t="s">
        <v>63</v>
      </c>
      <c r="L175" s="6" t="s">
        <v>64</v>
      </c>
      <c r="M175" s="6">
        <v>12</v>
      </c>
      <c r="N175" s="8">
        <v>335928</v>
      </c>
      <c r="O175" s="6" t="s">
        <v>28</v>
      </c>
      <c r="P175" s="6" t="s">
        <v>29</v>
      </c>
      <c r="Q175" s="6" t="s">
        <v>30</v>
      </c>
      <c r="R175" s="6" t="s">
        <v>31</v>
      </c>
      <c r="S175" s="6" t="s">
        <v>28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59058</v>
      </c>
      <c r="F176" s="6" t="s">
        <v>170</v>
      </c>
      <c r="G176" s="6" t="s">
        <v>375</v>
      </c>
      <c r="H176" s="7">
        <v>44252</v>
      </c>
      <c r="I176" s="6">
        <v>26</v>
      </c>
      <c r="J176" s="6" t="s">
        <v>25</v>
      </c>
      <c r="K176" s="6" t="s">
        <v>63</v>
      </c>
      <c r="L176" s="6" t="s">
        <v>64</v>
      </c>
      <c r="M176" s="6">
        <v>12</v>
      </c>
      <c r="N176" s="8">
        <v>617076</v>
      </c>
      <c r="O176" s="6" t="s">
        <v>28</v>
      </c>
      <c r="P176" s="6" t="s">
        <v>29</v>
      </c>
      <c r="Q176" s="6" t="s">
        <v>30</v>
      </c>
      <c r="R176" s="6" t="s">
        <v>31</v>
      </c>
      <c r="S176" s="6" t="s">
        <v>28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59058</v>
      </c>
      <c r="F177" s="6" t="s">
        <v>170</v>
      </c>
      <c r="G177" s="6" t="s">
        <v>376</v>
      </c>
      <c r="H177" s="7">
        <v>44252</v>
      </c>
      <c r="I177" s="6">
        <v>26</v>
      </c>
      <c r="J177" s="6" t="s">
        <v>25</v>
      </c>
      <c r="K177" s="6" t="s">
        <v>63</v>
      </c>
      <c r="L177" s="6" t="s">
        <v>64</v>
      </c>
      <c r="M177" s="6">
        <v>20</v>
      </c>
      <c r="N177" s="8">
        <v>1028460</v>
      </c>
      <c r="O177" s="6" t="s">
        <v>28</v>
      </c>
      <c r="P177" s="6" t="s">
        <v>29</v>
      </c>
      <c r="Q177" s="6" t="s">
        <v>30</v>
      </c>
      <c r="R177" s="6" t="s">
        <v>31</v>
      </c>
      <c r="S177" s="6" t="s">
        <v>28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 t="s">
        <v>377</v>
      </c>
      <c r="F178" s="6" t="s">
        <v>378</v>
      </c>
      <c r="G178" s="6" t="s">
        <v>379</v>
      </c>
      <c r="H178" s="7">
        <v>44252</v>
      </c>
      <c r="I178" s="6">
        <v>26</v>
      </c>
      <c r="J178" s="6" t="s">
        <v>25</v>
      </c>
      <c r="K178" s="6" t="s">
        <v>79</v>
      </c>
      <c r="L178" s="6" t="s">
        <v>80</v>
      </c>
      <c r="M178" s="6">
        <v>10</v>
      </c>
      <c r="N178" s="8">
        <v>63780</v>
      </c>
      <c r="O178" s="6" t="s">
        <v>100</v>
      </c>
      <c r="P178" s="6" t="s">
        <v>29</v>
      </c>
      <c r="Q178" s="6" t="s">
        <v>30</v>
      </c>
      <c r="R178" s="6" t="s">
        <v>36</v>
      </c>
      <c r="S178" s="6" t="s">
        <v>28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40454</v>
      </c>
      <c r="F179" s="6" t="s">
        <v>361</v>
      </c>
      <c r="G179" s="6" t="s">
        <v>380</v>
      </c>
      <c r="H179" s="7">
        <v>44253</v>
      </c>
      <c r="I179" s="6">
        <v>26</v>
      </c>
      <c r="J179" s="6" t="s">
        <v>25</v>
      </c>
      <c r="K179" s="6" t="s">
        <v>63</v>
      </c>
      <c r="L179" s="6" t="s">
        <v>64</v>
      </c>
      <c r="M179" s="6">
        <v>8</v>
      </c>
      <c r="N179" s="8">
        <v>351952</v>
      </c>
      <c r="O179" s="6" t="s">
        <v>28</v>
      </c>
      <c r="P179" s="6" t="s">
        <v>29</v>
      </c>
      <c r="Q179" s="6" t="s">
        <v>30</v>
      </c>
      <c r="R179" s="6" t="s">
        <v>31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40457</v>
      </c>
      <c r="F180" s="6" t="s">
        <v>148</v>
      </c>
      <c r="G180" s="6" t="s">
        <v>380</v>
      </c>
      <c r="H180" s="7">
        <v>44253</v>
      </c>
      <c r="I180" s="6">
        <v>26</v>
      </c>
      <c r="J180" s="6" t="s">
        <v>25</v>
      </c>
      <c r="K180" s="6" t="s">
        <v>63</v>
      </c>
      <c r="L180" s="6" t="s">
        <v>64</v>
      </c>
      <c r="M180" s="6">
        <v>20</v>
      </c>
      <c r="N180" s="8">
        <v>411320</v>
      </c>
      <c r="O180" s="6" t="s">
        <v>28</v>
      </c>
      <c r="P180" s="6" t="s">
        <v>29</v>
      </c>
      <c r="Q180" s="6" t="s">
        <v>30</v>
      </c>
      <c r="R180" s="6" t="s">
        <v>31</v>
      </c>
      <c r="S180" s="6" t="s">
        <v>28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40457</v>
      </c>
      <c r="F181" s="6" t="s">
        <v>148</v>
      </c>
      <c r="G181" s="6" t="s">
        <v>381</v>
      </c>
      <c r="H181" s="7">
        <v>44253</v>
      </c>
      <c r="I181" s="6">
        <v>26</v>
      </c>
      <c r="J181" s="6" t="s">
        <v>25</v>
      </c>
      <c r="K181" s="6" t="s">
        <v>215</v>
      </c>
      <c r="L181" s="6" t="s">
        <v>216</v>
      </c>
      <c r="M181" s="6">
        <v>8</v>
      </c>
      <c r="N181" s="8">
        <v>171784</v>
      </c>
      <c r="O181" s="6" t="s">
        <v>28</v>
      </c>
      <c r="P181" s="6" t="s">
        <v>29</v>
      </c>
      <c r="Q181" s="6" t="s">
        <v>30</v>
      </c>
      <c r="R181" s="6" t="s">
        <v>31</v>
      </c>
      <c r="S181" s="6" t="s">
        <v>28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40668</v>
      </c>
      <c r="F182" s="6" t="s">
        <v>195</v>
      </c>
      <c r="G182" s="6" t="s">
        <v>380</v>
      </c>
      <c r="H182" s="7">
        <v>44253</v>
      </c>
      <c r="I182" s="6">
        <v>26</v>
      </c>
      <c r="J182" s="6" t="s">
        <v>25</v>
      </c>
      <c r="K182" s="6" t="s">
        <v>63</v>
      </c>
      <c r="L182" s="6" t="s">
        <v>64</v>
      </c>
      <c r="M182" s="6">
        <v>10</v>
      </c>
      <c r="N182" s="8">
        <v>537080</v>
      </c>
      <c r="O182" s="6" t="s">
        <v>28</v>
      </c>
      <c r="P182" s="6" t="s">
        <v>29</v>
      </c>
      <c r="Q182" s="6" t="s">
        <v>30</v>
      </c>
      <c r="R182" s="6" t="s">
        <v>31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40919</v>
      </c>
      <c r="F183" s="6" t="s">
        <v>151</v>
      </c>
      <c r="G183" s="6" t="s">
        <v>380</v>
      </c>
      <c r="H183" s="7">
        <v>44253</v>
      </c>
      <c r="I183" s="6">
        <v>26</v>
      </c>
      <c r="J183" s="6" t="s">
        <v>25</v>
      </c>
      <c r="K183" s="6" t="s">
        <v>63</v>
      </c>
      <c r="L183" s="6" t="s">
        <v>64</v>
      </c>
      <c r="M183" s="6">
        <v>8</v>
      </c>
      <c r="N183" s="8">
        <v>283384</v>
      </c>
      <c r="O183" s="6" t="s">
        <v>28</v>
      </c>
      <c r="P183" s="6" t="s">
        <v>29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45602</v>
      </c>
      <c r="F184" s="6" t="s">
        <v>337</v>
      </c>
      <c r="G184" s="6" t="s">
        <v>380</v>
      </c>
      <c r="H184" s="7">
        <v>44253</v>
      </c>
      <c r="I184" s="6">
        <v>26</v>
      </c>
      <c r="J184" s="6" t="s">
        <v>25</v>
      </c>
      <c r="K184" s="6" t="s">
        <v>63</v>
      </c>
      <c r="L184" s="6" t="s">
        <v>64</v>
      </c>
      <c r="M184" s="6">
        <v>10</v>
      </c>
      <c r="N184" s="8">
        <v>582800</v>
      </c>
      <c r="O184" s="6" t="s">
        <v>28</v>
      </c>
      <c r="P184" s="6" t="s">
        <v>29</v>
      </c>
      <c r="Q184" s="6" t="s">
        <v>30</v>
      </c>
      <c r="R184" s="6" t="s">
        <v>31</v>
      </c>
      <c r="S184" s="6" t="s">
        <v>28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45608</v>
      </c>
      <c r="F185" s="6" t="s">
        <v>382</v>
      </c>
      <c r="G185" s="6" t="s">
        <v>380</v>
      </c>
      <c r="H185" s="7">
        <v>44253</v>
      </c>
      <c r="I185" s="6">
        <v>26</v>
      </c>
      <c r="J185" s="6" t="s">
        <v>25</v>
      </c>
      <c r="K185" s="6" t="s">
        <v>63</v>
      </c>
      <c r="L185" s="6" t="s">
        <v>64</v>
      </c>
      <c r="M185" s="6">
        <v>8</v>
      </c>
      <c r="N185" s="8">
        <v>324520</v>
      </c>
      <c r="O185" s="6" t="s">
        <v>28</v>
      </c>
      <c r="P185" s="6" t="s">
        <v>29</v>
      </c>
      <c r="Q185" s="6" t="s">
        <v>30</v>
      </c>
      <c r="R185" s="6" t="s">
        <v>31</v>
      </c>
      <c r="S185" s="6" t="s">
        <v>28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46586</v>
      </c>
      <c r="F186" s="6" t="s">
        <v>152</v>
      </c>
      <c r="G186" s="6" t="s">
        <v>380</v>
      </c>
      <c r="H186" s="7">
        <v>44253</v>
      </c>
      <c r="I186" s="6">
        <v>26</v>
      </c>
      <c r="J186" s="6" t="s">
        <v>25</v>
      </c>
      <c r="K186" s="6" t="s">
        <v>63</v>
      </c>
      <c r="L186" s="6" t="s">
        <v>64</v>
      </c>
      <c r="M186" s="6">
        <v>10</v>
      </c>
      <c r="N186" s="8">
        <v>239940</v>
      </c>
      <c r="O186" s="6" t="s">
        <v>28</v>
      </c>
      <c r="P186" s="6" t="s">
        <v>29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46749</v>
      </c>
      <c r="F187" s="6" t="s">
        <v>383</v>
      </c>
      <c r="G187" s="6" t="s">
        <v>384</v>
      </c>
      <c r="H187" s="7">
        <v>44253</v>
      </c>
      <c r="I187" s="6">
        <v>26</v>
      </c>
      <c r="J187" s="6" t="s">
        <v>25</v>
      </c>
      <c r="K187" s="6" t="s">
        <v>63</v>
      </c>
      <c r="L187" s="6" t="s">
        <v>64</v>
      </c>
      <c r="M187" s="6">
        <v>12</v>
      </c>
      <c r="N187" s="8">
        <v>267360</v>
      </c>
      <c r="O187" s="6" t="s">
        <v>28</v>
      </c>
      <c r="P187" s="6" t="s">
        <v>29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46774</v>
      </c>
      <c r="F188" s="6" t="s">
        <v>385</v>
      </c>
      <c r="G188" s="6" t="s">
        <v>381</v>
      </c>
      <c r="H188" s="7">
        <v>44253</v>
      </c>
      <c r="I188" s="6">
        <v>26</v>
      </c>
      <c r="J188" s="6" t="s">
        <v>25</v>
      </c>
      <c r="K188" s="6" t="s">
        <v>215</v>
      </c>
      <c r="L188" s="6" t="s">
        <v>216</v>
      </c>
      <c r="M188" s="6">
        <v>8</v>
      </c>
      <c r="N188" s="8">
        <v>205192</v>
      </c>
      <c r="O188" s="6" t="s">
        <v>28</v>
      </c>
      <c r="P188" s="6" t="s">
        <v>29</v>
      </c>
      <c r="Q188" s="6" t="s">
        <v>30</v>
      </c>
      <c r="R188" s="6" t="s">
        <v>31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47333</v>
      </c>
      <c r="F189" s="6" t="s">
        <v>305</v>
      </c>
      <c r="G189" s="6" t="s">
        <v>380</v>
      </c>
      <c r="H189" s="7">
        <v>44253</v>
      </c>
      <c r="I189" s="6">
        <v>26</v>
      </c>
      <c r="J189" s="6" t="s">
        <v>25</v>
      </c>
      <c r="K189" s="6" t="s">
        <v>63</v>
      </c>
      <c r="L189" s="6" t="s">
        <v>64</v>
      </c>
      <c r="M189" s="6">
        <v>32</v>
      </c>
      <c r="N189" s="8">
        <v>694656</v>
      </c>
      <c r="O189" s="6" t="s">
        <v>28</v>
      </c>
      <c r="P189" s="6" t="s">
        <v>29</v>
      </c>
      <c r="Q189" s="6" t="s">
        <v>30</v>
      </c>
      <c r="R189" s="6" t="s">
        <v>31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47614</v>
      </c>
      <c r="F190" s="6" t="s">
        <v>386</v>
      </c>
      <c r="G190" s="6" t="s">
        <v>387</v>
      </c>
      <c r="H190" s="7">
        <v>44253</v>
      </c>
      <c r="I190" s="6">
        <v>26</v>
      </c>
      <c r="J190" s="6" t="s">
        <v>25</v>
      </c>
      <c r="K190" s="6" t="s">
        <v>63</v>
      </c>
      <c r="L190" s="6" t="s">
        <v>64</v>
      </c>
      <c r="M190" s="6">
        <v>6</v>
      </c>
      <c r="N190" s="8">
        <v>411396</v>
      </c>
      <c r="O190" s="6" t="s">
        <v>28</v>
      </c>
      <c r="P190" s="6" t="s">
        <v>29</v>
      </c>
      <c r="Q190" s="6" t="s">
        <v>30</v>
      </c>
      <c r="R190" s="6" t="s">
        <v>31</v>
      </c>
      <c r="S190" s="6" t="s">
        <v>28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47649</v>
      </c>
      <c r="F191" s="6" t="s">
        <v>366</v>
      </c>
      <c r="G191" s="6" t="s">
        <v>388</v>
      </c>
      <c r="H191" s="7">
        <v>44253</v>
      </c>
      <c r="I191" s="6">
        <v>26</v>
      </c>
      <c r="J191" s="6" t="s">
        <v>25</v>
      </c>
      <c r="K191" s="6" t="s">
        <v>63</v>
      </c>
      <c r="L191" s="6" t="s">
        <v>64</v>
      </c>
      <c r="M191" s="6">
        <v>8</v>
      </c>
      <c r="N191" s="8">
        <v>233096</v>
      </c>
      <c r="O191" s="6" t="s">
        <v>28</v>
      </c>
      <c r="P191" s="6" t="s">
        <v>29</v>
      </c>
      <c r="Q191" s="6" t="s">
        <v>30</v>
      </c>
      <c r="R191" s="6" t="s">
        <v>31</v>
      </c>
      <c r="S191" s="6" t="s">
        <v>28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47651</v>
      </c>
      <c r="F192" s="6" t="s">
        <v>367</v>
      </c>
      <c r="G192" s="6" t="s">
        <v>380</v>
      </c>
      <c r="H192" s="7">
        <v>44253</v>
      </c>
      <c r="I192" s="6">
        <v>26</v>
      </c>
      <c r="J192" s="6" t="s">
        <v>25</v>
      </c>
      <c r="K192" s="6" t="s">
        <v>63</v>
      </c>
      <c r="L192" s="6" t="s">
        <v>64</v>
      </c>
      <c r="M192" s="6">
        <v>4</v>
      </c>
      <c r="N192" s="8">
        <v>148548</v>
      </c>
      <c r="O192" s="6" t="s">
        <v>28</v>
      </c>
      <c r="P192" s="6" t="s">
        <v>29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47688</v>
      </c>
      <c r="F193" s="6" t="s">
        <v>389</v>
      </c>
      <c r="G193" s="6" t="s">
        <v>384</v>
      </c>
      <c r="H193" s="7">
        <v>44253</v>
      </c>
      <c r="I193" s="6">
        <v>26</v>
      </c>
      <c r="J193" s="6" t="s">
        <v>25</v>
      </c>
      <c r="K193" s="6" t="s">
        <v>63</v>
      </c>
      <c r="L193" s="6" t="s">
        <v>64</v>
      </c>
      <c r="M193" s="6">
        <v>12</v>
      </c>
      <c r="N193" s="8">
        <v>623928</v>
      </c>
      <c r="O193" s="6" t="s">
        <v>28</v>
      </c>
      <c r="P193" s="6" t="s">
        <v>29</v>
      </c>
      <c r="Q193" s="6" t="s">
        <v>30</v>
      </c>
      <c r="R193" s="6" t="s">
        <v>31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47702</v>
      </c>
      <c r="F194" s="6" t="s">
        <v>285</v>
      </c>
      <c r="G194" s="6" t="s">
        <v>381</v>
      </c>
      <c r="H194" s="7">
        <v>44253</v>
      </c>
      <c r="I194" s="6">
        <v>26</v>
      </c>
      <c r="J194" s="6" t="s">
        <v>25</v>
      </c>
      <c r="K194" s="6" t="s">
        <v>215</v>
      </c>
      <c r="L194" s="6" t="s">
        <v>216</v>
      </c>
      <c r="M194" s="6">
        <v>2</v>
      </c>
      <c r="N194" s="8">
        <v>126476</v>
      </c>
      <c r="O194" s="6" t="s">
        <v>28</v>
      </c>
      <c r="P194" s="6" t="s">
        <v>29</v>
      </c>
      <c r="Q194" s="6" t="s">
        <v>30</v>
      </c>
      <c r="R194" s="6" t="s">
        <v>31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50868</v>
      </c>
      <c r="F195" s="6" t="s">
        <v>390</v>
      </c>
      <c r="G195" s="6" t="s">
        <v>380</v>
      </c>
      <c r="H195" s="7">
        <v>44253</v>
      </c>
      <c r="I195" s="6">
        <v>26</v>
      </c>
      <c r="J195" s="6" t="s">
        <v>25</v>
      </c>
      <c r="K195" s="6" t="s">
        <v>63</v>
      </c>
      <c r="L195" s="6" t="s">
        <v>64</v>
      </c>
      <c r="M195" s="6">
        <v>30</v>
      </c>
      <c r="N195" s="8">
        <v>582690</v>
      </c>
      <c r="O195" s="6" t="s">
        <v>28</v>
      </c>
      <c r="P195" s="6" t="s">
        <v>29</v>
      </c>
      <c r="Q195" s="6" t="s">
        <v>30</v>
      </c>
      <c r="R195" s="6" t="s">
        <v>31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50868</v>
      </c>
      <c r="F196" s="6" t="s">
        <v>390</v>
      </c>
      <c r="G196" s="6" t="s">
        <v>381</v>
      </c>
      <c r="H196" s="7">
        <v>44253</v>
      </c>
      <c r="I196" s="6">
        <v>26</v>
      </c>
      <c r="J196" s="6" t="s">
        <v>25</v>
      </c>
      <c r="K196" s="6" t="s">
        <v>215</v>
      </c>
      <c r="L196" s="6" t="s">
        <v>216</v>
      </c>
      <c r="M196" s="6">
        <v>8</v>
      </c>
      <c r="N196" s="8">
        <v>162240</v>
      </c>
      <c r="O196" s="6" t="s">
        <v>28</v>
      </c>
      <c r="P196" s="6" t="s">
        <v>29</v>
      </c>
      <c r="Q196" s="6" t="s">
        <v>30</v>
      </c>
      <c r="R196" s="6" t="s">
        <v>31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50876</v>
      </c>
      <c r="F197" s="6" t="s">
        <v>155</v>
      </c>
      <c r="G197" s="6" t="s">
        <v>380</v>
      </c>
      <c r="H197" s="7">
        <v>44253</v>
      </c>
      <c r="I197" s="6">
        <v>26</v>
      </c>
      <c r="J197" s="6" t="s">
        <v>25</v>
      </c>
      <c r="K197" s="6" t="s">
        <v>63</v>
      </c>
      <c r="L197" s="6" t="s">
        <v>64</v>
      </c>
      <c r="M197" s="6">
        <v>10</v>
      </c>
      <c r="N197" s="8">
        <v>239940</v>
      </c>
      <c r="O197" s="6" t="s">
        <v>28</v>
      </c>
      <c r="P197" s="6" t="s">
        <v>29</v>
      </c>
      <c r="Q197" s="6" t="s">
        <v>30</v>
      </c>
      <c r="R197" s="6" t="s">
        <v>31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51141</v>
      </c>
      <c r="F198" s="6" t="s">
        <v>391</v>
      </c>
      <c r="G198" s="6" t="s">
        <v>388</v>
      </c>
      <c r="H198" s="7">
        <v>44253</v>
      </c>
      <c r="I198" s="6">
        <v>26</v>
      </c>
      <c r="J198" s="6" t="s">
        <v>25</v>
      </c>
      <c r="K198" s="6" t="s">
        <v>63</v>
      </c>
      <c r="L198" s="6" t="s">
        <v>64</v>
      </c>
      <c r="M198" s="6">
        <v>7</v>
      </c>
      <c r="N198" s="8">
        <v>203959</v>
      </c>
      <c r="O198" s="6" t="s">
        <v>28</v>
      </c>
      <c r="P198" s="6" t="s">
        <v>29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51158</v>
      </c>
      <c r="F199" s="6" t="s">
        <v>392</v>
      </c>
      <c r="G199" s="6" t="s">
        <v>380</v>
      </c>
      <c r="H199" s="7">
        <v>44253</v>
      </c>
      <c r="I199" s="6">
        <v>26</v>
      </c>
      <c r="J199" s="6" t="s">
        <v>25</v>
      </c>
      <c r="K199" s="6" t="s">
        <v>63</v>
      </c>
      <c r="L199" s="6" t="s">
        <v>64</v>
      </c>
      <c r="M199" s="6">
        <v>6</v>
      </c>
      <c r="N199" s="8">
        <v>215964</v>
      </c>
      <c r="O199" s="6" t="s">
        <v>28</v>
      </c>
      <c r="P199" s="6" t="s">
        <v>29</v>
      </c>
      <c r="Q199" s="6" t="s">
        <v>30</v>
      </c>
      <c r="R199" s="6" t="s">
        <v>31</v>
      </c>
      <c r="S199" s="6" t="s">
        <v>28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51164</v>
      </c>
      <c r="F200" s="6" t="s">
        <v>393</v>
      </c>
      <c r="G200" s="6" t="s">
        <v>381</v>
      </c>
      <c r="H200" s="7">
        <v>44253</v>
      </c>
      <c r="I200" s="6">
        <v>26</v>
      </c>
      <c r="J200" s="6" t="s">
        <v>25</v>
      </c>
      <c r="K200" s="6" t="s">
        <v>215</v>
      </c>
      <c r="L200" s="6" t="s">
        <v>216</v>
      </c>
      <c r="M200" s="6">
        <v>4</v>
      </c>
      <c r="N200" s="8">
        <v>202832</v>
      </c>
      <c r="O200" s="6" t="s">
        <v>28</v>
      </c>
      <c r="P200" s="6" t="s">
        <v>29</v>
      </c>
      <c r="Q200" s="6" t="s">
        <v>30</v>
      </c>
      <c r="R200" s="6" t="s">
        <v>31</v>
      </c>
      <c r="S200" s="6" t="s">
        <v>28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51171</v>
      </c>
      <c r="F201" s="6" t="s">
        <v>370</v>
      </c>
      <c r="G201" s="6" t="s">
        <v>380</v>
      </c>
      <c r="H201" s="7">
        <v>44253</v>
      </c>
      <c r="I201" s="6">
        <v>26</v>
      </c>
      <c r="J201" s="6" t="s">
        <v>25</v>
      </c>
      <c r="K201" s="6" t="s">
        <v>63</v>
      </c>
      <c r="L201" s="6" t="s">
        <v>64</v>
      </c>
      <c r="M201" s="6">
        <v>4</v>
      </c>
      <c r="N201" s="8">
        <v>333692</v>
      </c>
      <c r="O201" s="6" t="s">
        <v>28</v>
      </c>
      <c r="P201" s="6" t="s">
        <v>29</v>
      </c>
      <c r="Q201" s="6" t="s">
        <v>30</v>
      </c>
      <c r="R201" s="6" t="s">
        <v>31</v>
      </c>
      <c r="S201" s="6" t="s">
        <v>28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51262</v>
      </c>
      <c r="F202" s="6" t="s">
        <v>394</v>
      </c>
      <c r="G202" s="6" t="s">
        <v>380</v>
      </c>
      <c r="H202" s="7">
        <v>44253</v>
      </c>
      <c r="I202" s="6">
        <v>26</v>
      </c>
      <c r="J202" s="6" t="s">
        <v>25</v>
      </c>
      <c r="K202" s="6" t="s">
        <v>63</v>
      </c>
      <c r="L202" s="6" t="s">
        <v>64</v>
      </c>
      <c r="M202" s="6">
        <v>6</v>
      </c>
      <c r="N202" s="8">
        <v>174822</v>
      </c>
      <c r="O202" s="6" t="s">
        <v>28</v>
      </c>
      <c r="P202" s="6" t="s">
        <v>29</v>
      </c>
      <c r="Q202" s="6" t="s">
        <v>30</v>
      </c>
      <c r="R202" s="6" t="s">
        <v>31</v>
      </c>
      <c r="S202" s="6" t="s">
        <v>28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51275</v>
      </c>
      <c r="F203" s="6" t="s">
        <v>395</v>
      </c>
      <c r="G203" s="6" t="s">
        <v>387</v>
      </c>
      <c r="H203" s="7">
        <v>44253</v>
      </c>
      <c r="I203" s="6">
        <v>26</v>
      </c>
      <c r="J203" s="6" t="s">
        <v>25</v>
      </c>
      <c r="K203" s="6" t="s">
        <v>63</v>
      </c>
      <c r="L203" s="6" t="s">
        <v>64</v>
      </c>
      <c r="M203" s="6">
        <v>8</v>
      </c>
      <c r="N203" s="8">
        <v>735952</v>
      </c>
      <c r="O203" s="6" t="s">
        <v>28</v>
      </c>
      <c r="P203" s="6" t="s">
        <v>29</v>
      </c>
      <c r="Q203" s="6" t="s">
        <v>30</v>
      </c>
      <c r="R203" s="6" t="s">
        <v>31</v>
      </c>
      <c r="S203" s="6" t="s">
        <v>28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51277</v>
      </c>
      <c r="F204" s="6" t="s">
        <v>205</v>
      </c>
      <c r="G204" s="6" t="s">
        <v>388</v>
      </c>
      <c r="H204" s="7">
        <v>44253</v>
      </c>
      <c r="I204" s="6">
        <v>26</v>
      </c>
      <c r="J204" s="6" t="s">
        <v>25</v>
      </c>
      <c r="K204" s="6" t="s">
        <v>63</v>
      </c>
      <c r="L204" s="6" t="s">
        <v>64</v>
      </c>
      <c r="M204" s="6">
        <v>6</v>
      </c>
      <c r="N204" s="8">
        <v>534822</v>
      </c>
      <c r="O204" s="6" t="s">
        <v>28</v>
      </c>
      <c r="P204" s="6" t="s">
        <v>29</v>
      </c>
      <c r="Q204" s="6" t="s">
        <v>30</v>
      </c>
      <c r="R204" s="6" t="s">
        <v>31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51429</v>
      </c>
      <c r="F205" s="6" t="s">
        <v>396</v>
      </c>
      <c r="G205" s="6" t="s">
        <v>397</v>
      </c>
      <c r="H205" s="7">
        <v>44258</v>
      </c>
      <c r="I205" s="6">
        <v>26</v>
      </c>
      <c r="J205" s="6" t="s">
        <v>25</v>
      </c>
      <c r="K205" s="6" t="s">
        <v>398</v>
      </c>
      <c r="L205" s="6" t="s">
        <v>399</v>
      </c>
      <c r="M205" s="6">
        <v>4</v>
      </c>
      <c r="N205" s="8">
        <v>112372</v>
      </c>
      <c r="O205" s="6" t="s">
        <v>28</v>
      </c>
      <c r="P205" s="6" t="s">
        <v>400</v>
      </c>
      <c r="Q205" s="6" t="s">
        <v>401</v>
      </c>
      <c r="R205" s="6" t="s">
        <v>36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 t="s">
        <v>402</v>
      </c>
      <c r="F206" s="6" t="s">
        <v>403</v>
      </c>
      <c r="G206" s="6" t="s">
        <v>397</v>
      </c>
      <c r="H206" s="7">
        <v>44258</v>
      </c>
      <c r="I206" s="6">
        <v>26</v>
      </c>
      <c r="J206" s="6" t="s">
        <v>25</v>
      </c>
      <c r="K206" s="6" t="s">
        <v>398</v>
      </c>
      <c r="L206" s="6" t="s">
        <v>399</v>
      </c>
      <c r="M206" s="6">
        <v>4</v>
      </c>
      <c r="N206" s="8">
        <v>13412</v>
      </c>
      <c r="O206" s="6" t="s">
        <v>44</v>
      </c>
      <c r="P206" s="6" t="s">
        <v>400</v>
      </c>
      <c r="Q206" s="6" t="s">
        <v>401</v>
      </c>
      <c r="R206" s="6" t="s">
        <v>36</v>
      </c>
      <c r="S206" s="6" t="s">
        <v>44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 t="s">
        <v>404</v>
      </c>
      <c r="F207" s="6" t="s">
        <v>405</v>
      </c>
      <c r="G207" s="6" t="s">
        <v>397</v>
      </c>
      <c r="H207" s="7">
        <v>44258</v>
      </c>
      <c r="I207" s="6">
        <v>26</v>
      </c>
      <c r="J207" s="6" t="s">
        <v>25</v>
      </c>
      <c r="K207" s="6" t="s">
        <v>398</v>
      </c>
      <c r="L207" s="6" t="s">
        <v>399</v>
      </c>
      <c r="M207" s="6">
        <v>4</v>
      </c>
      <c r="N207" s="8">
        <v>11428</v>
      </c>
      <c r="O207" s="6" t="s">
        <v>44</v>
      </c>
      <c r="P207" s="6" t="s">
        <v>400</v>
      </c>
      <c r="Q207" s="6" t="s">
        <v>401</v>
      </c>
      <c r="R207" s="6" t="s">
        <v>36</v>
      </c>
      <c r="S207" s="6" t="s">
        <v>44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40271</v>
      </c>
      <c r="F208" s="6" t="s">
        <v>406</v>
      </c>
      <c r="G208" s="6" t="s">
        <v>407</v>
      </c>
      <c r="H208" s="7">
        <v>44277</v>
      </c>
      <c r="I208" s="6">
        <v>26</v>
      </c>
      <c r="J208" s="6" t="s">
        <v>25</v>
      </c>
      <c r="K208" s="6" t="s">
        <v>408</v>
      </c>
      <c r="L208" s="6" t="s">
        <v>409</v>
      </c>
      <c r="M208" s="6">
        <v>1</v>
      </c>
      <c r="N208" s="8">
        <v>325101</v>
      </c>
      <c r="O208" s="6" t="s">
        <v>28</v>
      </c>
      <c r="P208" s="6" t="s">
        <v>400</v>
      </c>
      <c r="Q208" s="6" t="s">
        <v>401</v>
      </c>
      <c r="R208" s="6" t="s">
        <v>36</v>
      </c>
      <c r="S208" s="6" t="s">
        <v>28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45606</v>
      </c>
      <c r="F209" s="6" t="s">
        <v>363</v>
      </c>
      <c r="G209" s="6" t="s">
        <v>410</v>
      </c>
      <c r="H209" s="7">
        <v>44281</v>
      </c>
      <c r="I209" s="6">
        <v>26</v>
      </c>
      <c r="J209" s="6" t="s">
        <v>25</v>
      </c>
      <c r="K209" s="6" t="s">
        <v>411</v>
      </c>
      <c r="L209" s="6" t="s">
        <v>412</v>
      </c>
      <c r="M209" s="6">
        <v>4</v>
      </c>
      <c r="N209" s="8">
        <v>399296</v>
      </c>
      <c r="O209" s="6" t="s">
        <v>28</v>
      </c>
      <c r="P209" s="6" t="s">
        <v>400</v>
      </c>
      <c r="Q209" s="6" t="s">
        <v>401</v>
      </c>
      <c r="R209" s="6" t="s">
        <v>36</v>
      </c>
      <c r="S209" s="6" t="s">
        <v>28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 t="s">
        <v>413</v>
      </c>
      <c r="F210" s="6" t="s">
        <v>414</v>
      </c>
      <c r="G210" s="6" t="s">
        <v>410</v>
      </c>
      <c r="H210" s="7">
        <v>44281</v>
      </c>
      <c r="I210" s="6">
        <v>26</v>
      </c>
      <c r="J210" s="6" t="s">
        <v>25</v>
      </c>
      <c r="K210" s="6" t="s">
        <v>411</v>
      </c>
      <c r="L210" s="6" t="s">
        <v>412</v>
      </c>
      <c r="M210" s="6">
        <v>4</v>
      </c>
      <c r="N210" s="8">
        <v>15800</v>
      </c>
      <c r="O210" s="6" t="s">
        <v>44</v>
      </c>
      <c r="P210" s="6" t="s">
        <v>400</v>
      </c>
      <c r="Q210" s="6" t="s">
        <v>401</v>
      </c>
      <c r="R210" s="6" t="s">
        <v>36</v>
      </c>
      <c r="S210" s="6" t="s">
        <v>44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 t="s">
        <v>402</v>
      </c>
      <c r="F211" s="6" t="s">
        <v>403</v>
      </c>
      <c r="G211" s="6" t="s">
        <v>410</v>
      </c>
      <c r="H211" s="7">
        <v>44281</v>
      </c>
      <c r="I211" s="6">
        <v>26</v>
      </c>
      <c r="J211" s="6" t="s">
        <v>25</v>
      </c>
      <c r="K211" s="6" t="s">
        <v>411</v>
      </c>
      <c r="L211" s="6" t="s">
        <v>412</v>
      </c>
      <c r="M211" s="6">
        <v>4</v>
      </c>
      <c r="N211" s="8">
        <v>13412</v>
      </c>
      <c r="O211" s="6" t="s">
        <v>44</v>
      </c>
      <c r="P211" s="6" t="s">
        <v>400</v>
      </c>
      <c r="Q211" s="6" t="s">
        <v>401</v>
      </c>
      <c r="R211" s="6" t="s">
        <v>36</v>
      </c>
      <c r="S211" s="6" t="s">
        <v>44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45603</v>
      </c>
      <c r="F212" s="6" t="s">
        <v>168</v>
      </c>
      <c r="G212" s="6" t="s">
        <v>415</v>
      </c>
      <c r="H212" s="7">
        <v>44285</v>
      </c>
      <c r="I212" s="6">
        <v>26</v>
      </c>
      <c r="J212" s="6" t="s">
        <v>25</v>
      </c>
      <c r="K212" s="6" t="s">
        <v>416</v>
      </c>
      <c r="L212" s="6" t="s">
        <v>417</v>
      </c>
      <c r="M212" s="6">
        <v>4</v>
      </c>
      <c r="N212" s="8">
        <v>278288</v>
      </c>
      <c r="O212" s="6" t="s">
        <v>28</v>
      </c>
      <c r="P212" s="6" t="s">
        <v>400</v>
      </c>
      <c r="Q212" s="6" t="s">
        <v>401</v>
      </c>
      <c r="R212" s="6" t="s">
        <v>36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 t="s">
        <v>402</v>
      </c>
      <c r="F213" s="6" t="s">
        <v>403</v>
      </c>
      <c r="G213" s="6" t="s">
        <v>415</v>
      </c>
      <c r="H213" s="7">
        <v>44285</v>
      </c>
      <c r="I213" s="6">
        <v>26</v>
      </c>
      <c r="J213" s="6" t="s">
        <v>25</v>
      </c>
      <c r="K213" s="6" t="s">
        <v>416</v>
      </c>
      <c r="L213" s="6" t="s">
        <v>417</v>
      </c>
      <c r="M213" s="6">
        <v>4</v>
      </c>
      <c r="N213" s="8">
        <v>13412</v>
      </c>
      <c r="O213" s="6" t="s">
        <v>44</v>
      </c>
      <c r="P213" s="6" t="s">
        <v>400</v>
      </c>
      <c r="Q213" s="6" t="s">
        <v>401</v>
      </c>
      <c r="R213" s="6" t="s">
        <v>36</v>
      </c>
      <c r="S213" s="6" t="s">
        <v>44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 t="s">
        <v>404</v>
      </c>
      <c r="F214" s="6" t="s">
        <v>405</v>
      </c>
      <c r="G214" s="6" t="s">
        <v>415</v>
      </c>
      <c r="H214" s="7">
        <v>44285</v>
      </c>
      <c r="I214" s="6">
        <v>26</v>
      </c>
      <c r="J214" s="6" t="s">
        <v>25</v>
      </c>
      <c r="K214" s="6" t="s">
        <v>416</v>
      </c>
      <c r="L214" s="6" t="s">
        <v>417</v>
      </c>
      <c r="M214" s="6">
        <v>4</v>
      </c>
      <c r="N214" s="8">
        <v>11428</v>
      </c>
      <c r="O214" s="6" t="s">
        <v>44</v>
      </c>
      <c r="P214" s="6" t="s">
        <v>400</v>
      </c>
      <c r="Q214" s="6" t="s">
        <v>401</v>
      </c>
      <c r="R214" s="6" t="s">
        <v>36</v>
      </c>
      <c r="S214" s="6" t="s">
        <v>44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27391</v>
      </c>
      <c r="F215" s="6" t="s">
        <v>358</v>
      </c>
      <c r="G215" s="6" t="s">
        <v>418</v>
      </c>
      <c r="H215" s="7">
        <v>44256</v>
      </c>
      <c r="I215" s="6">
        <v>26</v>
      </c>
      <c r="J215" s="6" t="s">
        <v>25</v>
      </c>
      <c r="K215" s="6" t="s">
        <v>356</v>
      </c>
      <c r="L215" s="6" t="s">
        <v>357</v>
      </c>
      <c r="M215" s="6">
        <v>-1</v>
      </c>
      <c r="N215" s="8">
        <v>-69386</v>
      </c>
      <c r="O215" s="6" t="s">
        <v>100</v>
      </c>
      <c r="P215" s="6" t="s">
        <v>400</v>
      </c>
      <c r="Q215" s="6" t="s">
        <v>56</v>
      </c>
      <c r="R215" s="6" t="s">
        <v>36</v>
      </c>
      <c r="S215" s="6" t="s">
        <v>100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27391</v>
      </c>
      <c r="F216" s="6" t="s">
        <v>358</v>
      </c>
      <c r="G216" s="6" t="s">
        <v>419</v>
      </c>
      <c r="H216" s="7">
        <v>44272</v>
      </c>
      <c r="I216" s="6">
        <v>26</v>
      </c>
      <c r="J216" s="6" t="s">
        <v>25</v>
      </c>
      <c r="K216" s="6" t="s">
        <v>356</v>
      </c>
      <c r="L216" s="6" t="s">
        <v>357</v>
      </c>
      <c r="M216" s="6">
        <v>-1</v>
      </c>
      <c r="N216" s="8">
        <v>-69386</v>
      </c>
      <c r="O216" s="6" t="s">
        <v>100</v>
      </c>
      <c r="P216" s="6" t="s">
        <v>400</v>
      </c>
      <c r="Q216" s="6" t="s">
        <v>56</v>
      </c>
      <c r="R216" s="6" t="s">
        <v>36</v>
      </c>
      <c r="S216" s="6" t="s">
        <v>100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40036</v>
      </c>
      <c r="F217" s="6" t="s">
        <v>183</v>
      </c>
      <c r="G217" s="6" t="s">
        <v>420</v>
      </c>
      <c r="H217" s="7">
        <v>44274</v>
      </c>
      <c r="I217" s="6">
        <v>26</v>
      </c>
      <c r="J217" s="6" t="s">
        <v>25</v>
      </c>
      <c r="K217" s="6" t="s">
        <v>111</v>
      </c>
      <c r="L217" s="6" t="s">
        <v>112</v>
      </c>
      <c r="M217" s="6">
        <v>-2</v>
      </c>
      <c r="N217" s="8">
        <v>-268890</v>
      </c>
      <c r="O217" s="6" t="s">
        <v>28</v>
      </c>
      <c r="P217" s="6" t="s">
        <v>400</v>
      </c>
      <c r="Q217" s="6" t="s">
        <v>56</v>
      </c>
      <c r="R217" s="6" t="s">
        <v>36</v>
      </c>
      <c r="S217" s="6" t="s">
        <v>28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10440</v>
      </c>
      <c r="F218" s="6" t="s">
        <v>354</v>
      </c>
      <c r="G218" s="6" t="s">
        <v>421</v>
      </c>
      <c r="H218" s="7">
        <v>44281</v>
      </c>
      <c r="I218" s="6">
        <v>26</v>
      </c>
      <c r="J218" s="6" t="s">
        <v>25</v>
      </c>
      <c r="K218" s="6" t="s">
        <v>356</v>
      </c>
      <c r="L218" s="6" t="s">
        <v>357</v>
      </c>
      <c r="M218" s="6">
        <v>-2</v>
      </c>
      <c r="N218" s="8">
        <v>-114068</v>
      </c>
      <c r="O218" s="6" t="s">
        <v>100</v>
      </c>
      <c r="P218" s="6" t="s">
        <v>400</v>
      </c>
      <c r="Q218" s="6" t="s">
        <v>56</v>
      </c>
      <c r="R218" s="6" t="s">
        <v>36</v>
      </c>
      <c r="S218" s="6" t="s">
        <v>100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27391</v>
      </c>
      <c r="F219" s="6" t="s">
        <v>358</v>
      </c>
      <c r="G219" s="6" t="s">
        <v>422</v>
      </c>
      <c r="H219" s="7">
        <v>44256</v>
      </c>
      <c r="I219" s="6">
        <v>26</v>
      </c>
      <c r="J219" s="6" t="s">
        <v>25</v>
      </c>
      <c r="K219" s="6" t="s">
        <v>356</v>
      </c>
      <c r="L219" s="6" t="s">
        <v>357</v>
      </c>
      <c r="M219" s="6">
        <v>1</v>
      </c>
      <c r="N219" s="8">
        <v>69386</v>
      </c>
      <c r="O219" s="6" t="s">
        <v>100</v>
      </c>
      <c r="P219" s="6" t="s">
        <v>400</v>
      </c>
      <c r="Q219" s="6" t="s">
        <v>30</v>
      </c>
      <c r="R219" s="6" t="s">
        <v>36</v>
      </c>
      <c r="S219" s="6" t="s">
        <v>100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46992</v>
      </c>
      <c r="F220" s="6" t="s">
        <v>343</v>
      </c>
      <c r="G220" s="6" t="s">
        <v>423</v>
      </c>
      <c r="H220" s="7">
        <v>44258</v>
      </c>
      <c r="I220" s="6">
        <v>26</v>
      </c>
      <c r="J220" s="6" t="s">
        <v>25</v>
      </c>
      <c r="K220" s="6" t="s">
        <v>63</v>
      </c>
      <c r="L220" s="6" t="s">
        <v>64</v>
      </c>
      <c r="M220" s="6">
        <v>8</v>
      </c>
      <c r="N220" s="8">
        <v>397672</v>
      </c>
      <c r="O220" s="6" t="s">
        <v>28</v>
      </c>
      <c r="P220" s="6" t="s">
        <v>400</v>
      </c>
      <c r="Q220" s="6" t="s">
        <v>30</v>
      </c>
      <c r="R220" s="6" t="s">
        <v>36</v>
      </c>
      <c r="S220" s="6" t="s">
        <v>28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 t="s">
        <v>424</v>
      </c>
      <c r="F221" s="6" t="s">
        <v>425</v>
      </c>
      <c r="G221" s="6" t="s">
        <v>426</v>
      </c>
      <c r="H221" s="7">
        <v>44258</v>
      </c>
      <c r="I221" s="6">
        <v>26</v>
      </c>
      <c r="J221" s="6" t="s">
        <v>25</v>
      </c>
      <c r="K221" s="6" t="s">
        <v>129</v>
      </c>
      <c r="L221" s="6" t="s">
        <v>130</v>
      </c>
      <c r="M221" s="6">
        <v>1</v>
      </c>
      <c r="N221" s="8">
        <v>316928</v>
      </c>
      <c r="O221" s="6" t="s">
        <v>100</v>
      </c>
      <c r="P221" s="6" t="s">
        <v>400</v>
      </c>
      <c r="Q221" s="6" t="s">
        <v>30</v>
      </c>
      <c r="R221" s="6" t="s">
        <v>31</v>
      </c>
      <c r="S221" s="6" t="s">
        <v>100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40036</v>
      </c>
      <c r="F222" s="6" t="s">
        <v>183</v>
      </c>
      <c r="G222" s="6" t="s">
        <v>427</v>
      </c>
      <c r="H222" s="7">
        <v>44258</v>
      </c>
      <c r="I222" s="6">
        <v>26</v>
      </c>
      <c r="J222" s="6" t="s">
        <v>25</v>
      </c>
      <c r="K222" s="6" t="s">
        <v>129</v>
      </c>
      <c r="L222" s="6" t="s">
        <v>130</v>
      </c>
      <c r="M222" s="6">
        <v>16</v>
      </c>
      <c r="N222" s="8">
        <v>2151120</v>
      </c>
      <c r="O222" s="6" t="s">
        <v>28</v>
      </c>
      <c r="P222" s="6" t="s">
        <v>400</v>
      </c>
      <c r="Q222" s="6" t="s">
        <v>30</v>
      </c>
      <c r="R222" s="6" t="s">
        <v>31</v>
      </c>
      <c r="S222" s="6" t="s">
        <v>28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15127</v>
      </c>
      <c r="F223" s="6" t="s">
        <v>428</v>
      </c>
      <c r="G223" s="6" t="s">
        <v>429</v>
      </c>
      <c r="H223" s="7">
        <v>44259</v>
      </c>
      <c r="I223" s="6">
        <v>26</v>
      </c>
      <c r="J223" s="6" t="s">
        <v>25</v>
      </c>
      <c r="K223" s="6" t="s">
        <v>430</v>
      </c>
      <c r="L223" s="6" t="s">
        <v>431</v>
      </c>
      <c r="M223" s="6">
        <v>1</v>
      </c>
      <c r="N223" s="8">
        <v>50935</v>
      </c>
      <c r="O223" s="6" t="s">
        <v>100</v>
      </c>
      <c r="P223" s="6" t="s">
        <v>400</v>
      </c>
      <c r="Q223" s="6" t="s">
        <v>30</v>
      </c>
      <c r="R223" s="6" t="s">
        <v>36</v>
      </c>
      <c r="S223" s="6" t="s">
        <v>100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15124</v>
      </c>
      <c r="F224" s="6" t="s">
        <v>432</v>
      </c>
      <c r="G224" s="6" t="s">
        <v>433</v>
      </c>
      <c r="H224" s="7">
        <v>44260</v>
      </c>
      <c r="I224" s="6">
        <v>26</v>
      </c>
      <c r="J224" s="6" t="s">
        <v>25</v>
      </c>
      <c r="K224" s="6" t="s">
        <v>430</v>
      </c>
      <c r="L224" s="6" t="s">
        <v>431</v>
      </c>
      <c r="M224" s="6">
        <v>1</v>
      </c>
      <c r="N224" s="8">
        <v>50286</v>
      </c>
      <c r="O224" s="6" t="s">
        <v>100</v>
      </c>
      <c r="P224" s="6" t="s">
        <v>400</v>
      </c>
      <c r="Q224" s="6" t="s">
        <v>30</v>
      </c>
      <c r="R224" s="6" t="s">
        <v>36</v>
      </c>
      <c r="S224" s="6" t="s">
        <v>100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15125</v>
      </c>
      <c r="F225" s="6" t="s">
        <v>434</v>
      </c>
      <c r="G225" s="6" t="s">
        <v>433</v>
      </c>
      <c r="H225" s="7">
        <v>44260</v>
      </c>
      <c r="I225" s="6">
        <v>26</v>
      </c>
      <c r="J225" s="6" t="s">
        <v>25</v>
      </c>
      <c r="K225" s="6" t="s">
        <v>430</v>
      </c>
      <c r="L225" s="6" t="s">
        <v>431</v>
      </c>
      <c r="M225" s="6">
        <v>1</v>
      </c>
      <c r="N225" s="8">
        <v>50815</v>
      </c>
      <c r="O225" s="6" t="s">
        <v>100</v>
      </c>
      <c r="P225" s="6" t="s">
        <v>400</v>
      </c>
      <c r="Q225" s="6" t="s">
        <v>30</v>
      </c>
      <c r="R225" s="6" t="s">
        <v>36</v>
      </c>
      <c r="S225" s="6" t="s">
        <v>100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15126</v>
      </c>
      <c r="F226" s="6" t="s">
        <v>435</v>
      </c>
      <c r="G226" s="6" t="s">
        <v>433</v>
      </c>
      <c r="H226" s="7">
        <v>44260</v>
      </c>
      <c r="I226" s="6">
        <v>26</v>
      </c>
      <c r="J226" s="6" t="s">
        <v>25</v>
      </c>
      <c r="K226" s="6" t="s">
        <v>430</v>
      </c>
      <c r="L226" s="6" t="s">
        <v>431</v>
      </c>
      <c r="M226" s="6">
        <v>1</v>
      </c>
      <c r="N226" s="8">
        <v>51050</v>
      </c>
      <c r="O226" s="6" t="s">
        <v>100</v>
      </c>
      <c r="P226" s="6" t="s">
        <v>400</v>
      </c>
      <c r="Q226" s="6" t="s">
        <v>30</v>
      </c>
      <c r="R226" s="6" t="s">
        <v>36</v>
      </c>
      <c r="S226" s="6" t="s">
        <v>100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 t="s">
        <v>436</v>
      </c>
      <c r="F227" s="6" t="s">
        <v>437</v>
      </c>
      <c r="G227" s="6" t="s">
        <v>438</v>
      </c>
      <c r="H227" s="7">
        <v>44260</v>
      </c>
      <c r="I227" s="6">
        <v>26</v>
      </c>
      <c r="J227" s="6" t="s">
        <v>25</v>
      </c>
      <c r="K227" s="6" t="s">
        <v>439</v>
      </c>
      <c r="L227" s="6" t="s">
        <v>440</v>
      </c>
      <c r="M227" s="6">
        <v>2</v>
      </c>
      <c r="N227" s="8">
        <v>4750</v>
      </c>
      <c r="O227" s="6" t="s">
        <v>100</v>
      </c>
      <c r="P227" s="6" t="s">
        <v>400</v>
      </c>
      <c r="Q227" s="6" t="s">
        <v>30</v>
      </c>
      <c r="R227" s="6" t="s">
        <v>36</v>
      </c>
      <c r="S227" s="6" t="s">
        <v>100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10648</v>
      </c>
      <c r="F228" s="6" t="s">
        <v>441</v>
      </c>
      <c r="G228" s="6" t="s">
        <v>438</v>
      </c>
      <c r="H228" s="7">
        <v>44260</v>
      </c>
      <c r="I228" s="6">
        <v>26</v>
      </c>
      <c r="J228" s="6" t="s">
        <v>25</v>
      </c>
      <c r="K228" s="6" t="s">
        <v>439</v>
      </c>
      <c r="L228" s="6" t="s">
        <v>440</v>
      </c>
      <c r="M228" s="6">
        <v>2</v>
      </c>
      <c r="N228" s="8">
        <v>19710</v>
      </c>
      <c r="O228" s="6" t="s">
        <v>100</v>
      </c>
      <c r="P228" s="6" t="s">
        <v>400</v>
      </c>
      <c r="Q228" s="6" t="s">
        <v>30</v>
      </c>
      <c r="R228" s="6" t="s">
        <v>36</v>
      </c>
      <c r="S228" s="6" t="s">
        <v>100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40038</v>
      </c>
      <c r="F229" s="6" t="s">
        <v>179</v>
      </c>
      <c r="G229" s="6" t="s">
        <v>442</v>
      </c>
      <c r="H229" s="7">
        <v>44260</v>
      </c>
      <c r="I229" s="6">
        <v>26</v>
      </c>
      <c r="J229" s="6" t="s">
        <v>25</v>
      </c>
      <c r="K229" s="6" t="s">
        <v>79</v>
      </c>
      <c r="L229" s="6" t="s">
        <v>80</v>
      </c>
      <c r="M229" s="6">
        <v>8</v>
      </c>
      <c r="N229" s="8">
        <v>1236912</v>
      </c>
      <c r="O229" s="6" t="s">
        <v>28</v>
      </c>
      <c r="P229" s="6" t="s">
        <v>400</v>
      </c>
      <c r="Q229" s="6" t="s">
        <v>30</v>
      </c>
      <c r="R229" s="6" t="s">
        <v>31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51134</v>
      </c>
      <c r="F230" s="6" t="s">
        <v>334</v>
      </c>
      <c r="G230" s="6" t="s">
        <v>443</v>
      </c>
      <c r="H230" s="7">
        <v>44260</v>
      </c>
      <c r="I230" s="6">
        <v>26</v>
      </c>
      <c r="J230" s="6" t="s">
        <v>25</v>
      </c>
      <c r="K230" s="6" t="s">
        <v>79</v>
      </c>
      <c r="L230" s="6" t="s">
        <v>80</v>
      </c>
      <c r="M230" s="6">
        <v>2</v>
      </c>
      <c r="N230" s="8">
        <v>481832</v>
      </c>
      <c r="O230" s="6" t="s">
        <v>28</v>
      </c>
      <c r="P230" s="6" t="s">
        <v>400</v>
      </c>
      <c r="Q230" s="6" t="s">
        <v>30</v>
      </c>
      <c r="R230" s="6" t="s">
        <v>31</v>
      </c>
      <c r="S230" s="6" t="s">
        <v>28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75116</v>
      </c>
      <c r="F231" s="6" t="s">
        <v>444</v>
      </c>
      <c r="G231" s="6" t="s">
        <v>445</v>
      </c>
      <c r="H231" s="7">
        <v>44260</v>
      </c>
      <c r="I231" s="6">
        <v>26</v>
      </c>
      <c r="J231" s="6" t="s">
        <v>25</v>
      </c>
      <c r="K231" s="6" t="s">
        <v>165</v>
      </c>
      <c r="L231" s="6" t="s">
        <v>166</v>
      </c>
      <c r="M231" s="6">
        <v>100</v>
      </c>
      <c r="N231" s="8">
        <v>24600</v>
      </c>
      <c r="O231" s="6" t="s">
        <v>100</v>
      </c>
      <c r="P231" s="6" t="s">
        <v>400</v>
      </c>
      <c r="Q231" s="6" t="s">
        <v>30</v>
      </c>
      <c r="R231" s="6" t="s">
        <v>31</v>
      </c>
      <c r="S231" s="6" t="s">
        <v>28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51267</v>
      </c>
      <c r="F232" s="6" t="s">
        <v>317</v>
      </c>
      <c r="G232" s="6" t="s">
        <v>446</v>
      </c>
      <c r="H232" s="7">
        <v>44260</v>
      </c>
      <c r="I232" s="6">
        <v>26</v>
      </c>
      <c r="J232" s="6" t="s">
        <v>25</v>
      </c>
      <c r="K232" s="6" t="s">
        <v>63</v>
      </c>
      <c r="L232" s="6" t="s">
        <v>64</v>
      </c>
      <c r="M232" s="6">
        <v>4</v>
      </c>
      <c r="N232" s="8">
        <v>196548</v>
      </c>
      <c r="O232" s="6" t="s">
        <v>28</v>
      </c>
      <c r="P232" s="6" t="s">
        <v>400</v>
      </c>
      <c r="Q232" s="6" t="s">
        <v>30</v>
      </c>
      <c r="R232" s="6" t="s">
        <v>31</v>
      </c>
      <c r="S232" s="6" t="s">
        <v>28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47238</v>
      </c>
      <c r="F233" s="6" t="s">
        <v>447</v>
      </c>
      <c r="G233" s="6" t="s">
        <v>448</v>
      </c>
      <c r="H233" s="7">
        <v>44260</v>
      </c>
      <c r="I233" s="6">
        <v>26</v>
      </c>
      <c r="J233" s="6" t="s">
        <v>25</v>
      </c>
      <c r="K233" s="6" t="s">
        <v>63</v>
      </c>
      <c r="L233" s="6" t="s">
        <v>64</v>
      </c>
      <c r="M233" s="6">
        <v>8</v>
      </c>
      <c r="N233" s="8">
        <v>617096</v>
      </c>
      <c r="O233" s="6" t="s">
        <v>28</v>
      </c>
      <c r="P233" s="6" t="s">
        <v>400</v>
      </c>
      <c r="Q233" s="6" t="s">
        <v>30</v>
      </c>
      <c r="R233" s="6" t="s">
        <v>31</v>
      </c>
      <c r="S233" s="6" t="s">
        <v>28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47651</v>
      </c>
      <c r="F234" s="6" t="s">
        <v>367</v>
      </c>
      <c r="G234" s="6" t="s">
        <v>448</v>
      </c>
      <c r="H234" s="7">
        <v>44260</v>
      </c>
      <c r="I234" s="6">
        <v>26</v>
      </c>
      <c r="J234" s="6" t="s">
        <v>25</v>
      </c>
      <c r="K234" s="6" t="s">
        <v>63</v>
      </c>
      <c r="L234" s="6" t="s">
        <v>64</v>
      </c>
      <c r="M234" s="6">
        <v>4</v>
      </c>
      <c r="N234" s="8">
        <v>148548</v>
      </c>
      <c r="O234" s="6" t="s">
        <v>28</v>
      </c>
      <c r="P234" s="6" t="s">
        <v>400</v>
      </c>
      <c r="Q234" s="6" t="s">
        <v>30</v>
      </c>
      <c r="R234" s="6" t="s">
        <v>31</v>
      </c>
      <c r="S234" s="6" t="s">
        <v>28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40914</v>
      </c>
      <c r="F235" s="6" t="s">
        <v>362</v>
      </c>
      <c r="G235" s="6" t="s">
        <v>448</v>
      </c>
      <c r="H235" s="7">
        <v>44260</v>
      </c>
      <c r="I235" s="6">
        <v>26</v>
      </c>
      <c r="J235" s="6" t="s">
        <v>25</v>
      </c>
      <c r="K235" s="6" t="s">
        <v>63</v>
      </c>
      <c r="L235" s="6" t="s">
        <v>64</v>
      </c>
      <c r="M235" s="6">
        <v>8</v>
      </c>
      <c r="N235" s="8">
        <v>210240</v>
      </c>
      <c r="O235" s="6" t="s">
        <v>28</v>
      </c>
      <c r="P235" s="6" t="s">
        <v>400</v>
      </c>
      <c r="Q235" s="6" t="s">
        <v>30</v>
      </c>
      <c r="R235" s="6" t="s">
        <v>31</v>
      </c>
      <c r="S235" s="6" t="s">
        <v>28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47702</v>
      </c>
      <c r="F236" s="6" t="s">
        <v>285</v>
      </c>
      <c r="G236" s="6" t="s">
        <v>448</v>
      </c>
      <c r="H236" s="7">
        <v>44260</v>
      </c>
      <c r="I236" s="6">
        <v>26</v>
      </c>
      <c r="J236" s="6" t="s">
        <v>25</v>
      </c>
      <c r="K236" s="6" t="s">
        <v>63</v>
      </c>
      <c r="L236" s="6" t="s">
        <v>64</v>
      </c>
      <c r="M236" s="6">
        <v>12</v>
      </c>
      <c r="N236" s="8">
        <v>726792</v>
      </c>
      <c r="O236" s="6" t="s">
        <v>28</v>
      </c>
      <c r="P236" s="6" t="s">
        <v>400</v>
      </c>
      <c r="Q236" s="6" t="s">
        <v>30</v>
      </c>
      <c r="R236" s="6" t="s">
        <v>31</v>
      </c>
      <c r="S236" s="6" t="s">
        <v>28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40036</v>
      </c>
      <c r="F237" s="6" t="s">
        <v>183</v>
      </c>
      <c r="G237" s="6" t="s">
        <v>449</v>
      </c>
      <c r="H237" s="7">
        <v>44261</v>
      </c>
      <c r="I237" s="6">
        <v>26</v>
      </c>
      <c r="J237" s="6" t="s">
        <v>25</v>
      </c>
      <c r="K237" s="6" t="s">
        <v>450</v>
      </c>
      <c r="L237" s="6" t="s">
        <v>451</v>
      </c>
      <c r="M237" s="6">
        <v>4</v>
      </c>
      <c r="N237" s="8">
        <v>537780</v>
      </c>
      <c r="O237" s="6" t="s">
        <v>28</v>
      </c>
      <c r="P237" s="6" t="s">
        <v>400</v>
      </c>
      <c r="Q237" s="6" t="s">
        <v>30</v>
      </c>
      <c r="R237" s="6" t="s">
        <v>36</v>
      </c>
      <c r="S237" s="6" t="s">
        <v>28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 t="s">
        <v>452</v>
      </c>
      <c r="F238" s="6" t="s">
        <v>453</v>
      </c>
      <c r="G238" s="6" t="s">
        <v>454</v>
      </c>
      <c r="H238" s="7">
        <v>44263</v>
      </c>
      <c r="I238" s="6">
        <v>26</v>
      </c>
      <c r="J238" s="6" t="s">
        <v>25</v>
      </c>
      <c r="K238" s="6" t="s">
        <v>159</v>
      </c>
      <c r="L238" s="6" t="s">
        <v>160</v>
      </c>
      <c r="M238" s="6">
        <v>1</v>
      </c>
      <c r="N238" s="8">
        <v>53319</v>
      </c>
      <c r="O238" s="6" t="s">
        <v>100</v>
      </c>
      <c r="P238" s="6" t="s">
        <v>400</v>
      </c>
      <c r="Q238" s="6" t="s">
        <v>30</v>
      </c>
      <c r="R238" s="6" t="s">
        <v>31</v>
      </c>
      <c r="S238" s="6" t="s">
        <v>28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51274</v>
      </c>
      <c r="F239" s="6" t="s">
        <v>455</v>
      </c>
      <c r="G239" s="6" t="s">
        <v>456</v>
      </c>
      <c r="H239" s="7">
        <v>44263</v>
      </c>
      <c r="I239" s="6">
        <v>26</v>
      </c>
      <c r="J239" s="6" t="s">
        <v>25</v>
      </c>
      <c r="K239" s="6" t="s">
        <v>177</v>
      </c>
      <c r="L239" s="6" t="s">
        <v>178</v>
      </c>
      <c r="M239" s="6">
        <v>6</v>
      </c>
      <c r="N239" s="8">
        <v>479970</v>
      </c>
      <c r="O239" s="6" t="s">
        <v>28</v>
      </c>
      <c r="P239" s="6" t="s">
        <v>400</v>
      </c>
      <c r="Q239" s="6" t="s">
        <v>30</v>
      </c>
      <c r="R239" s="6" t="s">
        <v>31</v>
      </c>
      <c r="S239" s="6" t="s">
        <v>28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51277</v>
      </c>
      <c r="F240" s="6" t="s">
        <v>205</v>
      </c>
      <c r="G240" s="6" t="s">
        <v>456</v>
      </c>
      <c r="H240" s="7">
        <v>44263</v>
      </c>
      <c r="I240" s="6">
        <v>26</v>
      </c>
      <c r="J240" s="6" t="s">
        <v>25</v>
      </c>
      <c r="K240" s="6" t="s">
        <v>177</v>
      </c>
      <c r="L240" s="6" t="s">
        <v>178</v>
      </c>
      <c r="M240" s="6">
        <v>6</v>
      </c>
      <c r="N240" s="8">
        <v>534822</v>
      </c>
      <c r="O240" s="6" t="s">
        <v>28</v>
      </c>
      <c r="P240" s="6" t="s">
        <v>400</v>
      </c>
      <c r="Q240" s="6" t="s">
        <v>30</v>
      </c>
      <c r="R240" s="6" t="s">
        <v>31</v>
      </c>
      <c r="S240" s="6" t="s">
        <v>28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51141</v>
      </c>
      <c r="F241" s="6" t="s">
        <v>391</v>
      </c>
      <c r="G241" s="6" t="s">
        <v>456</v>
      </c>
      <c r="H241" s="7">
        <v>44263</v>
      </c>
      <c r="I241" s="6">
        <v>26</v>
      </c>
      <c r="J241" s="6" t="s">
        <v>25</v>
      </c>
      <c r="K241" s="6" t="s">
        <v>177</v>
      </c>
      <c r="L241" s="6" t="s">
        <v>178</v>
      </c>
      <c r="M241" s="6">
        <v>7</v>
      </c>
      <c r="N241" s="8">
        <v>203959</v>
      </c>
      <c r="O241" s="6" t="s">
        <v>28</v>
      </c>
      <c r="P241" s="6" t="s">
        <v>400</v>
      </c>
      <c r="Q241" s="6" t="s">
        <v>30</v>
      </c>
      <c r="R241" s="6" t="s">
        <v>31</v>
      </c>
      <c r="S241" s="6" t="s">
        <v>28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47649</v>
      </c>
      <c r="F242" s="6" t="s">
        <v>366</v>
      </c>
      <c r="G242" s="6" t="s">
        <v>456</v>
      </c>
      <c r="H242" s="7">
        <v>44263</v>
      </c>
      <c r="I242" s="6">
        <v>26</v>
      </c>
      <c r="J242" s="6" t="s">
        <v>25</v>
      </c>
      <c r="K242" s="6" t="s">
        <v>177</v>
      </c>
      <c r="L242" s="6" t="s">
        <v>178</v>
      </c>
      <c r="M242" s="6">
        <v>8</v>
      </c>
      <c r="N242" s="8">
        <v>233096</v>
      </c>
      <c r="O242" s="6" t="s">
        <v>28</v>
      </c>
      <c r="P242" s="6" t="s">
        <v>400</v>
      </c>
      <c r="Q242" s="6" t="s">
        <v>30</v>
      </c>
      <c r="R242" s="6" t="s">
        <v>31</v>
      </c>
      <c r="S242" s="6" t="s">
        <v>28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47649</v>
      </c>
      <c r="F243" s="6" t="s">
        <v>366</v>
      </c>
      <c r="G243" s="6" t="s">
        <v>457</v>
      </c>
      <c r="H243" s="7">
        <v>44263</v>
      </c>
      <c r="I243" s="6">
        <v>26</v>
      </c>
      <c r="J243" s="6" t="s">
        <v>25</v>
      </c>
      <c r="K243" s="6" t="s">
        <v>177</v>
      </c>
      <c r="L243" s="6" t="s">
        <v>178</v>
      </c>
      <c r="M243" s="6">
        <v>2</v>
      </c>
      <c r="N243" s="8">
        <v>58274</v>
      </c>
      <c r="O243" s="6" t="s">
        <v>28</v>
      </c>
      <c r="P243" s="6" t="s">
        <v>400</v>
      </c>
      <c r="Q243" s="6" t="s">
        <v>30</v>
      </c>
      <c r="R243" s="6" t="s">
        <v>31</v>
      </c>
      <c r="S243" s="6" t="s">
        <v>28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47614</v>
      </c>
      <c r="F244" s="6" t="s">
        <v>386</v>
      </c>
      <c r="G244" s="6" t="s">
        <v>458</v>
      </c>
      <c r="H244" s="7">
        <v>44263</v>
      </c>
      <c r="I244" s="6">
        <v>26</v>
      </c>
      <c r="J244" s="6" t="s">
        <v>25</v>
      </c>
      <c r="K244" s="6" t="s">
        <v>177</v>
      </c>
      <c r="L244" s="6" t="s">
        <v>178</v>
      </c>
      <c r="M244" s="6">
        <v>6</v>
      </c>
      <c r="N244" s="8">
        <v>411396</v>
      </c>
      <c r="O244" s="6" t="s">
        <v>28</v>
      </c>
      <c r="P244" s="6" t="s">
        <v>400</v>
      </c>
      <c r="Q244" s="6" t="s">
        <v>30</v>
      </c>
      <c r="R244" s="6" t="s">
        <v>31</v>
      </c>
      <c r="S244" s="6" t="s">
        <v>28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45616</v>
      </c>
      <c r="F245" s="6" t="s">
        <v>459</v>
      </c>
      <c r="G245" s="6" t="s">
        <v>460</v>
      </c>
      <c r="H245" s="7">
        <v>44263</v>
      </c>
      <c r="I245" s="6">
        <v>26</v>
      </c>
      <c r="J245" s="6" t="s">
        <v>25</v>
      </c>
      <c r="K245" s="6" t="s">
        <v>461</v>
      </c>
      <c r="L245" s="6" t="s">
        <v>462</v>
      </c>
      <c r="M245" s="6">
        <v>2</v>
      </c>
      <c r="N245" s="8">
        <v>139478</v>
      </c>
      <c r="O245" s="6" t="s">
        <v>28</v>
      </c>
      <c r="P245" s="6" t="s">
        <v>400</v>
      </c>
      <c r="Q245" s="6" t="s">
        <v>30</v>
      </c>
      <c r="R245" s="6" t="s">
        <v>36</v>
      </c>
      <c r="S245" s="6" t="s">
        <v>28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45616</v>
      </c>
      <c r="F246" s="6" t="s">
        <v>459</v>
      </c>
      <c r="G246" s="6" t="s">
        <v>463</v>
      </c>
      <c r="H246" s="7">
        <v>44264</v>
      </c>
      <c r="I246" s="6">
        <v>26</v>
      </c>
      <c r="J246" s="6" t="s">
        <v>25</v>
      </c>
      <c r="K246" s="6" t="s">
        <v>464</v>
      </c>
      <c r="L246" s="6" t="s">
        <v>465</v>
      </c>
      <c r="M246" s="6">
        <v>2</v>
      </c>
      <c r="N246" s="8">
        <v>139478</v>
      </c>
      <c r="O246" s="6" t="s">
        <v>28</v>
      </c>
      <c r="P246" s="6" t="s">
        <v>400</v>
      </c>
      <c r="Q246" s="6" t="s">
        <v>30</v>
      </c>
      <c r="R246" s="6" t="s">
        <v>36</v>
      </c>
      <c r="S246" s="6" t="s">
        <v>28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3200</v>
      </c>
      <c r="F247" s="6" t="s">
        <v>466</v>
      </c>
      <c r="G247" s="6" t="s">
        <v>463</v>
      </c>
      <c r="H247" s="7">
        <v>44264</v>
      </c>
      <c r="I247" s="6">
        <v>26</v>
      </c>
      <c r="J247" s="6" t="s">
        <v>25</v>
      </c>
      <c r="K247" s="6" t="s">
        <v>464</v>
      </c>
      <c r="L247" s="6" t="s">
        <v>465</v>
      </c>
      <c r="M247" s="6">
        <v>1</v>
      </c>
      <c r="N247" s="8">
        <v>36966</v>
      </c>
      <c r="O247" s="6" t="s">
        <v>467</v>
      </c>
      <c r="P247" s="6" t="s">
        <v>400</v>
      </c>
      <c r="Q247" s="6" t="s">
        <v>30</v>
      </c>
      <c r="R247" s="6" t="s">
        <v>36</v>
      </c>
      <c r="S247" s="6" t="s">
        <v>28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3200</v>
      </c>
      <c r="F248" s="6" t="s">
        <v>466</v>
      </c>
      <c r="G248" s="6" t="s">
        <v>468</v>
      </c>
      <c r="H248" s="7">
        <v>44264</v>
      </c>
      <c r="I248" s="6">
        <v>26</v>
      </c>
      <c r="J248" s="6" t="s">
        <v>25</v>
      </c>
      <c r="K248" s="6" t="s">
        <v>469</v>
      </c>
      <c r="L248" s="6" t="s">
        <v>470</v>
      </c>
      <c r="M248" s="6">
        <v>1</v>
      </c>
      <c r="N248" s="8">
        <v>36966</v>
      </c>
      <c r="O248" s="6" t="s">
        <v>467</v>
      </c>
      <c r="P248" s="6" t="s">
        <v>400</v>
      </c>
      <c r="Q248" s="6" t="s">
        <v>30</v>
      </c>
      <c r="R248" s="6" t="s">
        <v>36</v>
      </c>
      <c r="S248" s="6" t="s">
        <v>28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40036</v>
      </c>
      <c r="F249" s="6" t="s">
        <v>183</v>
      </c>
      <c r="G249" s="6" t="s">
        <v>471</v>
      </c>
      <c r="H249" s="7">
        <v>44265</v>
      </c>
      <c r="I249" s="6">
        <v>26</v>
      </c>
      <c r="J249" s="6" t="s">
        <v>25</v>
      </c>
      <c r="K249" s="6" t="s">
        <v>111</v>
      </c>
      <c r="L249" s="6" t="s">
        <v>112</v>
      </c>
      <c r="M249" s="6">
        <v>2</v>
      </c>
      <c r="N249" s="8">
        <v>268890</v>
      </c>
      <c r="O249" s="6" t="s">
        <v>28</v>
      </c>
      <c r="P249" s="6" t="s">
        <v>400</v>
      </c>
      <c r="Q249" s="6" t="s">
        <v>30</v>
      </c>
      <c r="R249" s="6" t="s">
        <v>36</v>
      </c>
      <c r="S249" s="6" t="s">
        <v>28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45604</v>
      </c>
      <c r="F250" s="6" t="s">
        <v>196</v>
      </c>
      <c r="G250" s="6" t="s">
        <v>472</v>
      </c>
      <c r="H250" s="7">
        <v>44265</v>
      </c>
      <c r="I250" s="6">
        <v>26</v>
      </c>
      <c r="J250" s="6" t="s">
        <v>25</v>
      </c>
      <c r="K250" s="6" t="s">
        <v>215</v>
      </c>
      <c r="L250" s="6" t="s">
        <v>216</v>
      </c>
      <c r="M250" s="6">
        <v>2</v>
      </c>
      <c r="N250" s="8">
        <v>64426</v>
      </c>
      <c r="O250" s="6" t="s">
        <v>28</v>
      </c>
      <c r="P250" s="6" t="s">
        <v>400</v>
      </c>
      <c r="Q250" s="6" t="s">
        <v>30</v>
      </c>
      <c r="R250" s="6" t="s">
        <v>36</v>
      </c>
      <c r="S250" s="6" t="s">
        <v>28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46774</v>
      </c>
      <c r="F251" s="6" t="s">
        <v>385</v>
      </c>
      <c r="G251" s="6" t="s">
        <v>473</v>
      </c>
      <c r="H251" s="7">
        <v>44266</v>
      </c>
      <c r="I251" s="6">
        <v>26</v>
      </c>
      <c r="J251" s="6" t="s">
        <v>25</v>
      </c>
      <c r="K251" s="6" t="s">
        <v>215</v>
      </c>
      <c r="L251" s="6" t="s">
        <v>216</v>
      </c>
      <c r="M251" s="6">
        <v>4</v>
      </c>
      <c r="N251" s="8">
        <v>102596</v>
      </c>
      <c r="O251" s="6" t="s">
        <v>28</v>
      </c>
      <c r="P251" s="6" t="s">
        <v>400</v>
      </c>
      <c r="Q251" s="6" t="s">
        <v>30</v>
      </c>
      <c r="R251" s="6" t="s">
        <v>36</v>
      </c>
      <c r="S251" s="6" t="s">
        <v>28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47238</v>
      </c>
      <c r="F252" s="6" t="s">
        <v>447</v>
      </c>
      <c r="G252" s="6" t="s">
        <v>474</v>
      </c>
      <c r="H252" s="7">
        <v>44266</v>
      </c>
      <c r="I252" s="6">
        <v>26</v>
      </c>
      <c r="J252" s="6" t="s">
        <v>25</v>
      </c>
      <c r="K252" s="6" t="s">
        <v>475</v>
      </c>
      <c r="L252" s="6" t="s">
        <v>476</v>
      </c>
      <c r="M252" s="6">
        <v>4</v>
      </c>
      <c r="N252" s="8">
        <v>385684</v>
      </c>
      <c r="O252" s="6" t="s">
        <v>28</v>
      </c>
      <c r="P252" s="6" t="s">
        <v>400</v>
      </c>
      <c r="Q252" s="6" t="s">
        <v>30</v>
      </c>
      <c r="R252" s="6" t="s">
        <v>31</v>
      </c>
      <c r="S252" s="6" t="s">
        <v>28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>
        <v>45602</v>
      </c>
      <c r="F253" s="6" t="s">
        <v>337</v>
      </c>
      <c r="G253" s="6" t="s">
        <v>474</v>
      </c>
      <c r="H253" s="7">
        <v>44266</v>
      </c>
      <c r="I253" s="6">
        <v>26</v>
      </c>
      <c r="J253" s="6" t="s">
        <v>25</v>
      </c>
      <c r="K253" s="6" t="s">
        <v>475</v>
      </c>
      <c r="L253" s="6" t="s">
        <v>476</v>
      </c>
      <c r="M253" s="6">
        <v>4</v>
      </c>
      <c r="N253" s="8">
        <v>301684</v>
      </c>
      <c r="O253" s="6" t="s">
        <v>28</v>
      </c>
      <c r="P253" s="6" t="s">
        <v>400</v>
      </c>
      <c r="Q253" s="6" t="s">
        <v>30</v>
      </c>
      <c r="R253" s="6" t="s">
        <v>31</v>
      </c>
      <c r="S253" s="6" t="s">
        <v>28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50657</v>
      </c>
      <c r="F254" s="6" t="s">
        <v>332</v>
      </c>
      <c r="G254" s="6" t="s">
        <v>477</v>
      </c>
      <c r="H254" s="7">
        <v>44266</v>
      </c>
      <c r="I254" s="6">
        <v>26</v>
      </c>
      <c r="J254" s="6" t="s">
        <v>25</v>
      </c>
      <c r="K254" s="6" t="s">
        <v>478</v>
      </c>
      <c r="L254" s="6" t="s">
        <v>479</v>
      </c>
      <c r="M254" s="6">
        <v>6</v>
      </c>
      <c r="N254" s="8">
        <v>798606</v>
      </c>
      <c r="O254" s="6" t="s">
        <v>28</v>
      </c>
      <c r="P254" s="6" t="s">
        <v>400</v>
      </c>
      <c r="Q254" s="6" t="s">
        <v>30</v>
      </c>
      <c r="R254" s="6" t="s">
        <v>36</v>
      </c>
      <c r="S254" s="6" t="s">
        <v>28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45603</v>
      </c>
      <c r="F255" s="6" t="s">
        <v>168</v>
      </c>
      <c r="G255" s="6" t="s">
        <v>480</v>
      </c>
      <c r="H255" s="7">
        <v>44266</v>
      </c>
      <c r="I255" s="6">
        <v>26</v>
      </c>
      <c r="J255" s="6" t="s">
        <v>25</v>
      </c>
      <c r="K255" s="6" t="s">
        <v>215</v>
      </c>
      <c r="L255" s="6" t="s">
        <v>216</v>
      </c>
      <c r="M255" s="6">
        <v>4</v>
      </c>
      <c r="N255" s="8">
        <v>207608</v>
      </c>
      <c r="O255" s="6" t="s">
        <v>28</v>
      </c>
      <c r="P255" s="6" t="s">
        <v>400</v>
      </c>
      <c r="Q255" s="6" t="s">
        <v>30</v>
      </c>
      <c r="R255" s="6" t="s">
        <v>36</v>
      </c>
      <c r="S255" s="6" t="s">
        <v>28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 t="s">
        <v>481</v>
      </c>
      <c r="F256" s="6" t="s">
        <v>482</v>
      </c>
      <c r="G256" s="6" t="s">
        <v>483</v>
      </c>
      <c r="H256" s="7">
        <v>44266</v>
      </c>
      <c r="I256" s="6">
        <v>26</v>
      </c>
      <c r="J256" s="6" t="s">
        <v>25</v>
      </c>
      <c r="K256" s="6" t="s">
        <v>484</v>
      </c>
      <c r="L256" s="6" t="s">
        <v>485</v>
      </c>
      <c r="M256" s="6">
        <v>4</v>
      </c>
      <c r="N256" s="8">
        <v>176824</v>
      </c>
      <c r="O256" s="6" t="s">
        <v>100</v>
      </c>
      <c r="P256" s="6" t="s">
        <v>400</v>
      </c>
      <c r="Q256" s="6" t="s">
        <v>30</v>
      </c>
      <c r="R256" s="6" t="s">
        <v>31</v>
      </c>
      <c r="S256" s="6" t="s">
        <v>100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47333</v>
      </c>
      <c r="F257" s="6" t="s">
        <v>305</v>
      </c>
      <c r="G257" s="6" t="s">
        <v>486</v>
      </c>
      <c r="H257" s="7">
        <v>44267</v>
      </c>
      <c r="I257" s="6">
        <v>26</v>
      </c>
      <c r="J257" s="6" t="s">
        <v>25</v>
      </c>
      <c r="K257" s="6" t="s">
        <v>54</v>
      </c>
      <c r="L257" s="6" t="s">
        <v>55</v>
      </c>
      <c r="M257" s="6">
        <v>30</v>
      </c>
      <c r="N257" s="8">
        <v>651240</v>
      </c>
      <c r="O257" s="6" t="s">
        <v>28</v>
      </c>
      <c r="P257" s="6" t="s">
        <v>400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47703</v>
      </c>
      <c r="F258" s="6" t="s">
        <v>487</v>
      </c>
      <c r="G258" s="6" t="s">
        <v>488</v>
      </c>
      <c r="H258" s="7">
        <v>44267</v>
      </c>
      <c r="I258" s="6">
        <v>26</v>
      </c>
      <c r="J258" s="6" t="s">
        <v>25</v>
      </c>
      <c r="K258" s="6" t="s">
        <v>345</v>
      </c>
      <c r="L258" s="6" t="s">
        <v>346</v>
      </c>
      <c r="M258" s="6">
        <v>2</v>
      </c>
      <c r="N258" s="8">
        <v>130054</v>
      </c>
      <c r="O258" s="6" t="s">
        <v>28</v>
      </c>
      <c r="P258" s="6" t="s">
        <v>400</v>
      </c>
      <c r="Q258" s="6" t="s">
        <v>30</v>
      </c>
      <c r="R258" s="6" t="s">
        <v>31</v>
      </c>
      <c r="S258" s="6" t="s">
        <v>28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47333</v>
      </c>
      <c r="F259" s="6" t="s">
        <v>305</v>
      </c>
      <c r="G259" s="6" t="s">
        <v>488</v>
      </c>
      <c r="H259" s="7">
        <v>44267</v>
      </c>
      <c r="I259" s="6">
        <v>26</v>
      </c>
      <c r="J259" s="6" t="s">
        <v>25</v>
      </c>
      <c r="K259" s="6" t="s">
        <v>345</v>
      </c>
      <c r="L259" s="6" t="s">
        <v>346</v>
      </c>
      <c r="M259" s="6">
        <v>8</v>
      </c>
      <c r="N259" s="8">
        <v>181328</v>
      </c>
      <c r="O259" s="6" t="s">
        <v>28</v>
      </c>
      <c r="P259" s="6" t="s">
        <v>400</v>
      </c>
      <c r="Q259" s="6" t="s">
        <v>30</v>
      </c>
      <c r="R259" s="6" t="s">
        <v>31</v>
      </c>
      <c r="S259" s="6" t="s">
        <v>28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46975</v>
      </c>
      <c r="F260" s="6" t="s">
        <v>365</v>
      </c>
      <c r="G260" s="6" t="s">
        <v>489</v>
      </c>
      <c r="H260" s="7">
        <v>44267</v>
      </c>
      <c r="I260" s="6">
        <v>26</v>
      </c>
      <c r="J260" s="6" t="s">
        <v>25</v>
      </c>
      <c r="K260" s="6" t="s">
        <v>345</v>
      </c>
      <c r="L260" s="6" t="s">
        <v>346</v>
      </c>
      <c r="M260" s="6">
        <v>1</v>
      </c>
      <c r="N260" s="8">
        <v>37582</v>
      </c>
      <c r="O260" s="6" t="s">
        <v>28</v>
      </c>
      <c r="P260" s="6" t="s">
        <v>400</v>
      </c>
      <c r="Q260" s="6" t="s">
        <v>30</v>
      </c>
      <c r="R260" s="6" t="s">
        <v>31</v>
      </c>
      <c r="S260" s="6" t="s">
        <v>28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50568</v>
      </c>
      <c r="F261" s="6" t="s">
        <v>490</v>
      </c>
      <c r="G261" s="6" t="s">
        <v>491</v>
      </c>
      <c r="H261" s="7">
        <v>44267</v>
      </c>
      <c r="I261" s="6">
        <v>26</v>
      </c>
      <c r="J261" s="6" t="s">
        <v>25</v>
      </c>
      <c r="K261" s="6" t="s">
        <v>492</v>
      </c>
      <c r="L261" s="6" t="s">
        <v>493</v>
      </c>
      <c r="M261" s="6">
        <v>2</v>
      </c>
      <c r="N261" s="8">
        <v>164556</v>
      </c>
      <c r="O261" s="6" t="s">
        <v>28</v>
      </c>
      <c r="P261" s="6" t="s">
        <v>400</v>
      </c>
      <c r="Q261" s="6" t="s">
        <v>30</v>
      </c>
      <c r="R261" s="6" t="s">
        <v>36</v>
      </c>
      <c r="S261" s="6" t="s">
        <v>28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59058</v>
      </c>
      <c r="F262" s="6" t="s">
        <v>170</v>
      </c>
      <c r="G262" s="6" t="s">
        <v>494</v>
      </c>
      <c r="H262" s="7">
        <v>44267</v>
      </c>
      <c r="I262" s="6">
        <v>26</v>
      </c>
      <c r="J262" s="6" t="s">
        <v>25</v>
      </c>
      <c r="K262" s="6" t="s">
        <v>215</v>
      </c>
      <c r="L262" s="6" t="s">
        <v>216</v>
      </c>
      <c r="M262" s="6">
        <v>2</v>
      </c>
      <c r="N262" s="8">
        <v>107384</v>
      </c>
      <c r="O262" s="6" t="s">
        <v>28</v>
      </c>
      <c r="P262" s="6" t="s">
        <v>400</v>
      </c>
      <c r="Q262" s="6" t="s">
        <v>30</v>
      </c>
      <c r="R262" s="6" t="s">
        <v>36</v>
      </c>
      <c r="S262" s="6" t="s">
        <v>28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51235</v>
      </c>
      <c r="F263" s="6" t="s">
        <v>372</v>
      </c>
      <c r="G263" s="6" t="s">
        <v>495</v>
      </c>
      <c r="H263" s="7">
        <v>44268</v>
      </c>
      <c r="I263" s="6">
        <v>26</v>
      </c>
      <c r="J263" s="6" t="s">
        <v>25</v>
      </c>
      <c r="K263" s="6" t="s">
        <v>215</v>
      </c>
      <c r="L263" s="6" t="s">
        <v>216</v>
      </c>
      <c r="M263" s="6">
        <v>2</v>
      </c>
      <c r="N263" s="8">
        <v>104996</v>
      </c>
      <c r="O263" s="6" t="s">
        <v>28</v>
      </c>
      <c r="P263" s="6" t="s">
        <v>400</v>
      </c>
      <c r="Q263" s="6" t="s">
        <v>30</v>
      </c>
      <c r="R263" s="6" t="s">
        <v>36</v>
      </c>
      <c r="S263" s="6" t="s">
        <v>28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51235</v>
      </c>
      <c r="F264" s="6" t="s">
        <v>372</v>
      </c>
      <c r="G264" s="6" t="s">
        <v>496</v>
      </c>
      <c r="H264" s="7">
        <v>44270</v>
      </c>
      <c r="I264" s="6">
        <v>26</v>
      </c>
      <c r="J264" s="6" t="s">
        <v>25</v>
      </c>
      <c r="K264" s="6" t="s">
        <v>215</v>
      </c>
      <c r="L264" s="6" t="s">
        <v>216</v>
      </c>
      <c r="M264" s="6">
        <v>4</v>
      </c>
      <c r="N264" s="8">
        <v>209992</v>
      </c>
      <c r="O264" s="6" t="s">
        <v>28</v>
      </c>
      <c r="P264" s="6" t="s">
        <v>400</v>
      </c>
      <c r="Q264" s="6" t="s">
        <v>30</v>
      </c>
      <c r="R264" s="6" t="s">
        <v>36</v>
      </c>
      <c r="S264" s="6" t="s">
        <v>28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40038</v>
      </c>
      <c r="F265" s="6" t="s">
        <v>179</v>
      </c>
      <c r="G265" s="6" t="s">
        <v>497</v>
      </c>
      <c r="H265" s="7">
        <v>44270</v>
      </c>
      <c r="I265" s="6">
        <v>26</v>
      </c>
      <c r="J265" s="6" t="s">
        <v>25</v>
      </c>
      <c r="K265" s="6" t="s">
        <v>79</v>
      </c>
      <c r="L265" s="6" t="s">
        <v>80</v>
      </c>
      <c r="M265" s="6">
        <v>8</v>
      </c>
      <c r="N265" s="8">
        <v>1236912</v>
      </c>
      <c r="O265" s="6" t="s">
        <v>28</v>
      </c>
      <c r="P265" s="6" t="s">
        <v>400</v>
      </c>
      <c r="Q265" s="6" t="s">
        <v>30</v>
      </c>
      <c r="R265" s="6" t="s">
        <v>31</v>
      </c>
      <c r="S265" s="6" t="s">
        <v>28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51367</v>
      </c>
      <c r="F266" s="6" t="s">
        <v>498</v>
      </c>
      <c r="G266" s="6" t="s">
        <v>499</v>
      </c>
      <c r="H266" s="7">
        <v>44270</v>
      </c>
      <c r="I266" s="6">
        <v>26</v>
      </c>
      <c r="J266" s="6" t="s">
        <v>25</v>
      </c>
      <c r="K266" s="6" t="s">
        <v>79</v>
      </c>
      <c r="L266" s="6" t="s">
        <v>80</v>
      </c>
      <c r="M266" s="6">
        <v>2</v>
      </c>
      <c r="N266" s="8">
        <v>412320</v>
      </c>
      <c r="O266" s="6" t="s">
        <v>28</v>
      </c>
      <c r="P266" s="6" t="s">
        <v>400</v>
      </c>
      <c r="Q266" s="6" t="s">
        <v>30</v>
      </c>
      <c r="R266" s="6" t="s">
        <v>31</v>
      </c>
      <c r="S266" s="6" t="s">
        <v>28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 t="s">
        <v>321</v>
      </c>
      <c r="F267" s="6" t="s">
        <v>322</v>
      </c>
      <c r="G267" s="6" t="s">
        <v>500</v>
      </c>
      <c r="H267" s="7">
        <v>44270</v>
      </c>
      <c r="I267" s="6">
        <v>26</v>
      </c>
      <c r="J267" s="6" t="s">
        <v>25</v>
      </c>
      <c r="K267" s="6" t="s">
        <v>501</v>
      </c>
      <c r="L267" s="6" t="s">
        <v>502</v>
      </c>
      <c r="M267" s="6">
        <v>2</v>
      </c>
      <c r="N267" s="8">
        <v>10252</v>
      </c>
      <c r="O267" s="6" t="s">
        <v>44</v>
      </c>
      <c r="P267" s="6" t="s">
        <v>400</v>
      </c>
      <c r="Q267" s="6" t="s">
        <v>30</v>
      </c>
      <c r="R267" s="6" t="s">
        <v>36</v>
      </c>
      <c r="S267" s="6" t="s">
        <v>44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 t="s">
        <v>42</v>
      </c>
      <c r="F268" s="6" t="s">
        <v>43</v>
      </c>
      <c r="G268" s="6" t="s">
        <v>500</v>
      </c>
      <c r="H268" s="7">
        <v>44270</v>
      </c>
      <c r="I268" s="6">
        <v>26</v>
      </c>
      <c r="J268" s="6" t="s">
        <v>25</v>
      </c>
      <c r="K268" s="6" t="s">
        <v>501</v>
      </c>
      <c r="L268" s="6" t="s">
        <v>502</v>
      </c>
      <c r="M268" s="6">
        <v>2</v>
      </c>
      <c r="N268" s="8">
        <v>9748</v>
      </c>
      <c r="O268" s="6" t="s">
        <v>44</v>
      </c>
      <c r="P268" s="6" t="s">
        <v>400</v>
      </c>
      <c r="Q268" s="6" t="s">
        <v>30</v>
      </c>
      <c r="R268" s="6" t="s">
        <v>36</v>
      </c>
      <c r="S268" s="6" t="s">
        <v>44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47571</v>
      </c>
      <c r="F269" s="6" t="s">
        <v>503</v>
      </c>
      <c r="G269" s="6" t="s">
        <v>500</v>
      </c>
      <c r="H269" s="7">
        <v>44270</v>
      </c>
      <c r="I269" s="6">
        <v>26</v>
      </c>
      <c r="J269" s="6" t="s">
        <v>25</v>
      </c>
      <c r="K269" s="6" t="s">
        <v>501</v>
      </c>
      <c r="L269" s="6" t="s">
        <v>502</v>
      </c>
      <c r="M269" s="6">
        <v>2</v>
      </c>
      <c r="N269" s="8">
        <v>193262</v>
      </c>
      <c r="O269" s="6" t="s">
        <v>28</v>
      </c>
      <c r="P269" s="6" t="s">
        <v>400</v>
      </c>
      <c r="Q269" s="6" t="s">
        <v>30</v>
      </c>
      <c r="R269" s="6" t="s">
        <v>36</v>
      </c>
      <c r="S269" s="6" t="s">
        <v>28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47534</v>
      </c>
      <c r="F270" s="6" t="s">
        <v>504</v>
      </c>
      <c r="G270" s="6" t="s">
        <v>505</v>
      </c>
      <c r="H270" s="7">
        <v>44270</v>
      </c>
      <c r="I270" s="6">
        <v>26</v>
      </c>
      <c r="J270" s="6" t="s">
        <v>25</v>
      </c>
      <c r="K270" s="6" t="s">
        <v>475</v>
      </c>
      <c r="L270" s="6" t="s">
        <v>476</v>
      </c>
      <c r="M270" s="6">
        <v>2</v>
      </c>
      <c r="N270" s="8">
        <v>540488</v>
      </c>
      <c r="O270" s="6" t="s">
        <v>28</v>
      </c>
      <c r="P270" s="6" t="s">
        <v>400</v>
      </c>
      <c r="Q270" s="6" t="s">
        <v>30</v>
      </c>
      <c r="R270" s="6" t="s">
        <v>31</v>
      </c>
      <c r="S270" s="6" t="s">
        <v>28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51235</v>
      </c>
      <c r="F271" s="6" t="s">
        <v>372</v>
      </c>
      <c r="G271" s="6" t="s">
        <v>506</v>
      </c>
      <c r="H271" s="7">
        <v>44271</v>
      </c>
      <c r="I271" s="6">
        <v>26</v>
      </c>
      <c r="J271" s="6" t="s">
        <v>25</v>
      </c>
      <c r="K271" s="6" t="s">
        <v>507</v>
      </c>
      <c r="L271" s="6" t="s">
        <v>508</v>
      </c>
      <c r="M271" s="6">
        <v>8</v>
      </c>
      <c r="N271" s="8">
        <v>419984</v>
      </c>
      <c r="O271" s="6" t="s">
        <v>28</v>
      </c>
      <c r="P271" s="6" t="s">
        <v>400</v>
      </c>
      <c r="Q271" s="6" t="s">
        <v>30</v>
      </c>
      <c r="R271" s="6" t="s">
        <v>31</v>
      </c>
      <c r="S271" s="6" t="s">
        <v>28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>
        <v>40049</v>
      </c>
      <c r="F272" s="6" t="s">
        <v>107</v>
      </c>
      <c r="G272" s="6" t="s">
        <v>509</v>
      </c>
      <c r="H272" s="7">
        <v>44272</v>
      </c>
      <c r="I272" s="6">
        <v>26</v>
      </c>
      <c r="J272" s="6" t="s">
        <v>25</v>
      </c>
      <c r="K272" s="6" t="s">
        <v>510</v>
      </c>
      <c r="L272" s="6" t="s">
        <v>511</v>
      </c>
      <c r="M272" s="6">
        <v>4</v>
      </c>
      <c r="N272" s="8">
        <v>680308</v>
      </c>
      <c r="O272" s="6" t="s">
        <v>28</v>
      </c>
      <c r="P272" s="6" t="s">
        <v>400</v>
      </c>
      <c r="Q272" s="6" t="s">
        <v>30</v>
      </c>
      <c r="R272" s="6" t="s">
        <v>36</v>
      </c>
      <c r="S272" s="6" t="s">
        <v>28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>
        <v>44790</v>
      </c>
      <c r="F273" s="6" t="s">
        <v>512</v>
      </c>
      <c r="G273" s="6" t="s">
        <v>513</v>
      </c>
      <c r="H273" s="7">
        <v>44272</v>
      </c>
      <c r="I273" s="6">
        <v>26</v>
      </c>
      <c r="J273" s="6" t="s">
        <v>25</v>
      </c>
      <c r="K273" s="6" t="s">
        <v>514</v>
      </c>
      <c r="L273" s="6" t="s">
        <v>515</v>
      </c>
      <c r="M273" s="6">
        <v>6</v>
      </c>
      <c r="N273" s="8">
        <v>450102</v>
      </c>
      <c r="O273" s="6" t="s">
        <v>28</v>
      </c>
      <c r="P273" s="6" t="s">
        <v>400</v>
      </c>
      <c r="Q273" s="6" t="s">
        <v>30</v>
      </c>
      <c r="R273" s="6" t="s">
        <v>36</v>
      </c>
      <c r="S273" s="6" t="s">
        <v>28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46987</v>
      </c>
      <c r="F274" s="6" t="s">
        <v>516</v>
      </c>
      <c r="G274" s="6" t="s">
        <v>517</v>
      </c>
      <c r="H274" s="7">
        <v>44273</v>
      </c>
      <c r="I274" s="6">
        <v>26</v>
      </c>
      <c r="J274" s="6" t="s">
        <v>25</v>
      </c>
      <c r="K274" s="6" t="s">
        <v>177</v>
      </c>
      <c r="L274" s="6" t="s">
        <v>178</v>
      </c>
      <c r="M274" s="6">
        <v>50</v>
      </c>
      <c r="N274" s="8">
        <v>2342550</v>
      </c>
      <c r="O274" s="6" t="s">
        <v>28</v>
      </c>
      <c r="P274" s="6" t="s">
        <v>400</v>
      </c>
      <c r="Q274" s="6" t="s">
        <v>30</v>
      </c>
      <c r="R274" s="6" t="s">
        <v>31</v>
      </c>
      <c r="S274" s="6" t="s">
        <v>28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40049</v>
      </c>
      <c r="F275" s="6" t="s">
        <v>107</v>
      </c>
      <c r="G275" s="6" t="s">
        <v>518</v>
      </c>
      <c r="H275" s="7">
        <v>44273</v>
      </c>
      <c r="I275" s="6">
        <v>26</v>
      </c>
      <c r="J275" s="6" t="s">
        <v>25</v>
      </c>
      <c r="K275" s="6" t="s">
        <v>519</v>
      </c>
      <c r="L275" s="6" t="s">
        <v>520</v>
      </c>
      <c r="M275" s="6">
        <v>16</v>
      </c>
      <c r="N275" s="8">
        <v>2721232</v>
      </c>
      <c r="O275" s="6" t="s">
        <v>28</v>
      </c>
      <c r="P275" s="6" t="s">
        <v>400</v>
      </c>
      <c r="Q275" s="6" t="s">
        <v>30</v>
      </c>
      <c r="R275" s="6" t="s">
        <v>36</v>
      </c>
      <c r="S275" s="6" t="s">
        <v>28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 t="s">
        <v>377</v>
      </c>
      <c r="F276" s="6" t="s">
        <v>378</v>
      </c>
      <c r="G276" s="6" t="s">
        <v>521</v>
      </c>
      <c r="H276" s="7">
        <v>44273</v>
      </c>
      <c r="I276" s="6">
        <v>26</v>
      </c>
      <c r="J276" s="6" t="s">
        <v>25</v>
      </c>
      <c r="K276" s="6" t="s">
        <v>522</v>
      </c>
      <c r="L276" s="6" t="s">
        <v>523</v>
      </c>
      <c r="M276" s="6">
        <v>1</v>
      </c>
      <c r="N276" s="8">
        <v>6378</v>
      </c>
      <c r="O276" s="6" t="s">
        <v>100</v>
      </c>
      <c r="P276" s="6" t="s">
        <v>400</v>
      </c>
      <c r="Q276" s="6" t="s">
        <v>30</v>
      </c>
      <c r="R276" s="6" t="s">
        <v>36</v>
      </c>
      <c r="S276" s="6" t="s">
        <v>28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>
        <v>46914</v>
      </c>
      <c r="F277" s="6" t="s">
        <v>198</v>
      </c>
      <c r="G277" s="6" t="s">
        <v>524</v>
      </c>
      <c r="H277" s="7">
        <v>44273</v>
      </c>
      <c r="I277" s="6">
        <v>26</v>
      </c>
      <c r="J277" s="6" t="s">
        <v>25</v>
      </c>
      <c r="K277" s="6" t="s">
        <v>507</v>
      </c>
      <c r="L277" s="6" t="s">
        <v>508</v>
      </c>
      <c r="M277" s="6">
        <v>4</v>
      </c>
      <c r="N277" s="8">
        <v>369892</v>
      </c>
      <c r="O277" s="6" t="s">
        <v>28</v>
      </c>
      <c r="P277" s="6" t="s">
        <v>400</v>
      </c>
      <c r="Q277" s="6" t="s">
        <v>30</v>
      </c>
      <c r="R277" s="6" t="s">
        <v>31</v>
      </c>
      <c r="S277" s="6" t="s">
        <v>28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40036</v>
      </c>
      <c r="F278" s="6" t="s">
        <v>183</v>
      </c>
      <c r="G278" s="6" t="s">
        <v>525</v>
      </c>
      <c r="H278" s="7">
        <v>44274</v>
      </c>
      <c r="I278" s="6">
        <v>26</v>
      </c>
      <c r="J278" s="6" t="s">
        <v>25</v>
      </c>
      <c r="K278" s="6" t="s">
        <v>111</v>
      </c>
      <c r="L278" s="6" t="s">
        <v>112</v>
      </c>
      <c r="M278" s="6">
        <v>2</v>
      </c>
      <c r="N278" s="8">
        <v>268890</v>
      </c>
      <c r="O278" s="6" t="s">
        <v>28</v>
      </c>
      <c r="P278" s="6" t="s">
        <v>400</v>
      </c>
      <c r="Q278" s="6" t="s">
        <v>30</v>
      </c>
      <c r="R278" s="6" t="s">
        <v>36</v>
      </c>
      <c r="S278" s="6" t="s">
        <v>28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51156</v>
      </c>
      <c r="F279" s="6" t="s">
        <v>526</v>
      </c>
      <c r="G279" s="6" t="s">
        <v>527</v>
      </c>
      <c r="H279" s="7">
        <v>44274</v>
      </c>
      <c r="I279" s="6">
        <v>26</v>
      </c>
      <c r="J279" s="6" t="s">
        <v>25</v>
      </c>
      <c r="K279" s="6" t="s">
        <v>507</v>
      </c>
      <c r="L279" s="6" t="s">
        <v>508</v>
      </c>
      <c r="M279" s="6">
        <v>6</v>
      </c>
      <c r="N279" s="8">
        <v>307830</v>
      </c>
      <c r="O279" s="6" t="s">
        <v>28</v>
      </c>
      <c r="P279" s="6" t="s">
        <v>400</v>
      </c>
      <c r="Q279" s="6" t="s">
        <v>30</v>
      </c>
      <c r="R279" s="6" t="s">
        <v>31</v>
      </c>
      <c r="S279" s="6" t="s">
        <v>28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45613</v>
      </c>
      <c r="F280" s="6" t="s">
        <v>197</v>
      </c>
      <c r="G280" s="6" t="s">
        <v>528</v>
      </c>
      <c r="H280" s="7">
        <v>44274</v>
      </c>
      <c r="I280" s="6">
        <v>26</v>
      </c>
      <c r="J280" s="6" t="s">
        <v>25</v>
      </c>
      <c r="K280" s="6" t="s">
        <v>507</v>
      </c>
      <c r="L280" s="6" t="s">
        <v>508</v>
      </c>
      <c r="M280" s="6">
        <v>4</v>
      </c>
      <c r="N280" s="8">
        <v>190900</v>
      </c>
      <c r="O280" s="6" t="s">
        <v>28</v>
      </c>
      <c r="P280" s="6" t="s">
        <v>400</v>
      </c>
      <c r="Q280" s="6" t="s">
        <v>30</v>
      </c>
      <c r="R280" s="6" t="s">
        <v>31</v>
      </c>
      <c r="S280" s="6" t="s">
        <v>28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>
        <v>4298</v>
      </c>
      <c r="F281" s="6" t="s">
        <v>529</v>
      </c>
      <c r="G281" s="6" t="s">
        <v>530</v>
      </c>
      <c r="H281" s="7">
        <v>44274</v>
      </c>
      <c r="I281" s="6">
        <v>26</v>
      </c>
      <c r="J281" s="6" t="s">
        <v>25</v>
      </c>
      <c r="K281" s="6" t="s">
        <v>531</v>
      </c>
      <c r="L281" s="6" t="s">
        <v>532</v>
      </c>
      <c r="M281" s="6">
        <v>1</v>
      </c>
      <c r="N281" s="8">
        <v>42008</v>
      </c>
      <c r="O281" s="6" t="s">
        <v>467</v>
      </c>
      <c r="P281" s="6" t="s">
        <v>400</v>
      </c>
      <c r="Q281" s="6" t="s">
        <v>30</v>
      </c>
      <c r="R281" s="6" t="s">
        <v>36</v>
      </c>
      <c r="S281" s="6" t="s">
        <v>28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 t="s">
        <v>46</v>
      </c>
      <c r="F282" s="6" t="s">
        <v>47</v>
      </c>
      <c r="G282" s="6" t="s">
        <v>533</v>
      </c>
      <c r="H282" s="7">
        <v>44277</v>
      </c>
      <c r="I282" s="6">
        <v>26</v>
      </c>
      <c r="J282" s="6" t="s">
        <v>25</v>
      </c>
      <c r="K282" s="6" t="s">
        <v>534</v>
      </c>
      <c r="L282" s="6" t="s">
        <v>535</v>
      </c>
      <c r="M282" s="6">
        <v>1</v>
      </c>
      <c r="N282" s="8">
        <v>12353</v>
      </c>
      <c r="O282" s="6" t="s">
        <v>44</v>
      </c>
      <c r="P282" s="6" t="s">
        <v>400</v>
      </c>
      <c r="Q282" s="6" t="s">
        <v>30</v>
      </c>
      <c r="R282" s="6" t="s">
        <v>36</v>
      </c>
      <c r="S282" s="6" t="s">
        <v>44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 t="s">
        <v>404</v>
      </c>
      <c r="F283" s="6" t="s">
        <v>405</v>
      </c>
      <c r="G283" s="6" t="s">
        <v>533</v>
      </c>
      <c r="H283" s="7">
        <v>44277</v>
      </c>
      <c r="I283" s="6">
        <v>26</v>
      </c>
      <c r="J283" s="6" t="s">
        <v>25</v>
      </c>
      <c r="K283" s="6" t="s">
        <v>534</v>
      </c>
      <c r="L283" s="6" t="s">
        <v>535</v>
      </c>
      <c r="M283" s="6">
        <v>4</v>
      </c>
      <c r="N283" s="8">
        <v>11428</v>
      </c>
      <c r="O283" s="6" t="s">
        <v>44</v>
      </c>
      <c r="P283" s="6" t="s">
        <v>400</v>
      </c>
      <c r="Q283" s="6" t="s">
        <v>30</v>
      </c>
      <c r="R283" s="6" t="s">
        <v>36</v>
      </c>
      <c r="S283" s="6" t="s">
        <v>44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 t="s">
        <v>402</v>
      </c>
      <c r="F284" s="6" t="s">
        <v>403</v>
      </c>
      <c r="G284" s="6" t="s">
        <v>533</v>
      </c>
      <c r="H284" s="7">
        <v>44277</v>
      </c>
      <c r="I284" s="6">
        <v>26</v>
      </c>
      <c r="J284" s="6" t="s">
        <v>25</v>
      </c>
      <c r="K284" s="6" t="s">
        <v>534</v>
      </c>
      <c r="L284" s="6" t="s">
        <v>535</v>
      </c>
      <c r="M284" s="6">
        <v>4</v>
      </c>
      <c r="N284" s="8">
        <v>13412</v>
      </c>
      <c r="O284" s="6" t="s">
        <v>44</v>
      </c>
      <c r="P284" s="6" t="s">
        <v>400</v>
      </c>
      <c r="Q284" s="6" t="s">
        <v>30</v>
      </c>
      <c r="R284" s="6" t="s">
        <v>36</v>
      </c>
      <c r="S284" s="6" t="s">
        <v>44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47402</v>
      </c>
      <c r="F285" s="6" t="s">
        <v>536</v>
      </c>
      <c r="G285" s="6" t="s">
        <v>537</v>
      </c>
      <c r="H285" s="7">
        <v>44278</v>
      </c>
      <c r="I285" s="6">
        <v>26</v>
      </c>
      <c r="J285" s="6" t="s">
        <v>25</v>
      </c>
      <c r="K285" s="6" t="s">
        <v>79</v>
      </c>
      <c r="L285" s="6" t="s">
        <v>80</v>
      </c>
      <c r="M285" s="6">
        <v>5</v>
      </c>
      <c r="N285" s="8">
        <v>529545</v>
      </c>
      <c r="O285" s="6" t="s">
        <v>28</v>
      </c>
      <c r="P285" s="6" t="s">
        <v>400</v>
      </c>
      <c r="Q285" s="6" t="s">
        <v>30</v>
      </c>
      <c r="R285" s="6" t="s">
        <v>31</v>
      </c>
      <c r="S285" s="6" t="s">
        <v>28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51367</v>
      </c>
      <c r="F286" s="6" t="s">
        <v>498</v>
      </c>
      <c r="G286" s="6" t="s">
        <v>538</v>
      </c>
      <c r="H286" s="7">
        <v>44278</v>
      </c>
      <c r="I286" s="6">
        <v>26</v>
      </c>
      <c r="J286" s="6" t="s">
        <v>25</v>
      </c>
      <c r="K286" s="6" t="s">
        <v>79</v>
      </c>
      <c r="L286" s="6" t="s">
        <v>80</v>
      </c>
      <c r="M286" s="6">
        <v>2</v>
      </c>
      <c r="N286" s="8">
        <v>426538</v>
      </c>
      <c r="O286" s="6" t="s">
        <v>28</v>
      </c>
      <c r="P286" s="6" t="s">
        <v>400</v>
      </c>
      <c r="Q286" s="6" t="s">
        <v>30</v>
      </c>
      <c r="R286" s="6" t="s">
        <v>31</v>
      </c>
      <c r="S286" s="6" t="s">
        <v>28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47724</v>
      </c>
      <c r="F287" s="6" t="s">
        <v>211</v>
      </c>
      <c r="G287" s="6" t="s">
        <v>539</v>
      </c>
      <c r="H287" s="7">
        <v>44278</v>
      </c>
      <c r="I287" s="6">
        <v>26</v>
      </c>
      <c r="J287" s="6" t="s">
        <v>25</v>
      </c>
      <c r="K287" s="6" t="s">
        <v>143</v>
      </c>
      <c r="L287" s="6" t="s">
        <v>144</v>
      </c>
      <c r="M287" s="6">
        <v>9</v>
      </c>
      <c r="N287" s="8">
        <v>598923</v>
      </c>
      <c r="O287" s="6" t="s">
        <v>28</v>
      </c>
      <c r="P287" s="6" t="s">
        <v>400</v>
      </c>
      <c r="Q287" s="6" t="s">
        <v>30</v>
      </c>
      <c r="R287" s="6" t="s">
        <v>31</v>
      </c>
      <c r="S287" s="6" t="s">
        <v>28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47652</v>
      </c>
      <c r="F288" s="6" t="s">
        <v>540</v>
      </c>
      <c r="G288" s="6" t="s">
        <v>541</v>
      </c>
      <c r="H288" s="7">
        <v>44278</v>
      </c>
      <c r="I288" s="6">
        <v>26</v>
      </c>
      <c r="J288" s="6" t="s">
        <v>25</v>
      </c>
      <c r="K288" s="6" t="s">
        <v>143</v>
      </c>
      <c r="L288" s="6" t="s">
        <v>144</v>
      </c>
      <c r="M288" s="6">
        <v>5</v>
      </c>
      <c r="N288" s="8">
        <v>277275</v>
      </c>
      <c r="O288" s="6" t="s">
        <v>28</v>
      </c>
      <c r="P288" s="6" t="s">
        <v>400</v>
      </c>
      <c r="Q288" s="6" t="s">
        <v>30</v>
      </c>
      <c r="R288" s="6" t="s">
        <v>31</v>
      </c>
      <c r="S288" s="6" t="s">
        <v>28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>
        <v>46616</v>
      </c>
      <c r="F289" s="6" t="s">
        <v>542</v>
      </c>
      <c r="G289" s="6" t="s">
        <v>543</v>
      </c>
      <c r="H289" s="7">
        <v>44279</v>
      </c>
      <c r="I289" s="6">
        <v>26</v>
      </c>
      <c r="J289" s="6" t="s">
        <v>25</v>
      </c>
      <c r="K289" s="6" t="s">
        <v>544</v>
      </c>
      <c r="L289" s="6" t="s">
        <v>545</v>
      </c>
      <c r="M289" s="6">
        <v>1</v>
      </c>
      <c r="N289" s="8">
        <v>47320</v>
      </c>
      <c r="O289" s="6" t="s">
        <v>28</v>
      </c>
      <c r="P289" s="6" t="s">
        <v>400</v>
      </c>
      <c r="Q289" s="6" t="s">
        <v>30</v>
      </c>
      <c r="R289" s="6" t="s">
        <v>36</v>
      </c>
      <c r="S289" s="6" t="s">
        <v>28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 t="s">
        <v>413</v>
      </c>
      <c r="F290" s="6" t="s">
        <v>414</v>
      </c>
      <c r="G290" s="6" t="s">
        <v>543</v>
      </c>
      <c r="H290" s="7">
        <v>44279</v>
      </c>
      <c r="I290" s="6">
        <v>26</v>
      </c>
      <c r="J290" s="6" t="s">
        <v>25</v>
      </c>
      <c r="K290" s="6" t="s">
        <v>544</v>
      </c>
      <c r="L290" s="6" t="s">
        <v>545</v>
      </c>
      <c r="M290" s="6">
        <v>1</v>
      </c>
      <c r="N290" s="8">
        <v>3950</v>
      </c>
      <c r="O290" s="6" t="s">
        <v>44</v>
      </c>
      <c r="P290" s="6" t="s">
        <v>400</v>
      </c>
      <c r="Q290" s="6" t="s">
        <v>30</v>
      </c>
      <c r="R290" s="6" t="s">
        <v>36</v>
      </c>
      <c r="S290" s="6" t="s">
        <v>44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 t="s">
        <v>402</v>
      </c>
      <c r="F291" s="6" t="s">
        <v>403</v>
      </c>
      <c r="G291" s="6" t="s">
        <v>543</v>
      </c>
      <c r="H291" s="7">
        <v>44279</v>
      </c>
      <c r="I291" s="6">
        <v>26</v>
      </c>
      <c r="J291" s="6" t="s">
        <v>25</v>
      </c>
      <c r="K291" s="6" t="s">
        <v>544</v>
      </c>
      <c r="L291" s="6" t="s">
        <v>545</v>
      </c>
      <c r="M291" s="6">
        <v>1</v>
      </c>
      <c r="N291" s="8">
        <v>3353</v>
      </c>
      <c r="O291" s="6" t="s">
        <v>44</v>
      </c>
      <c r="P291" s="6" t="s">
        <v>400</v>
      </c>
      <c r="Q291" s="6" t="s">
        <v>30</v>
      </c>
      <c r="R291" s="6" t="s">
        <v>36</v>
      </c>
      <c r="S291" s="6" t="s">
        <v>44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>
        <v>47692</v>
      </c>
      <c r="F292" s="6" t="s">
        <v>284</v>
      </c>
      <c r="G292" s="6" t="s">
        <v>546</v>
      </c>
      <c r="H292" s="7">
        <v>44279</v>
      </c>
      <c r="I292" s="6">
        <v>26</v>
      </c>
      <c r="J292" s="6" t="s">
        <v>25</v>
      </c>
      <c r="K292" s="6" t="s">
        <v>63</v>
      </c>
      <c r="L292" s="6" t="s">
        <v>64</v>
      </c>
      <c r="M292" s="6">
        <v>4</v>
      </c>
      <c r="N292" s="8">
        <v>205692</v>
      </c>
      <c r="O292" s="6" t="s">
        <v>28</v>
      </c>
      <c r="P292" s="6" t="s">
        <v>400</v>
      </c>
      <c r="Q292" s="6" t="s">
        <v>30</v>
      </c>
      <c r="R292" s="6" t="s">
        <v>31</v>
      </c>
      <c r="S292" s="6" t="s">
        <v>28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>
        <v>40954</v>
      </c>
      <c r="F293" s="6" t="s">
        <v>547</v>
      </c>
      <c r="G293" s="6" t="s">
        <v>548</v>
      </c>
      <c r="H293" s="7">
        <v>44279</v>
      </c>
      <c r="I293" s="6">
        <v>26</v>
      </c>
      <c r="J293" s="6" t="s">
        <v>25</v>
      </c>
      <c r="K293" s="6" t="s">
        <v>63</v>
      </c>
      <c r="L293" s="6" t="s">
        <v>64</v>
      </c>
      <c r="M293" s="6">
        <v>8</v>
      </c>
      <c r="N293" s="8">
        <v>607952</v>
      </c>
      <c r="O293" s="6" t="s">
        <v>28</v>
      </c>
      <c r="P293" s="6" t="s">
        <v>400</v>
      </c>
      <c r="Q293" s="6" t="s">
        <v>30</v>
      </c>
      <c r="R293" s="6" t="s">
        <v>31</v>
      </c>
      <c r="S293" s="6" t="s">
        <v>28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51158</v>
      </c>
      <c r="F294" s="6" t="s">
        <v>392</v>
      </c>
      <c r="G294" s="6" t="s">
        <v>549</v>
      </c>
      <c r="H294" s="7">
        <v>44279</v>
      </c>
      <c r="I294" s="6">
        <v>26</v>
      </c>
      <c r="J294" s="6" t="s">
        <v>25</v>
      </c>
      <c r="K294" s="6" t="s">
        <v>550</v>
      </c>
      <c r="L294" s="6" t="s">
        <v>551</v>
      </c>
      <c r="M294" s="6">
        <v>4</v>
      </c>
      <c r="N294" s="8">
        <v>195200</v>
      </c>
      <c r="O294" s="6" t="s">
        <v>28</v>
      </c>
      <c r="P294" s="6" t="s">
        <v>400</v>
      </c>
      <c r="Q294" s="6" t="s">
        <v>30</v>
      </c>
      <c r="R294" s="6" t="s">
        <v>36</v>
      </c>
      <c r="S294" s="6" t="s">
        <v>28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 t="s">
        <v>404</v>
      </c>
      <c r="F295" s="6" t="s">
        <v>405</v>
      </c>
      <c r="G295" s="6" t="s">
        <v>549</v>
      </c>
      <c r="H295" s="7">
        <v>44279</v>
      </c>
      <c r="I295" s="6">
        <v>26</v>
      </c>
      <c r="J295" s="6" t="s">
        <v>25</v>
      </c>
      <c r="K295" s="6" t="s">
        <v>550</v>
      </c>
      <c r="L295" s="6" t="s">
        <v>551</v>
      </c>
      <c r="M295" s="6">
        <v>4</v>
      </c>
      <c r="N295" s="8">
        <v>11428</v>
      </c>
      <c r="O295" s="6" t="s">
        <v>44</v>
      </c>
      <c r="P295" s="6" t="s">
        <v>400</v>
      </c>
      <c r="Q295" s="6" t="s">
        <v>30</v>
      </c>
      <c r="R295" s="6" t="s">
        <v>36</v>
      </c>
      <c r="S295" s="6" t="s">
        <v>44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 t="s">
        <v>402</v>
      </c>
      <c r="F296" s="6" t="s">
        <v>403</v>
      </c>
      <c r="G296" s="6" t="s">
        <v>549</v>
      </c>
      <c r="H296" s="7">
        <v>44279</v>
      </c>
      <c r="I296" s="6">
        <v>26</v>
      </c>
      <c r="J296" s="6" t="s">
        <v>25</v>
      </c>
      <c r="K296" s="6" t="s">
        <v>550</v>
      </c>
      <c r="L296" s="6" t="s">
        <v>551</v>
      </c>
      <c r="M296" s="6">
        <v>4</v>
      </c>
      <c r="N296" s="8">
        <v>13412</v>
      </c>
      <c r="O296" s="6" t="s">
        <v>44</v>
      </c>
      <c r="P296" s="6" t="s">
        <v>400</v>
      </c>
      <c r="Q296" s="6" t="s">
        <v>30</v>
      </c>
      <c r="R296" s="6" t="s">
        <v>36</v>
      </c>
      <c r="S296" s="6" t="s">
        <v>44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 t="s">
        <v>46</v>
      </c>
      <c r="F297" s="6" t="s">
        <v>47</v>
      </c>
      <c r="G297" s="6" t="s">
        <v>549</v>
      </c>
      <c r="H297" s="7">
        <v>44279</v>
      </c>
      <c r="I297" s="6">
        <v>26</v>
      </c>
      <c r="J297" s="6" t="s">
        <v>25</v>
      </c>
      <c r="K297" s="6" t="s">
        <v>550</v>
      </c>
      <c r="L297" s="6" t="s">
        <v>551</v>
      </c>
      <c r="M297" s="6">
        <v>1</v>
      </c>
      <c r="N297" s="8">
        <v>12353</v>
      </c>
      <c r="O297" s="6" t="s">
        <v>44</v>
      </c>
      <c r="P297" s="6" t="s">
        <v>400</v>
      </c>
      <c r="Q297" s="6" t="s">
        <v>30</v>
      </c>
      <c r="R297" s="6" t="s">
        <v>36</v>
      </c>
      <c r="S297" s="6" t="s">
        <v>44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>
        <v>18088</v>
      </c>
      <c r="F298" s="6" t="s">
        <v>323</v>
      </c>
      <c r="G298" s="6" t="s">
        <v>552</v>
      </c>
      <c r="H298" s="7">
        <v>44280</v>
      </c>
      <c r="I298" s="6">
        <v>26</v>
      </c>
      <c r="J298" s="6" t="s">
        <v>25</v>
      </c>
      <c r="K298" s="6" t="s">
        <v>325</v>
      </c>
      <c r="L298" s="6" t="s">
        <v>326</v>
      </c>
      <c r="M298" s="6">
        <v>10</v>
      </c>
      <c r="N298" s="8">
        <v>102350</v>
      </c>
      <c r="O298" s="6" t="s">
        <v>100</v>
      </c>
      <c r="P298" s="6" t="s">
        <v>400</v>
      </c>
      <c r="Q298" s="6" t="s">
        <v>30</v>
      </c>
      <c r="R298" s="6" t="s">
        <v>31</v>
      </c>
      <c r="S298" s="6" t="s">
        <v>100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>
        <v>47692</v>
      </c>
      <c r="F299" s="6" t="s">
        <v>284</v>
      </c>
      <c r="G299" s="6" t="s">
        <v>553</v>
      </c>
      <c r="H299" s="7">
        <v>44280</v>
      </c>
      <c r="I299" s="6">
        <v>26</v>
      </c>
      <c r="J299" s="6" t="s">
        <v>25</v>
      </c>
      <c r="K299" s="6" t="s">
        <v>63</v>
      </c>
      <c r="L299" s="6" t="s">
        <v>64</v>
      </c>
      <c r="M299" s="6">
        <v>1</v>
      </c>
      <c r="N299" s="8">
        <v>51423</v>
      </c>
      <c r="O299" s="6" t="s">
        <v>28</v>
      </c>
      <c r="P299" s="6" t="s">
        <v>400</v>
      </c>
      <c r="Q299" s="6" t="s">
        <v>30</v>
      </c>
      <c r="R299" s="6" t="s">
        <v>31</v>
      </c>
      <c r="S299" s="6" t="s">
        <v>28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47656</v>
      </c>
      <c r="F300" s="6" t="s">
        <v>368</v>
      </c>
      <c r="G300" s="6" t="s">
        <v>554</v>
      </c>
      <c r="H300" s="7">
        <v>44280</v>
      </c>
      <c r="I300" s="6">
        <v>26</v>
      </c>
      <c r="J300" s="6" t="s">
        <v>25</v>
      </c>
      <c r="K300" s="6" t="s">
        <v>215</v>
      </c>
      <c r="L300" s="6" t="s">
        <v>216</v>
      </c>
      <c r="M300" s="6">
        <v>2</v>
      </c>
      <c r="N300" s="8">
        <v>97836</v>
      </c>
      <c r="O300" s="6" t="s">
        <v>28</v>
      </c>
      <c r="P300" s="6" t="s">
        <v>400</v>
      </c>
      <c r="Q300" s="6" t="s">
        <v>30</v>
      </c>
      <c r="R300" s="6" t="s">
        <v>36</v>
      </c>
      <c r="S300" s="6" t="s">
        <v>28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>
        <v>40049</v>
      </c>
      <c r="F301" s="6" t="s">
        <v>107</v>
      </c>
      <c r="G301" s="6" t="s">
        <v>555</v>
      </c>
      <c r="H301" s="7">
        <v>44280</v>
      </c>
      <c r="I301" s="6">
        <v>26</v>
      </c>
      <c r="J301" s="6" t="s">
        <v>25</v>
      </c>
      <c r="K301" s="6" t="s">
        <v>556</v>
      </c>
      <c r="L301" s="6" t="s">
        <v>557</v>
      </c>
      <c r="M301" s="6">
        <v>6</v>
      </c>
      <c r="N301" s="8">
        <v>1020462</v>
      </c>
      <c r="O301" s="6" t="s">
        <v>28</v>
      </c>
      <c r="P301" s="6" t="s">
        <v>400</v>
      </c>
      <c r="Q301" s="6" t="s">
        <v>30</v>
      </c>
      <c r="R301" s="6" t="s">
        <v>36</v>
      </c>
      <c r="S301" s="6" t="s">
        <v>28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 t="s">
        <v>558</v>
      </c>
      <c r="F302" s="6" t="s">
        <v>559</v>
      </c>
      <c r="G302" s="6" t="s">
        <v>555</v>
      </c>
      <c r="H302" s="7">
        <v>44280</v>
      </c>
      <c r="I302" s="6">
        <v>26</v>
      </c>
      <c r="J302" s="6" t="s">
        <v>25</v>
      </c>
      <c r="K302" s="6" t="s">
        <v>556</v>
      </c>
      <c r="L302" s="6" t="s">
        <v>557</v>
      </c>
      <c r="M302" s="6">
        <v>6</v>
      </c>
      <c r="N302" s="8">
        <v>32268</v>
      </c>
      <c r="O302" s="6" t="s">
        <v>44</v>
      </c>
      <c r="P302" s="6" t="s">
        <v>400</v>
      </c>
      <c r="Q302" s="6" t="s">
        <v>30</v>
      </c>
      <c r="R302" s="6" t="s">
        <v>36</v>
      </c>
      <c r="S302" s="6" t="s">
        <v>44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40036</v>
      </c>
      <c r="F303" s="6" t="s">
        <v>183</v>
      </c>
      <c r="G303" s="6" t="s">
        <v>560</v>
      </c>
      <c r="H303" s="7">
        <v>44281</v>
      </c>
      <c r="I303" s="6">
        <v>26</v>
      </c>
      <c r="J303" s="6" t="s">
        <v>25</v>
      </c>
      <c r="K303" s="6" t="s">
        <v>561</v>
      </c>
      <c r="L303" s="6" t="s">
        <v>562</v>
      </c>
      <c r="M303" s="6">
        <v>1</v>
      </c>
      <c r="N303" s="8">
        <v>134445</v>
      </c>
      <c r="O303" s="6" t="s">
        <v>28</v>
      </c>
      <c r="P303" s="6" t="s">
        <v>400</v>
      </c>
      <c r="Q303" s="6" t="s">
        <v>30</v>
      </c>
      <c r="R303" s="6" t="s">
        <v>36</v>
      </c>
      <c r="S303" s="6" t="s">
        <v>28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 t="s">
        <v>220</v>
      </c>
      <c r="F304" s="6" t="s">
        <v>221</v>
      </c>
      <c r="G304" s="6" t="s">
        <v>560</v>
      </c>
      <c r="H304" s="7">
        <v>44281</v>
      </c>
      <c r="I304" s="6">
        <v>26</v>
      </c>
      <c r="J304" s="6" t="s">
        <v>25</v>
      </c>
      <c r="K304" s="6" t="s">
        <v>561</v>
      </c>
      <c r="L304" s="6" t="s">
        <v>562</v>
      </c>
      <c r="M304" s="6">
        <v>1</v>
      </c>
      <c r="N304" s="8">
        <v>6218</v>
      </c>
      <c r="O304" s="6" t="s">
        <v>44</v>
      </c>
      <c r="P304" s="6" t="s">
        <v>400</v>
      </c>
      <c r="Q304" s="6" t="s">
        <v>30</v>
      </c>
      <c r="R304" s="6" t="s">
        <v>36</v>
      </c>
      <c r="S304" s="6" t="s">
        <v>44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>
        <v>3572</v>
      </c>
      <c r="F305" s="6" t="s">
        <v>563</v>
      </c>
      <c r="G305" s="6" t="s">
        <v>564</v>
      </c>
      <c r="H305" s="7">
        <v>44281</v>
      </c>
      <c r="I305" s="6">
        <v>26</v>
      </c>
      <c r="J305" s="6" t="s">
        <v>25</v>
      </c>
      <c r="K305" s="6" t="s">
        <v>565</v>
      </c>
      <c r="L305" s="6" t="s">
        <v>566</v>
      </c>
      <c r="M305" s="6">
        <v>2</v>
      </c>
      <c r="N305" s="8">
        <v>40320</v>
      </c>
      <c r="O305" s="6" t="s">
        <v>467</v>
      </c>
      <c r="P305" s="6" t="s">
        <v>400</v>
      </c>
      <c r="Q305" s="6" t="s">
        <v>30</v>
      </c>
      <c r="R305" s="6" t="s">
        <v>36</v>
      </c>
      <c r="S305" s="6" t="s">
        <v>28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 t="s">
        <v>567</v>
      </c>
      <c r="F306" s="6" t="s">
        <v>568</v>
      </c>
      <c r="G306" s="6" t="s">
        <v>569</v>
      </c>
      <c r="H306" s="7">
        <v>44281</v>
      </c>
      <c r="I306" s="6">
        <v>26</v>
      </c>
      <c r="J306" s="6" t="s">
        <v>25</v>
      </c>
      <c r="K306" s="6" t="s">
        <v>570</v>
      </c>
      <c r="L306" s="6" t="s">
        <v>571</v>
      </c>
      <c r="M306" s="6">
        <v>1</v>
      </c>
      <c r="N306" s="8">
        <v>64531</v>
      </c>
      <c r="O306" s="6" t="s">
        <v>100</v>
      </c>
      <c r="P306" s="6" t="s">
        <v>400</v>
      </c>
      <c r="Q306" s="6" t="s">
        <v>30</v>
      </c>
      <c r="R306" s="6" t="s">
        <v>31</v>
      </c>
      <c r="S306" s="6" t="s">
        <v>100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 t="s">
        <v>572</v>
      </c>
      <c r="F307" s="6" t="s">
        <v>573</v>
      </c>
      <c r="G307" s="6" t="s">
        <v>569</v>
      </c>
      <c r="H307" s="7">
        <v>44281</v>
      </c>
      <c r="I307" s="6">
        <v>26</v>
      </c>
      <c r="J307" s="6" t="s">
        <v>25</v>
      </c>
      <c r="K307" s="6" t="s">
        <v>570</v>
      </c>
      <c r="L307" s="6" t="s">
        <v>571</v>
      </c>
      <c r="M307" s="6">
        <v>1</v>
      </c>
      <c r="N307" s="8">
        <v>106649</v>
      </c>
      <c r="O307" s="6" t="s">
        <v>100</v>
      </c>
      <c r="P307" s="6" t="s">
        <v>400</v>
      </c>
      <c r="Q307" s="6" t="s">
        <v>30</v>
      </c>
      <c r="R307" s="6" t="s">
        <v>31</v>
      </c>
      <c r="S307" s="6" t="s">
        <v>100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>
        <v>45621</v>
      </c>
      <c r="F308" s="6" t="s">
        <v>574</v>
      </c>
      <c r="G308" s="6" t="s">
        <v>575</v>
      </c>
      <c r="H308" s="7">
        <v>44281</v>
      </c>
      <c r="I308" s="6">
        <v>26</v>
      </c>
      <c r="J308" s="6" t="s">
        <v>25</v>
      </c>
      <c r="K308" s="6" t="s">
        <v>510</v>
      </c>
      <c r="L308" s="6" t="s">
        <v>511</v>
      </c>
      <c r="M308" s="6">
        <v>2</v>
      </c>
      <c r="N308" s="8">
        <v>340154</v>
      </c>
      <c r="O308" s="6" t="s">
        <v>28</v>
      </c>
      <c r="P308" s="6" t="s">
        <v>400</v>
      </c>
      <c r="Q308" s="6" t="s">
        <v>30</v>
      </c>
      <c r="R308" s="6" t="s">
        <v>36</v>
      </c>
      <c r="S308" s="6" t="s">
        <v>28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45621</v>
      </c>
      <c r="F309" s="6" t="s">
        <v>574</v>
      </c>
      <c r="G309" s="6" t="s">
        <v>576</v>
      </c>
      <c r="H309" s="7">
        <v>44284</v>
      </c>
      <c r="I309" s="6">
        <v>26</v>
      </c>
      <c r="J309" s="6" t="s">
        <v>25</v>
      </c>
      <c r="K309" s="6" t="s">
        <v>577</v>
      </c>
      <c r="L309" s="6" t="s">
        <v>578</v>
      </c>
      <c r="M309" s="6">
        <v>2</v>
      </c>
      <c r="N309" s="8">
        <v>340154</v>
      </c>
      <c r="O309" s="6" t="s">
        <v>28</v>
      </c>
      <c r="P309" s="6" t="s">
        <v>400</v>
      </c>
      <c r="Q309" s="6" t="s">
        <v>30</v>
      </c>
      <c r="R309" s="6" t="s">
        <v>36</v>
      </c>
      <c r="S309" s="6" t="s">
        <v>28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>
        <v>51367</v>
      </c>
      <c r="F310" s="6" t="s">
        <v>498</v>
      </c>
      <c r="G310" s="6" t="s">
        <v>579</v>
      </c>
      <c r="H310" s="7">
        <v>44284</v>
      </c>
      <c r="I310" s="6">
        <v>26</v>
      </c>
      <c r="J310" s="6" t="s">
        <v>25</v>
      </c>
      <c r="K310" s="6" t="s">
        <v>79</v>
      </c>
      <c r="L310" s="6" t="s">
        <v>80</v>
      </c>
      <c r="M310" s="6">
        <v>2</v>
      </c>
      <c r="N310" s="8">
        <v>426538</v>
      </c>
      <c r="O310" s="6" t="s">
        <v>28</v>
      </c>
      <c r="P310" s="6" t="s">
        <v>400</v>
      </c>
      <c r="Q310" s="6" t="s">
        <v>30</v>
      </c>
      <c r="R310" s="6" t="s">
        <v>31</v>
      </c>
      <c r="S310" s="6" t="s">
        <v>28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>
        <v>50657</v>
      </c>
      <c r="F311" s="6" t="s">
        <v>332</v>
      </c>
      <c r="G311" s="6" t="s">
        <v>580</v>
      </c>
      <c r="H311" s="7">
        <v>44284</v>
      </c>
      <c r="I311" s="6">
        <v>26</v>
      </c>
      <c r="J311" s="6" t="s">
        <v>25</v>
      </c>
      <c r="K311" s="6" t="s">
        <v>581</v>
      </c>
      <c r="L311" s="6" t="s">
        <v>582</v>
      </c>
      <c r="M311" s="6">
        <v>4</v>
      </c>
      <c r="N311" s="8">
        <v>510220</v>
      </c>
      <c r="O311" s="6" t="s">
        <v>28</v>
      </c>
      <c r="P311" s="6" t="s">
        <v>400</v>
      </c>
      <c r="Q311" s="6" t="s">
        <v>30</v>
      </c>
      <c r="R311" s="6" t="s">
        <v>31</v>
      </c>
      <c r="S311" s="6" t="s">
        <v>28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>
        <v>47575</v>
      </c>
      <c r="F312" s="6" t="s">
        <v>583</v>
      </c>
      <c r="G312" s="6" t="s">
        <v>584</v>
      </c>
      <c r="H312" s="7">
        <v>44285</v>
      </c>
      <c r="I312" s="6">
        <v>26</v>
      </c>
      <c r="J312" s="6" t="s">
        <v>25</v>
      </c>
      <c r="K312" s="6" t="s">
        <v>34</v>
      </c>
      <c r="L312" s="6" t="s">
        <v>35</v>
      </c>
      <c r="M312" s="6">
        <v>2</v>
      </c>
      <c r="N312" s="8">
        <v>489732</v>
      </c>
      <c r="O312" s="6" t="s">
        <v>28</v>
      </c>
      <c r="P312" s="6" t="s">
        <v>400</v>
      </c>
      <c r="Q312" s="6" t="s">
        <v>30</v>
      </c>
      <c r="R312" s="6" t="s">
        <v>31</v>
      </c>
      <c r="S312" s="6" t="s">
        <v>28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>
        <v>40070</v>
      </c>
      <c r="F313" s="6" t="s">
        <v>585</v>
      </c>
      <c r="G313" s="6" t="s">
        <v>584</v>
      </c>
      <c r="H313" s="7">
        <v>44285</v>
      </c>
      <c r="I313" s="6">
        <v>26</v>
      </c>
      <c r="J313" s="6" t="s">
        <v>25</v>
      </c>
      <c r="K313" s="6" t="s">
        <v>34</v>
      </c>
      <c r="L313" s="6" t="s">
        <v>35</v>
      </c>
      <c r="M313" s="6">
        <v>8</v>
      </c>
      <c r="N313" s="8">
        <v>1329688</v>
      </c>
      <c r="O313" s="6" t="s">
        <v>28</v>
      </c>
      <c r="P313" s="6" t="s">
        <v>400</v>
      </c>
      <c r="Q313" s="6" t="s">
        <v>30</v>
      </c>
      <c r="R313" s="6" t="s">
        <v>31</v>
      </c>
      <c r="S313" s="6" t="s">
        <v>28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>
        <v>47575</v>
      </c>
      <c r="F314" s="6" t="s">
        <v>583</v>
      </c>
      <c r="G314" s="6" t="s">
        <v>586</v>
      </c>
      <c r="H314" s="7">
        <v>44285</v>
      </c>
      <c r="I314" s="6">
        <v>26</v>
      </c>
      <c r="J314" s="6" t="s">
        <v>25</v>
      </c>
      <c r="K314" s="6" t="s">
        <v>34</v>
      </c>
      <c r="L314" s="6" t="s">
        <v>35</v>
      </c>
      <c r="M314" s="6">
        <v>2</v>
      </c>
      <c r="N314" s="8">
        <v>489732</v>
      </c>
      <c r="O314" s="6" t="s">
        <v>28</v>
      </c>
      <c r="P314" s="6" t="s">
        <v>400</v>
      </c>
      <c r="Q314" s="6" t="s">
        <v>30</v>
      </c>
      <c r="R314" s="6" t="s">
        <v>31</v>
      </c>
      <c r="S314" s="6" t="s">
        <v>28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45612</v>
      </c>
      <c r="F315" s="6" t="s">
        <v>587</v>
      </c>
      <c r="G315" s="6" t="s">
        <v>588</v>
      </c>
      <c r="H315" s="7">
        <v>44286</v>
      </c>
      <c r="I315" s="6">
        <v>26</v>
      </c>
      <c r="J315" s="6" t="s">
        <v>25</v>
      </c>
      <c r="K315" s="6" t="s">
        <v>589</v>
      </c>
      <c r="L315" s="6" t="s">
        <v>590</v>
      </c>
      <c r="M315" s="6">
        <v>4</v>
      </c>
      <c r="N315" s="8">
        <v>325352</v>
      </c>
      <c r="O315" s="6" t="s">
        <v>28</v>
      </c>
      <c r="P315" s="6" t="s">
        <v>400</v>
      </c>
      <c r="Q315" s="6" t="s">
        <v>30</v>
      </c>
      <c r="R315" s="6" t="s">
        <v>31</v>
      </c>
      <c r="S315" s="6" t="s">
        <v>28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>
        <v>47531</v>
      </c>
      <c r="F316" s="6" t="s">
        <v>591</v>
      </c>
      <c r="G316" s="6" t="s">
        <v>592</v>
      </c>
      <c r="H316" s="7">
        <v>44286</v>
      </c>
      <c r="I316" s="6">
        <v>26</v>
      </c>
      <c r="J316" s="6" t="s">
        <v>25</v>
      </c>
      <c r="K316" s="6" t="s">
        <v>593</v>
      </c>
      <c r="L316" s="6" t="s">
        <v>594</v>
      </c>
      <c r="M316" s="6">
        <v>4</v>
      </c>
      <c r="N316" s="8">
        <v>571396</v>
      </c>
      <c r="O316" s="6" t="s">
        <v>28</v>
      </c>
      <c r="P316" s="6" t="s">
        <v>400</v>
      </c>
      <c r="Q316" s="6" t="s">
        <v>30</v>
      </c>
      <c r="R316" s="6" t="s">
        <v>36</v>
      </c>
      <c r="S316" s="6" t="s">
        <v>28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51277</v>
      </c>
      <c r="F317" s="6" t="s">
        <v>205</v>
      </c>
      <c r="G317" s="6" t="s">
        <v>595</v>
      </c>
      <c r="H317" s="7">
        <v>44286</v>
      </c>
      <c r="I317" s="6">
        <v>26</v>
      </c>
      <c r="J317" s="6" t="s">
        <v>25</v>
      </c>
      <c r="K317" s="6" t="s">
        <v>63</v>
      </c>
      <c r="L317" s="6" t="s">
        <v>64</v>
      </c>
      <c r="M317" s="6">
        <v>4</v>
      </c>
      <c r="N317" s="8">
        <v>374836</v>
      </c>
      <c r="O317" s="6" t="s">
        <v>28</v>
      </c>
      <c r="P317" s="6" t="s">
        <v>400</v>
      </c>
      <c r="Q317" s="6" t="s">
        <v>30</v>
      </c>
      <c r="R317" s="6" t="s">
        <v>31</v>
      </c>
      <c r="S317" s="6" t="s">
        <v>28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>
        <v>44331</v>
      </c>
      <c r="F318" s="6" t="s">
        <v>52</v>
      </c>
      <c r="G318" s="6" t="s">
        <v>596</v>
      </c>
      <c r="H318" s="7">
        <v>44274</v>
      </c>
      <c r="I318" s="6">
        <v>26</v>
      </c>
      <c r="J318" s="6" t="s">
        <v>25</v>
      </c>
      <c r="K318" s="6" t="s">
        <v>129</v>
      </c>
      <c r="L318" s="6" t="s">
        <v>130</v>
      </c>
      <c r="M318" s="6">
        <v>-1</v>
      </c>
      <c r="N318" s="8">
        <v>-33600</v>
      </c>
      <c r="O318" s="6" t="s">
        <v>28</v>
      </c>
      <c r="P318" s="6" t="s">
        <v>400</v>
      </c>
      <c r="Q318" s="6" t="s">
        <v>56</v>
      </c>
      <c r="R318" s="6" t="s">
        <v>31</v>
      </c>
      <c r="S318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2021_04_14214693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2021-05-04T20:18:39Z</dcterms:created>
  <dcterms:modified xsi:type="dcterms:W3CDTF">2021-05-04T20:18:39Z</dcterms:modified>
</cp:coreProperties>
</file>