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0BD8E9E-96A4-4803-87E5-E9E70FCE6E75}" xr6:coauthVersionLast="47" xr6:coauthVersionMax="47" xr10:uidLastSave="{00000000-0000-0000-0000-000000000000}"/>
  <bookViews>
    <workbookView xWindow="-108" yWindow="-108" windowWidth="23256" windowHeight="12576" xr2:uid="{80AE10D3-91F3-4CE5-8FD1-44FAA5807A8C}"/>
  </bookViews>
  <sheets>
    <sheet name="2021_05_1246975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H22" i="1"/>
  <c r="E22" i="1"/>
  <c r="E21" i="1"/>
  <c r="E20" i="1"/>
  <c r="E19" i="1"/>
  <c r="E16" i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<sst xmlns="http://schemas.openxmlformats.org/spreadsheetml/2006/main" count="64" uniqueCount="56">
  <si>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</si>
  <si>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</si>
  <si>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</si>
  <si>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</si>
  <si>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</si>
  <si>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</si>
  <si>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</si>
  <si>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</si>
  <si>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</si>
  <si>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</si>
  <si>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</si>
  <si>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</si>
  <si>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</si>
  <si>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</si>
  <si>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</si>
  <si>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</si>
  <si>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</si>
  <si>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</si>
  <si>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</si>
  <si>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</si>
  <si>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</si>
  <si>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</si>
  <si>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</si>
  <si>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</si>
  <si>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2021_05_12469756</t>
  </si>
  <si>
    <t>12469756-5</t>
  </si>
  <si>
    <t>Luis Cárdenas Muñoz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</si>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</sst>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4" borderId="1" xfId="2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5%20Macro%20Detalle%20Facturas%20Marzo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2469756"/>
      <sheetName val="2021_05_14339448"/>
      <sheetName val="2021_05_07519620"/>
      <sheetName val="2021_05_13999882"/>
      <sheetName val="2021_05_15018390"/>
      <sheetName val="Venta Documentad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D834-8F2A-4843-8FE8-32BB4C8FA2C6}">
  <sheetPr codeName="Hoja3">
    <tabColor rgb="FFFF0000"/>
  </sheetPr>
  <dimension ref="A1:Z32"/>
  <sheetViews>
    <sheetView tabSelected="1" workbookViewId="0">
      <selection activeCell="K20" sqref="K20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8.21875" bestFit="1" customWidth="1"/>
    <col min="5" max="5" width="26.44140625" bestFit="1" customWidth="1"/>
    <col min="6" max="6" width="13" bestFit="1" customWidth="1"/>
    <col min="7" max="9" width="18.1093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>
        <v>23</v>
      </c>
      <c r="C2" t="s">
        <v>25</v>
      </c>
      <c r="D2" t="s">
        <v>26</v>
      </c>
      <c r="E2" t="s">
        <v>27</v>
      </c>
      <c r="F2" s="3">
        <v>143500000</v>
      </c>
      <c r="G2" s="3">
        <v>138024395</v>
      </c>
      <c r="H2" s="4">
        <v>0.9618424738675958</v>
      </c>
      <c r="I2" s="5">
        <v>4.0000000000000001E-3</v>
      </c>
      <c r="J2">
        <v>28607923</v>
      </c>
      <c r="K2" s="3">
        <v>114431.692</v>
      </c>
      <c r="L2" s="3"/>
      <c r="M2" s="3">
        <v>36000000</v>
      </c>
      <c r="N2" s="3">
        <v>63291500</v>
      </c>
      <c r="O2" s="4">
        <v>1.7580972222222222</v>
      </c>
      <c r="P2" s="5">
        <v>1.2E-2</v>
      </c>
      <c r="Q2" s="3">
        <v>9759711</v>
      </c>
      <c r="R2" s="3">
        <v>117116.53200000001</v>
      </c>
      <c r="S2" s="3"/>
      <c r="T2" s="3">
        <v>20000000</v>
      </c>
      <c r="U2" s="3">
        <v>17759106</v>
      </c>
      <c r="V2" s="4">
        <v>0.8879553</v>
      </c>
      <c r="W2" s="6">
        <v>8.1999999999999993</v>
      </c>
      <c r="X2" s="3">
        <v>872</v>
      </c>
      <c r="Y2" s="3">
        <v>7150.4</v>
      </c>
      <c r="Z2" s="7">
        <v>238698.62400000001</v>
      </c>
    </row>
    <row r="5" spans="1:26" x14ac:dyDescent="0.3">
      <c r="D5" s="8" t="s">
        <v>28</v>
      </c>
      <c r="E5" s="8" t="str">
        <f>D2</f>
        <v>Luis Cárdenas Muñoz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>
        <f>B2</f>
        <v>23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12469756-5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35</v>
      </c>
      <c r="E8" s="18">
        <v>44317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36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ht="27.6" x14ac:dyDescent="0.3">
      <c r="D11" s="28" t="s">
        <v>37</v>
      </c>
      <c r="E11" s="29">
        <f>F2</f>
        <v>143500000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ht="27.6" x14ac:dyDescent="0.3">
      <c r="D12" s="28" t="s">
        <v>38</v>
      </c>
      <c r="E12" s="29">
        <f>G2</f>
        <v>138024395</v>
      </c>
      <c r="F12" s="2"/>
      <c r="G12" s="26">
        <v>1.1499999999999999</v>
      </c>
      <c r="H12" s="26" t="s">
        <v>39</v>
      </c>
      <c r="I12" s="27">
        <v>1.2E-2</v>
      </c>
    </row>
    <row r="13" spans="1:26" ht="27.6" x14ac:dyDescent="0.3">
      <c r="D13" s="28" t="s">
        <v>40</v>
      </c>
      <c r="E13" s="30">
        <f>H2</f>
        <v>0.9618424738675958</v>
      </c>
      <c r="F13" s="2"/>
      <c r="G13" s="31"/>
      <c r="H13" s="31"/>
      <c r="I13" s="32"/>
    </row>
    <row r="14" spans="1:26" ht="27.6" x14ac:dyDescent="0.3">
      <c r="D14" s="28" t="s">
        <v>41</v>
      </c>
      <c r="E14" s="29">
        <f>J2</f>
        <v>28607923</v>
      </c>
      <c r="F14" s="2"/>
      <c r="G14" s="10" t="s">
        <v>42</v>
      </c>
      <c r="H14" s="11"/>
      <c r="I14" s="12"/>
    </row>
    <row r="15" spans="1:26" x14ac:dyDescent="0.3">
      <c r="D15" s="28" t="s">
        <v>43</v>
      </c>
      <c r="E15" s="33">
        <f>I2</f>
        <v>4.0000000000000001E-3</v>
      </c>
      <c r="F15" s="2"/>
      <c r="G15" s="13" t="s">
        <v>31</v>
      </c>
      <c r="H15" s="13" t="s">
        <v>32</v>
      </c>
      <c r="I15" s="14" t="s">
        <v>44</v>
      </c>
    </row>
    <row r="16" spans="1:26" x14ac:dyDescent="0.3">
      <c r="D16" s="34" t="s">
        <v>45</v>
      </c>
      <c r="E16" s="35">
        <f>K2</f>
        <v>114431.692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39</v>
      </c>
      <c r="I17" s="37">
        <v>16.399999999999999</v>
      </c>
    </row>
    <row r="18" spans="4:9" x14ac:dyDescent="0.3">
      <c r="D18" s="24" t="s">
        <v>46</v>
      </c>
      <c r="E18" s="25"/>
      <c r="F18" s="9"/>
      <c r="G18" s="40"/>
      <c r="H18" s="40"/>
      <c r="I18" s="40"/>
    </row>
    <row r="19" spans="4:9" ht="27.6" x14ac:dyDescent="0.3">
      <c r="D19" s="28" t="s">
        <v>47</v>
      </c>
      <c r="E19" s="29">
        <f>M2</f>
        <v>36000000</v>
      </c>
      <c r="F19" s="2"/>
      <c r="G19" s="40"/>
      <c r="H19" s="40"/>
      <c r="I19" s="40"/>
    </row>
    <row r="20" spans="4:9" ht="27.6" x14ac:dyDescent="0.3">
      <c r="D20" s="28" t="s">
        <v>48</v>
      </c>
      <c r="E20" s="29">
        <f>N2</f>
        <v>63291500</v>
      </c>
      <c r="F20" s="2"/>
      <c r="G20" s="40"/>
      <c r="H20" s="40"/>
      <c r="I20" s="40"/>
    </row>
    <row r="21" spans="4:9" ht="27.6" x14ac:dyDescent="0.3">
      <c r="D21" s="28" t="s">
        <v>40</v>
      </c>
      <c r="E21" s="30">
        <f>O2</f>
        <v>1.7580972222222222</v>
      </c>
      <c r="F21" s="2"/>
      <c r="G21" s="40"/>
      <c r="H21" s="40"/>
      <c r="I21" s="40"/>
    </row>
    <row r="22" spans="4:9" ht="41.4" x14ac:dyDescent="0.3">
      <c r="D22" s="28" t="s">
        <v>49</v>
      </c>
      <c r="E22" s="29">
        <f>Q2</f>
        <v>9759711</v>
      </c>
      <c r="F22" s="2"/>
      <c r="G22" s="34" t="s">
        <v>50</v>
      </c>
      <c r="H22" s="41">
        <f>+E16+E24+E32</f>
        <v>238698.62399999998</v>
      </c>
      <c r="I22" s="40"/>
    </row>
    <row r="23" spans="4:9" x14ac:dyDescent="0.3">
      <c r="D23" s="28" t="s">
        <v>43</v>
      </c>
      <c r="E23" s="33">
        <f>P2</f>
        <v>1.2E-2</v>
      </c>
      <c r="F23" s="2"/>
      <c r="G23" s="40"/>
      <c r="H23" s="40"/>
      <c r="I23" s="40"/>
    </row>
    <row r="24" spans="4:9" x14ac:dyDescent="0.3">
      <c r="D24" s="42" t="s">
        <v>45</v>
      </c>
      <c r="E24" s="35">
        <f>R2</f>
        <v>117116.53200000001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51</v>
      </c>
      <c r="E26" s="25"/>
      <c r="F26" s="36"/>
      <c r="G26" s="40"/>
      <c r="H26" s="40"/>
      <c r="I26" s="40"/>
    </row>
    <row r="27" spans="4:9" x14ac:dyDescent="0.3">
      <c r="D27" s="28" t="s">
        <v>52</v>
      </c>
      <c r="E27" s="29">
        <f>T2</f>
        <v>20000000</v>
      </c>
      <c r="F27" s="36"/>
      <c r="G27" s="40"/>
      <c r="H27" s="40"/>
      <c r="I27" s="40"/>
    </row>
    <row r="28" spans="4:9" x14ac:dyDescent="0.3">
      <c r="D28" s="28" t="s">
        <v>53</v>
      </c>
      <c r="E28" s="29">
        <f>U2</f>
        <v>17759106</v>
      </c>
      <c r="F28" s="36"/>
      <c r="G28" s="40"/>
      <c r="H28" s="40"/>
      <c r="I28" s="40"/>
    </row>
    <row r="29" spans="4:9" ht="27.6" x14ac:dyDescent="0.3">
      <c r="D29" s="28" t="s">
        <v>40</v>
      </c>
      <c r="E29" s="30">
        <f>V2</f>
        <v>0.8879553</v>
      </c>
      <c r="F29" s="9"/>
      <c r="G29" s="40"/>
      <c r="H29" s="40"/>
      <c r="I29" s="40"/>
    </row>
    <row r="30" spans="4:9" ht="27.6" x14ac:dyDescent="0.3">
      <c r="D30" s="28" t="s">
        <v>54</v>
      </c>
      <c r="E30" s="43">
        <f>X2</f>
        <v>872</v>
      </c>
      <c r="F30" s="2"/>
      <c r="G30" s="44"/>
      <c r="H30" s="40"/>
      <c r="I30" s="40"/>
    </row>
    <row r="31" spans="4:9" ht="27.6" x14ac:dyDescent="0.3">
      <c r="D31" s="28" t="s">
        <v>55</v>
      </c>
      <c r="E31" s="45">
        <f>W2</f>
        <v>8.1999999999999993</v>
      </c>
      <c r="F31" s="2"/>
      <c r="G31" s="40"/>
      <c r="H31" s="40"/>
      <c r="I31" s="40"/>
    </row>
    <row r="32" spans="4:9" x14ac:dyDescent="0.3">
      <c r="D32" s="42" t="s">
        <v>45</v>
      </c>
      <c r="E32" s="35">
        <f>Y2</f>
        <v>7150.4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2021_05_12469756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2021-06-07T22:42:53Z</dcterms:created>
  <dcterms:modified xsi:type="dcterms:W3CDTF">2021-06-07T22:42:54Z</dcterms:modified>
</cp:coreProperties>
</file>