
<file path=[Content_Types].xml><?xml version="1.0" encoding="utf-8"?>
<Types xmlns="http://schemas.openxmlformats.org/package/2006/content-types">
  <Override PartName="/docProps/app.xml" ContentType="application/vnd.openxmlformats-officedocument.extended-properties+xml"/>
  <Override PartName="/xl/worksheets/sheet6.xml" ContentType="application/vnd.openxmlformats-officedocument.spreadsheetml.worksheet+xml"/>
  <Override PartName="/xl/sharedStrings.xml" ContentType="application/vnd.openxmlformats-officedocument.spreadsheetml.sharedStrings+xml"/>
  <Default Extension="xml" ContentType="application/xml"/>
  <Override PartName="/xl/workbook.xml" ContentType="application/vnd.openxmlformats-officedocument.spreadsheetml.sheet.main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4.xml" ContentType="application/vnd.openxmlformats-officedocument.spreadsheetml.worksheet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Default Extension="rels" ContentType="application/vnd.openxmlformats-package.relationships+xml"/>
  <Override PartName="/xl/worksheets/sheet5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autoCompressPictures="0"/>
  <bookViews>
    <workbookView xWindow="0" yWindow="20" windowWidth="25440" windowHeight="13040" activeTab="5"/>
  </bookViews>
  <sheets>
    <sheet name="Locations" sheetId="1" r:id="rId1"/>
    <sheet name="Supervisor" sheetId="2" r:id="rId2"/>
    <sheet name="Monitor" sheetId="3" r:id="rId3"/>
    <sheet name="GP" sheetId="4" r:id="rId4"/>
    <sheet name="CHW" sheetId="5" r:id="rId5"/>
    <sheet name="Patient" sheetId="6" r:id="rId6"/>
  </sheets>
  <calcPr calcId="124519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AO7" i="6"/>
  <c r="AO10"/>
  <c r="AO13"/>
  <c r="AO14"/>
  <c r="AO11"/>
  <c r="AO12"/>
  <c r="AO9"/>
  <c r="AO5"/>
</calcChain>
</file>

<file path=xl/sharedStrings.xml><?xml version="1.0" encoding="utf-8"?>
<sst xmlns="http://schemas.openxmlformats.org/spreadsheetml/2006/main" count="426" uniqueCount="246">
  <si>
    <t>89898-6492838-6</t>
    <phoneticPr fontId="4" type="noConversion"/>
  </si>
  <si>
    <t>38658-6586458-1</t>
    <phoneticPr fontId="4" type="noConversion"/>
  </si>
  <si>
    <t>25635-3257948-7</t>
    <phoneticPr fontId="4" type="noConversion"/>
  </si>
  <si>
    <t>49873-6398690-5</t>
    <phoneticPr fontId="4" type="noConversion"/>
  </si>
  <si>
    <t>Hindu</t>
    <phoneticPr fontId="4" type="noConversion"/>
  </si>
  <si>
    <t>Punjabi</t>
    <phoneticPr fontId="4" type="noConversion"/>
  </si>
  <si>
    <t>Balochi</t>
    <phoneticPr fontId="4" type="noConversion"/>
  </si>
  <si>
    <t>Punjabi</t>
    <phoneticPr fontId="4" type="noConversion"/>
  </si>
  <si>
    <t>G-USMAN-02</t>
    <phoneticPr fontId="4" type="noConversion"/>
  </si>
  <si>
    <t>G-MOHSI-01</t>
    <phoneticPr fontId="4" type="noConversion"/>
  </si>
  <si>
    <t>G-FAROO-03</t>
    <phoneticPr fontId="4" type="noConversion"/>
  </si>
  <si>
    <t>G-JUNAI-01</t>
    <phoneticPr fontId="4" type="noConversion"/>
  </si>
  <si>
    <t>G-ASAD-04</t>
    <phoneticPr fontId="4" type="noConversion"/>
  </si>
  <si>
    <t>Pulmonary</t>
    <phoneticPr fontId="4" type="noConversion"/>
  </si>
  <si>
    <t>Continuation</t>
    <phoneticPr fontId="4" type="noConversion"/>
  </si>
  <si>
    <t>Suspect</t>
    <phoneticPr fontId="4" type="noConversion"/>
  </si>
  <si>
    <t>Suspect</t>
    <phoneticPr fontId="4" type="noConversion"/>
  </si>
  <si>
    <t>Cured</t>
    <phoneticPr fontId="4" type="noConversion"/>
  </si>
  <si>
    <t>Treament Completed</t>
    <phoneticPr fontId="4" type="noConversion"/>
  </si>
  <si>
    <t>Defaulted</t>
    <phoneticPr fontId="4" type="noConversion"/>
  </si>
  <si>
    <t>Died</t>
    <phoneticPr fontId="4" type="noConversion"/>
  </si>
  <si>
    <t>New</t>
    <phoneticPr fontId="4" type="noConversion"/>
  </si>
  <si>
    <t>Treatment after Default</t>
    <phoneticPr fontId="4" type="noConversion"/>
  </si>
  <si>
    <t>Retreatment</t>
    <phoneticPr fontId="4" type="noConversion"/>
  </si>
  <si>
    <t>Ni</t>
    <phoneticPr fontId="4" type="noConversion"/>
  </si>
  <si>
    <t>No</t>
    <phoneticPr fontId="4" type="noConversion"/>
  </si>
  <si>
    <t>No</t>
    <phoneticPr fontId="4" type="noConversion"/>
  </si>
  <si>
    <t>No</t>
    <phoneticPr fontId="4" type="noConversion"/>
  </si>
  <si>
    <t>Liaquat</t>
    <phoneticPr fontId="4" type="noConversion"/>
  </si>
  <si>
    <t>Baloch</t>
    <phoneticPr fontId="4" type="noConversion"/>
  </si>
  <si>
    <t>Sulaiman Baloch</t>
    <phoneticPr fontId="4" type="noConversion"/>
  </si>
  <si>
    <t>Yaseen Nadeem</t>
    <phoneticPr fontId="4" type="noConversion"/>
  </si>
  <si>
    <t>Amjad Khan</t>
    <phoneticPr fontId="4" type="noConversion"/>
  </si>
  <si>
    <t>Asra</t>
    <phoneticPr fontId="4" type="noConversion"/>
  </si>
  <si>
    <t>Nadeem</t>
    <phoneticPr fontId="4" type="noConversion"/>
  </si>
  <si>
    <t>Abid</t>
    <phoneticPr fontId="4" type="noConversion"/>
  </si>
  <si>
    <t>Bushra</t>
    <phoneticPr fontId="4" type="noConversion"/>
  </si>
  <si>
    <t>Ansari</t>
    <phoneticPr fontId="4" type="noConversion"/>
  </si>
  <si>
    <t>Junaid Ansari</t>
    <phoneticPr fontId="4" type="noConversion"/>
  </si>
  <si>
    <t>Rehman</t>
    <phoneticPr fontId="4" type="noConversion"/>
  </si>
  <si>
    <t>Yousuf Malik</t>
    <phoneticPr fontId="4" type="noConversion"/>
  </si>
  <si>
    <t>Benazir</t>
    <phoneticPr fontId="4" type="noConversion"/>
  </si>
  <si>
    <t>Hussain</t>
    <phoneticPr fontId="4" type="noConversion"/>
  </si>
  <si>
    <t>Asif Hussain</t>
    <phoneticPr fontId="4" type="noConversion"/>
  </si>
  <si>
    <t>Mohammed</t>
    <phoneticPr fontId="4" type="noConversion"/>
  </si>
  <si>
    <t>Farhan</t>
    <phoneticPr fontId="4" type="noConversion"/>
  </si>
  <si>
    <t>Mohammed Irfan</t>
    <phoneticPr fontId="4" type="noConversion"/>
  </si>
  <si>
    <t>Married</t>
    <phoneticPr fontId="4" type="noConversion"/>
  </si>
  <si>
    <t>Divorced</t>
    <phoneticPr fontId="4" type="noConversion"/>
  </si>
  <si>
    <t>Hyderabad</t>
    <phoneticPr fontId="4" type="noConversion"/>
  </si>
  <si>
    <t>Kotri</t>
    <phoneticPr fontId="4" type="noConversion"/>
  </si>
  <si>
    <t>Nawabshah</t>
    <phoneticPr fontId="4" type="noConversion"/>
  </si>
  <si>
    <t>98732-0986758-3</t>
    <phoneticPr fontId="4" type="noConversion"/>
  </si>
  <si>
    <t>97642-8648268-5</t>
    <phoneticPr fontId="4" type="noConversion"/>
  </si>
  <si>
    <t>97278-8929078-4</t>
    <phoneticPr fontId="4" type="noConversion"/>
  </si>
  <si>
    <t>G-AALYA-01</t>
    <phoneticPr fontId="4" type="noConversion"/>
  </si>
  <si>
    <t>HRZE</t>
    <phoneticPr fontId="4" type="noConversion"/>
  </si>
  <si>
    <t>HRZES</t>
    <phoneticPr fontId="4" type="noConversion"/>
  </si>
  <si>
    <t>Intensive</t>
    <phoneticPr fontId="4" type="noConversion"/>
  </si>
  <si>
    <t>Continuation</t>
    <phoneticPr fontId="4" type="noConversion"/>
  </si>
  <si>
    <t xml:space="preserve">Shameem </t>
    <phoneticPr fontId="4" type="noConversion"/>
  </si>
  <si>
    <t>Ahmed</t>
    <phoneticPr fontId="4" type="noConversion"/>
  </si>
  <si>
    <t>Nadine</t>
    <phoneticPr fontId="4" type="noConversion"/>
  </si>
  <si>
    <t>Malik</t>
    <phoneticPr fontId="4" type="noConversion"/>
  </si>
  <si>
    <t>Mustafa Ahmed</t>
    <phoneticPr fontId="4" type="noConversion"/>
  </si>
  <si>
    <t>Mustaqeem Malik</t>
    <phoneticPr fontId="4" type="noConversion"/>
  </si>
  <si>
    <t>Widow</t>
    <phoneticPr fontId="4" type="noConversion"/>
  </si>
  <si>
    <t>Faislabad</t>
    <phoneticPr fontId="4" type="noConversion"/>
  </si>
  <si>
    <t>87654-8763457-2</t>
    <phoneticPr fontId="4" type="noConversion"/>
  </si>
  <si>
    <t>Karachi</t>
    <phoneticPr fontId="4" type="noConversion"/>
  </si>
  <si>
    <t>54324-2354957-5</t>
    <phoneticPr fontId="4" type="noConversion"/>
  </si>
  <si>
    <t>33/2011/010</t>
    <phoneticPr fontId="4" type="noConversion"/>
  </si>
  <si>
    <t>43/2011/001</t>
    <phoneticPr fontId="4" type="noConversion"/>
  </si>
  <si>
    <t>45/2011/042</t>
    <phoneticPr fontId="4" type="noConversion"/>
  </si>
  <si>
    <t>58/2011/008</t>
    <phoneticPr fontId="4" type="noConversion"/>
  </si>
  <si>
    <t>64/2011/100</t>
    <phoneticPr fontId="4" type="noConversion"/>
  </si>
  <si>
    <t>34/2011/023</t>
    <phoneticPr fontId="4" type="noConversion"/>
  </si>
  <si>
    <t>48/2011/002</t>
    <phoneticPr fontId="4" type="noConversion"/>
  </si>
  <si>
    <t>60kg</t>
    <phoneticPr fontId="4" type="noConversion"/>
  </si>
  <si>
    <t>33kg</t>
    <phoneticPr fontId="4" type="noConversion"/>
  </si>
  <si>
    <t>42kg</t>
    <phoneticPr fontId="4" type="noConversion"/>
  </si>
  <si>
    <t>48kg</t>
    <phoneticPr fontId="4" type="noConversion"/>
  </si>
  <si>
    <t>65kg</t>
    <phoneticPr fontId="4" type="noConversion"/>
  </si>
  <si>
    <t>54kg</t>
    <phoneticPr fontId="4" type="noConversion"/>
  </si>
  <si>
    <t>38kg</t>
    <phoneticPr fontId="4" type="noConversion"/>
  </si>
  <si>
    <t>137cm</t>
    <phoneticPr fontId="4" type="noConversion"/>
  </si>
  <si>
    <t>186cm</t>
    <phoneticPr fontId="4" type="noConversion"/>
  </si>
  <si>
    <t>173cm</t>
    <phoneticPr fontId="4" type="noConversion"/>
  </si>
  <si>
    <t>165cm</t>
    <phoneticPr fontId="4" type="noConversion"/>
  </si>
  <si>
    <t>159cm</t>
    <phoneticPr fontId="4" type="noConversion"/>
  </si>
  <si>
    <t>134cm</t>
    <phoneticPr fontId="4" type="noConversion"/>
  </si>
  <si>
    <t>149cm</t>
    <phoneticPr fontId="4" type="noConversion"/>
  </si>
  <si>
    <t>B+ve</t>
    <phoneticPr fontId="4" type="noConversion"/>
  </si>
  <si>
    <t>o-ve</t>
    <phoneticPr fontId="4" type="noConversion"/>
  </si>
  <si>
    <t>O+ve</t>
    <phoneticPr fontId="4" type="noConversion"/>
  </si>
  <si>
    <t>A+ve</t>
    <phoneticPr fontId="4" type="noConversion"/>
  </si>
  <si>
    <t>A-ve</t>
    <phoneticPr fontId="4" type="noConversion"/>
  </si>
  <si>
    <t>Rabia Ahmed</t>
    <phoneticPr fontId="4" type="noConversion"/>
  </si>
  <si>
    <t>Mohammed Ahmed</t>
    <phoneticPr fontId="4" type="noConversion"/>
  </si>
  <si>
    <t>Shaista Alam</t>
    <phoneticPr fontId="4" type="noConversion"/>
  </si>
  <si>
    <t>Jamil Anwar</t>
    <phoneticPr fontId="4" type="noConversion"/>
  </si>
  <si>
    <t>Ahsan Muqeet</t>
    <phoneticPr fontId="4" type="noConversion"/>
  </si>
  <si>
    <t>Sadaf Javed</t>
    <phoneticPr fontId="4" type="noConversion"/>
  </si>
  <si>
    <t>Ambereen Junaid</t>
    <phoneticPr fontId="4" type="noConversion"/>
  </si>
  <si>
    <t>G-AMMA-05</t>
    <phoneticPr fontId="4" type="noConversion"/>
  </si>
  <si>
    <t>G-ZAINA-01</t>
    <phoneticPr fontId="4" type="noConversion"/>
  </si>
  <si>
    <t>Pulmonary</t>
    <phoneticPr fontId="4" type="noConversion"/>
  </si>
  <si>
    <t>HRZE</t>
    <phoneticPr fontId="4" type="noConversion"/>
  </si>
  <si>
    <t>Intensive</t>
    <phoneticPr fontId="4" type="noConversion"/>
  </si>
  <si>
    <t>On Treatment</t>
    <phoneticPr fontId="4" type="noConversion"/>
  </si>
  <si>
    <t>New</t>
    <phoneticPr fontId="4" type="noConversion"/>
  </si>
  <si>
    <t>No</t>
    <phoneticPr fontId="4" type="noConversion"/>
  </si>
  <si>
    <t>N/A</t>
    <phoneticPr fontId="4" type="noConversion"/>
  </si>
  <si>
    <t>Mannan</t>
    <phoneticPr fontId="4" type="noConversion"/>
  </si>
  <si>
    <t>Khan</t>
    <phoneticPr fontId="4" type="noConversion"/>
  </si>
  <si>
    <t>Murtaza Khan</t>
    <phoneticPr fontId="4" type="noConversion"/>
  </si>
  <si>
    <t>Male</t>
    <phoneticPr fontId="4" type="noConversion"/>
  </si>
  <si>
    <t>Single</t>
    <phoneticPr fontId="4" type="noConversion"/>
  </si>
  <si>
    <t>Karachi</t>
    <phoneticPr fontId="4" type="noConversion"/>
  </si>
  <si>
    <t>42301-987654-2</t>
    <phoneticPr fontId="4" type="noConversion"/>
  </si>
  <si>
    <t>Christianity</t>
    <phoneticPr fontId="4" type="noConversion"/>
  </si>
  <si>
    <t>Inter</t>
    <phoneticPr fontId="4" type="noConversion"/>
  </si>
  <si>
    <t>Mohajir</t>
    <phoneticPr fontId="4" type="noConversion"/>
  </si>
  <si>
    <t>33/2011/009</t>
    <phoneticPr fontId="4" type="noConversion"/>
  </si>
  <si>
    <t>55kg</t>
    <phoneticPr fontId="4" type="noConversion"/>
  </si>
  <si>
    <t>145cm</t>
    <phoneticPr fontId="4" type="noConversion"/>
  </si>
  <si>
    <t>o+ve</t>
    <phoneticPr fontId="4" type="noConversion"/>
  </si>
  <si>
    <t>G-SRINA-2</t>
    <phoneticPr fontId="4" type="noConversion"/>
  </si>
  <si>
    <t>Yes</t>
    <phoneticPr fontId="4" type="noConversion"/>
  </si>
  <si>
    <t>Extra Pulmonary</t>
    <phoneticPr fontId="4" type="noConversion"/>
  </si>
  <si>
    <t>Suspect</t>
    <phoneticPr fontId="4" type="noConversion"/>
  </si>
  <si>
    <t>Huzaifa</t>
    <phoneticPr fontId="4" type="noConversion"/>
  </si>
  <si>
    <t>Aktar</t>
    <phoneticPr fontId="4" type="noConversion"/>
  </si>
  <si>
    <t>Salim Akhtar</t>
    <phoneticPr fontId="4" type="noConversion"/>
  </si>
  <si>
    <t>Married</t>
    <phoneticPr fontId="4" type="noConversion"/>
  </si>
  <si>
    <t>Mirpurkhas</t>
    <phoneticPr fontId="4" type="noConversion"/>
  </si>
  <si>
    <t>33921-9876454-8</t>
    <phoneticPr fontId="4" type="noConversion"/>
  </si>
  <si>
    <t>Muslim</t>
    <phoneticPr fontId="4" type="noConversion"/>
  </si>
  <si>
    <t>Sindhi</t>
    <phoneticPr fontId="4" type="noConversion"/>
  </si>
  <si>
    <t>21/2011/002</t>
    <phoneticPr fontId="4" type="noConversion"/>
  </si>
  <si>
    <t>45kg</t>
    <phoneticPr fontId="4" type="noConversion"/>
  </si>
  <si>
    <t>160cm</t>
    <phoneticPr fontId="4" type="noConversion"/>
  </si>
  <si>
    <t>AB-ve</t>
    <phoneticPr fontId="4" type="noConversion"/>
  </si>
  <si>
    <t>Billu Barber</t>
    <phoneticPr fontId="4" type="noConversion"/>
  </si>
  <si>
    <t>Nazia Hassan</t>
    <phoneticPr fontId="4" type="noConversion"/>
  </si>
  <si>
    <t>G-ROMAS-01</t>
    <phoneticPr fontId="4" type="noConversion"/>
  </si>
  <si>
    <t>HRZES</t>
    <phoneticPr fontId="4" type="noConversion"/>
  </si>
  <si>
    <t>Continuation</t>
    <phoneticPr fontId="4" type="noConversion"/>
  </si>
  <si>
    <t>Retreatment</t>
    <phoneticPr fontId="4" type="noConversion"/>
  </si>
  <si>
    <t>Treatment after Failure</t>
    <phoneticPr fontId="4" type="noConversion"/>
  </si>
  <si>
    <t>99/2011/007</t>
    <phoneticPr fontId="4" type="noConversion"/>
  </si>
  <si>
    <t>76kg</t>
    <phoneticPr fontId="4" type="noConversion"/>
  </si>
  <si>
    <t>175cm</t>
    <phoneticPr fontId="4" type="noConversion"/>
  </si>
  <si>
    <t>A+ve</t>
    <phoneticPr fontId="4" type="noConversion"/>
  </si>
  <si>
    <t>Nawaz Sharif</t>
    <phoneticPr fontId="4" type="noConversion"/>
  </si>
  <si>
    <t>Location ID</t>
  </si>
  <si>
    <t>Location Name</t>
  </si>
  <si>
    <t>Location Type</t>
  </si>
  <si>
    <t>House</t>
  </si>
  <si>
    <t>Street</t>
  </si>
  <si>
    <t>Sector</t>
  </si>
  <si>
    <t>Colony</t>
  </si>
  <si>
    <t>Town</t>
  </si>
  <si>
    <t>City</t>
  </si>
  <si>
    <t>Country</t>
  </si>
  <si>
    <t>Contact No</t>
  </si>
  <si>
    <t>Email</t>
  </si>
  <si>
    <t>OFFICE</t>
  </si>
  <si>
    <t>HOSPITAL</t>
  </si>
  <si>
    <t>CLINIC</t>
  </si>
  <si>
    <t>RESIDENCE</t>
  </si>
  <si>
    <t>KARACHI</t>
  </si>
  <si>
    <t>PAKISTAN</t>
  </si>
  <si>
    <t>H-INDUS-K</t>
  </si>
  <si>
    <t>INDUS HOSPITAL KORANGI</t>
  </si>
  <si>
    <t>INTERACTIVE RESEARCH &amp; DEVELOPMENT</t>
  </si>
  <si>
    <t>IRD</t>
  </si>
  <si>
    <t>MY RESIDENCE</t>
  </si>
  <si>
    <t>R-OWAIS</t>
  </si>
  <si>
    <t>SHAHRA-E-FAISAL</t>
  </si>
  <si>
    <t>PECHS</t>
  </si>
  <si>
    <t>JAMSHED</t>
  </si>
  <si>
    <t>+922134327697</t>
  </si>
  <si>
    <t>KORANGI</t>
  </si>
  <si>
    <t>KORANGI CROSSING</t>
  </si>
  <si>
    <t>A-80</t>
  </si>
  <si>
    <t>F.B. AREA</t>
  </si>
  <si>
    <t>GULBERG</t>
  </si>
  <si>
    <t>+923453174270</t>
  </si>
  <si>
    <t>At least 2 for each location type</t>
  </si>
  <si>
    <t>All of them</t>
  </si>
  <si>
    <t>SupervisorID</t>
  </si>
  <si>
    <t>First Name</t>
  </si>
  <si>
    <t>Last Name</t>
  </si>
  <si>
    <t>Surname</t>
  </si>
  <si>
    <t>Guardian Name</t>
  </si>
  <si>
    <t>Gender</t>
  </si>
  <si>
    <t>DOB</t>
  </si>
  <si>
    <t>Marital Status</t>
  </si>
  <si>
    <t>Domicile</t>
  </si>
  <si>
    <t>NIC</t>
  </si>
  <si>
    <t>Religion</t>
  </si>
  <si>
    <t>Caste</t>
  </si>
  <si>
    <t>MonitorID</t>
  </si>
  <si>
    <t>At least 2 for each Supervisor that he is reporting to</t>
  </si>
  <si>
    <t>GPID</t>
  </si>
  <si>
    <t>Phone</t>
  </si>
  <si>
    <t>Mobile</t>
  </si>
  <si>
    <t>ClinicID-1</t>
  </si>
  <si>
    <t>TimeSlot</t>
  </si>
  <si>
    <t>ClinicID-2</t>
  </si>
  <si>
    <t>Qualification</t>
  </si>
  <si>
    <t>Speciality</t>
  </si>
  <si>
    <t>CHWID</t>
  </si>
  <si>
    <t>At least 2 for each Monitor that he is reporting to</t>
  </si>
  <si>
    <t>Atleast 10 Patients</t>
  </si>
  <si>
    <t>PatientID</t>
  </si>
  <si>
    <t>MRNo</t>
  </si>
  <si>
    <t>ExternalMRNo</t>
  </si>
  <si>
    <t>Weight</t>
  </si>
  <si>
    <t>Height</t>
  </si>
  <si>
    <t>Blood Group</t>
  </si>
  <si>
    <t>Date Registered</t>
  </si>
  <si>
    <t>Treatment Center (LocationID)</t>
  </si>
  <si>
    <t>Treatment Supporter (Guardian)</t>
  </si>
  <si>
    <t>Disease Category</t>
  </si>
  <si>
    <t>Disease Site</t>
  </si>
  <si>
    <t>Severity</t>
  </si>
  <si>
    <t>Regimen</t>
  </si>
  <si>
    <t>Dose Combination</t>
  </si>
  <si>
    <t>Other Dose Description</t>
  </si>
  <si>
    <t>Treatment Phase</t>
  </si>
  <si>
    <t>Patient Status</t>
  </si>
  <si>
    <t>Patient Type</t>
  </si>
  <si>
    <t>Disease History (Had TB Before?)</t>
  </si>
  <si>
    <t>Treated Previously</t>
  </si>
  <si>
    <t>Completed Previous Treatment</t>
  </si>
  <si>
    <t>Disease Suspected</t>
  </si>
  <si>
    <t>Disease Confirmed</t>
  </si>
  <si>
    <t>35kg</t>
    <phoneticPr fontId="4" type="noConversion"/>
  </si>
  <si>
    <t>185cm</t>
    <phoneticPr fontId="4" type="noConversion"/>
  </si>
  <si>
    <t>B-ve</t>
    <phoneticPr fontId="4" type="noConversion"/>
  </si>
  <si>
    <t>99/2011/001</t>
    <phoneticPr fontId="4" type="noConversion"/>
  </si>
  <si>
    <t>Sohail Ahmed</t>
    <phoneticPr fontId="4" type="noConversion"/>
  </si>
  <si>
    <t>G-UMAIR-19</t>
    <phoneticPr fontId="4" type="noConversion"/>
  </si>
  <si>
    <t>Yes</t>
    <phoneticPr fontId="4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</si>
</sst>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5" formatCode="\+##\(###\)\-#######"/>
  </numFmts>
  <fonts count="5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2" fillId="0" borderId="0" xfId="0" applyFont="1"/>
    <xf numFmtId="49" fontId="2" fillId="0" borderId="0" xfId="0" applyNumberFormat="1" applyFont="1"/>
    <xf numFmtId="49" fontId="0" fillId="0" borderId="0" xfId="0" applyNumberFormat="1"/>
    <xf numFmtId="0" fontId="3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15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L12"/>
  <sheetViews>
    <sheetView workbookViewId="0">
      <selection activeCell="B5" sqref="B5"/>
    </sheetView>
  </sheetViews>
  <sheetFormatPr baseColWidth="10" defaultColWidth="8.83203125" defaultRowHeight="14"/>
  <cols>
    <col min="1" max="1" width="10.6640625" bestFit="1" customWidth="1"/>
    <col min="2" max="2" width="38.33203125" bestFit="1" customWidth="1"/>
    <col min="3" max="3" width="13.33203125" bestFit="1" customWidth="1"/>
    <col min="4" max="4" width="6.5" bestFit="1" customWidth="1"/>
    <col min="5" max="5" width="19" bestFit="1" customWidth="1"/>
    <col min="6" max="6" width="6.5" bestFit="1" customWidth="1"/>
    <col min="7" max="7" width="9.5" bestFit="1" customWidth="1"/>
    <col min="8" max="8" width="9.33203125" bestFit="1" customWidth="1"/>
    <col min="9" max="9" width="8.83203125" bestFit="1" customWidth="1"/>
    <col min="10" max="10" width="9.83203125" bestFit="1" customWidth="1"/>
    <col min="11" max="11" width="14.1640625" style="3" bestFit="1" customWidth="1"/>
    <col min="12" max="12" width="5.83203125" bestFit="1" customWidth="1"/>
  </cols>
  <sheetData>
    <row r="1" spans="1:12">
      <c r="A1" s="4" t="s">
        <v>189</v>
      </c>
      <c r="B1" s="4"/>
    </row>
    <row r="3" spans="1:12" s="1" customFormat="1">
      <c r="A3" s="1" t="s">
        <v>155</v>
      </c>
      <c r="B3" s="1" t="s">
        <v>156</v>
      </c>
      <c r="C3" s="1" t="s">
        <v>157</v>
      </c>
      <c r="D3" s="1" t="s">
        <v>158</v>
      </c>
      <c r="E3" s="1" t="s">
        <v>159</v>
      </c>
      <c r="F3" s="1" t="s">
        <v>160</v>
      </c>
      <c r="G3" s="1" t="s">
        <v>161</v>
      </c>
      <c r="H3" s="1" t="s">
        <v>162</v>
      </c>
      <c r="I3" s="1" t="s">
        <v>163</v>
      </c>
      <c r="J3" s="1" t="s">
        <v>164</v>
      </c>
      <c r="K3" s="2" t="s">
        <v>165</v>
      </c>
      <c r="L3" s="1" t="s">
        <v>166</v>
      </c>
    </row>
    <row r="4" spans="1:12">
      <c r="A4" t="s">
        <v>176</v>
      </c>
      <c r="B4" t="s">
        <v>175</v>
      </c>
      <c r="C4" t="s">
        <v>167</v>
      </c>
      <c r="D4">
        <v>502</v>
      </c>
      <c r="E4" t="s">
        <v>179</v>
      </c>
      <c r="G4" t="s">
        <v>180</v>
      </c>
      <c r="H4" t="s">
        <v>181</v>
      </c>
      <c r="I4" t="s">
        <v>171</v>
      </c>
      <c r="J4" t="s">
        <v>172</v>
      </c>
      <c r="K4" s="3" t="s">
        <v>182</v>
      </c>
    </row>
    <row r="5" spans="1:12">
      <c r="C5" t="s">
        <v>167</v>
      </c>
      <c r="I5" t="s">
        <v>171</v>
      </c>
      <c r="J5" t="s">
        <v>172</v>
      </c>
    </row>
    <row r="6" spans="1:12">
      <c r="A6" t="s">
        <v>173</v>
      </c>
      <c r="B6" t="s">
        <v>174</v>
      </c>
      <c r="C6" t="s">
        <v>168</v>
      </c>
      <c r="E6" t="s">
        <v>184</v>
      </c>
      <c r="H6" t="s">
        <v>183</v>
      </c>
      <c r="I6" t="s">
        <v>171</v>
      </c>
      <c r="J6" t="s">
        <v>172</v>
      </c>
    </row>
    <row r="7" spans="1:12">
      <c r="C7" t="s">
        <v>168</v>
      </c>
      <c r="I7" t="s">
        <v>171</v>
      </c>
      <c r="J7" t="s">
        <v>172</v>
      </c>
    </row>
    <row r="8" spans="1:12">
      <c r="C8" t="s">
        <v>169</v>
      </c>
      <c r="I8" t="s">
        <v>171</v>
      </c>
      <c r="J8" t="s">
        <v>172</v>
      </c>
    </row>
    <row r="9" spans="1:12">
      <c r="C9" t="s">
        <v>169</v>
      </c>
      <c r="I9" t="s">
        <v>171</v>
      </c>
      <c r="J9" t="s">
        <v>172</v>
      </c>
    </row>
    <row r="10" spans="1:12">
      <c r="A10" t="s">
        <v>178</v>
      </c>
      <c r="B10" t="s">
        <v>177</v>
      </c>
      <c r="C10" t="s">
        <v>170</v>
      </c>
      <c r="D10" t="s">
        <v>185</v>
      </c>
      <c r="F10">
        <v>17</v>
      </c>
      <c r="G10" t="s">
        <v>186</v>
      </c>
      <c r="H10" t="s">
        <v>187</v>
      </c>
      <c r="I10" t="s">
        <v>171</v>
      </c>
      <c r="J10" t="s">
        <v>172</v>
      </c>
      <c r="K10" s="3" t="s">
        <v>188</v>
      </c>
    </row>
    <row r="11" spans="1:12">
      <c r="C11" t="s">
        <v>170</v>
      </c>
      <c r="I11" t="s">
        <v>171</v>
      </c>
      <c r="J11" t="s">
        <v>172</v>
      </c>
    </row>
    <row r="12" spans="1:12">
      <c r="C12" t="s">
        <v>170</v>
      </c>
      <c r="I12" t="s">
        <v>171</v>
      </c>
      <c r="J12" t="s">
        <v>172</v>
      </c>
    </row>
  </sheetData>
  <mergeCells count="1">
    <mergeCell ref="A1:B1"/>
  </mergeCells>
  <phoneticPr fontId="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O3"/>
  <sheetViews>
    <sheetView workbookViewId="0">
      <selection activeCell="O3" sqref="B3:O3"/>
    </sheetView>
  </sheetViews>
  <sheetFormatPr baseColWidth="10" defaultColWidth="8.83203125" defaultRowHeight="14"/>
  <cols>
    <col min="1" max="1" width="12.33203125" bestFit="1" customWidth="1"/>
    <col min="2" max="2" width="10.5" bestFit="1" customWidth="1"/>
    <col min="3" max="3" width="10.1640625" bestFit="1" customWidth="1"/>
    <col min="4" max="4" width="8.83203125" bestFit="1" customWidth="1"/>
    <col min="7" max="7" width="4.83203125" bestFit="1" customWidth="1"/>
    <col min="8" max="8" width="13.5" bestFit="1" customWidth="1"/>
  </cols>
  <sheetData>
    <row r="1" spans="1:15">
      <c r="A1" s="5" t="s">
        <v>190</v>
      </c>
      <c r="B1" s="5"/>
    </row>
    <row r="3" spans="1:15" s="1" customFormat="1">
      <c r="A3" s="1" t="s">
        <v>191</v>
      </c>
      <c r="B3" s="1" t="s">
        <v>192</v>
      </c>
      <c r="C3" s="1" t="s">
        <v>193</v>
      </c>
      <c r="D3" s="1" t="s">
        <v>194</v>
      </c>
      <c r="E3" s="1" t="s">
        <v>195</v>
      </c>
      <c r="F3" s="1" t="s">
        <v>196</v>
      </c>
      <c r="G3" s="1" t="s">
        <v>197</v>
      </c>
      <c r="H3" s="1" t="s">
        <v>198</v>
      </c>
      <c r="I3" s="1" t="s">
        <v>199</v>
      </c>
      <c r="J3" s="1" t="s">
        <v>200</v>
      </c>
      <c r="K3" s="1" t="s">
        <v>201</v>
      </c>
      <c r="L3" s="1" t="s">
        <v>202</v>
      </c>
      <c r="M3" s="1" t="s">
        <v>206</v>
      </c>
      <c r="N3" s="1" t="s">
        <v>207</v>
      </c>
      <c r="O3" s="1" t="s">
        <v>166</v>
      </c>
    </row>
  </sheetData>
  <mergeCells count="1">
    <mergeCell ref="A1:B1"/>
  </mergeCells>
  <phoneticPr fontId="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P3"/>
  <sheetViews>
    <sheetView workbookViewId="0">
      <selection activeCell="C3" sqref="C3"/>
    </sheetView>
  </sheetViews>
  <sheetFormatPr baseColWidth="10" defaultColWidth="8.83203125" defaultRowHeight="14"/>
  <cols>
    <col min="1" max="1" width="10" bestFit="1" customWidth="1"/>
    <col min="2" max="2" width="12.33203125" bestFit="1" customWidth="1"/>
    <col min="3" max="3" width="10.5" bestFit="1" customWidth="1"/>
    <col min="4" max="4" width="10.1640625" bestFit="1" customWidth="1"/>
    <col min="5" max="5" width="8.83203125" bestFit="1" customWidth="1"/>
    <col min="6" max="6" width="15" bestFit="1" customWidth="1"/>
    <col min="7" max="7" width="7.6640625" bestFit="1" customWidth="1"/>
    <col min="8" max="8" width="4.83203125" bestFit="1" customWidth="1"/>
    <col min="9" max="9" width="13.5" bestFit="1" customWidth="1"/>
    <col min="10" max="10" width="8.83203125" bestFit="1" customWidth="1"/>
    <col min="11" max="11" width="4.1640625" bestFit="1" customWidth="1"/>
    <col min="12" max="12" width="8.33203125" bestFit="1" customWidth="1"/>
    <col min="13" max="13" width="5.83203125" bestFit="1" customWidth="1"/>
  </cols>
  <sheetData>
    <row r="1" spans="1:16">
      <c r="A1" s="4" t="s">
        <v>204</v>
      </c>
      <c r="B1" s="4"/>
      <c r="C1" s="4"/>
      <c r="D1" s="4"/>
      <c r="E1" s="4"/>
      <c r="F1" s="4"/>
    </row>
    <row r="3" spans="1:16" s="1" customFormat="1">
      <c r="A3" s="1" t="s">
        <v>203</v>
      </c>
      <c r="B3" s="1" t="s">
        <v>191</v>
      </c>
      <c r="C3" s="1" t="s">
        <v>192</v>
      </c>
      <c r="D3" s="1" t="s">
        <v>193</v>
      </c>
      <c r="E3" s="1" t="s">
        <v>194</v>
      </c>
      <c r="F3" s="1" t="s">
        <v>195</v>
      </c>
      <c r="G3" s="1" t="s">
        <v>196</v>
      </c>
      <c r="H3" s="1" t="s">
        <v>197</v>
      </c>
      <c r="I3" s="1" t="s">
        <v>198</v>
      </c>
      <c r="J3" s="1" t="s">
        <v>199</v>
      </c>
      <c r="K3" s="1" t="s">
        <v>200</v>
      </c>
      <c r="L3" s="1" t="s">
        <v>201</v>
      </c>
      <c r="M3" s="1" t="s">
        <v>202</v>
      </c>
      <c r="N3" s="1" t="s">
        <v>206</v>
      </c>
      <c r="O3" s="1" t="s">
        <v>207</v>
      </c>
      <c r="P3" s="1" t="s">
        <v>166</v>
      </c>
    </row>
  </sheetData>
  <mergeCells count="1">
    <mergeCell ref="A1:F1"/>
  </mergeCells>
  <phoneticPr fontId="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U3"/>
  <sheetViews>
    <sheetView workbookViewId="0">
      <selection activeCell="B3" sqref="B3:Q3"/>
    </sheetView>
  </sheetViews>
  <sheetFormatPr baseColWidth="10" defaultColWidth="8.83203125" defaultRowHeight="14"/>
  <cols>
    <col min="1" max="1" width="8.5" customWidth="1"/>
    <col min="2" max="2" width="10.5" bestFit="1" customWidth="1"/>
    <col min="3" max="3" width="10.1640625" bestFit="1" customWidth="1"/>
    <col min="4" max="4" width="8.83203125" bestFit="1" customWidth="1"/>
    <col min="5" max="5" width="15" bestFit="1" customWidth="1"/>
    <col min="6" max="6" width="7.6640625" bestFit="1" customWidth="1"/>
    <col min="7" max="7" width="4.83203125" bestFit="1" customWidth="1"/>
    <col min="8" max="8" width="13.5" bestFit="1" customWidth="1"/>
    <col min="9" max="9" width="8.83203125" bestFit="1" customWidth="1"/>
    <col min="10" max="10" width="4.1640625" bestFit="1" customWidth="1"/>
    <col min="11" max="11" width="8.33203125" bestFit="1" customWidth="1"/>
    <col min="12" max="12" width="12.5" bestFit="1" customWidth="1"/>
    <col min="13" max="13" width="9.5" bestFit="1" customWidth="1"/>
    <col min="14" max="14" width="5.83203125" bestFit="1" customWidth="1"/>
    <col min="15" max="15" width="6.6640625" bestFit="1" customWidth="1"/>
    <col min="16" max="16" width="7.5" bestFit="1" customWidth="1"/>
    <col min="17" max="17" width="5.83203125" bestFit="1" customWidth="1"/>
    <col min="18" max="18" width="9.5" bestFit="1" customWidth="1"/>
    <col min="19" max="19" width="8.83203125" bestFit="1" customWidth="1"/>
    <col min="20" max="20" width="9.5" bestFit="1" customWidth="1"/>
    <col min="21" max="21" width="8.83203125" bestFit="1" customWidth="1"/>
  </cols>
  <sheetData>
    <row r="1" spans="1:21">
      <c r="A1" s="4" t="s">
        <v>204</v>
      </c>
      <c r="B1" s="4"/>
      <c r="C1" s="4"/>
      <c r="D1" s="4"/>
      <c r="E1" s="4"/>
      <c r="F1" s="4"/>
    </row>
    <row r="3" spans="1:21">
      <c r="A3" s="1" t="s">
        <v>205</v>
      </c>
      <c r="B3" s="1" t="s">
        <v>192</v>
      </c>
      <c r="C3" s="1" t="s">
        <v>193</v>
      </c>
      <c r="D3" s="1" t="s">
        <v>194</v>
      </c>
      <c r="E3" s="1" t="s">
        <v>195</v>
      </c>
      <c r="F3" s="1" t="s">
        <v>196</v>
      </c>
      <c r="G3" s="1" t="s">
        <v>197</v>
      </c>
      <c r="H3" s="1" t="s">
        <v>198</v>
      </c>
      <c r="I3" s="1" t="s">
        <v>199</v>
      </c>
      <c r="J3" s="1" t="s">
        <v>200</v>
      </c>
      <c r="K3" s="1" t="s">
        <v>201</v>
      </c>
      <c r="L3" s="1" t="s">
        <v>211</v>
      </c>
      <c r="M3" s="1" t="s">
        <v>212</v>
      </c>
      <c r="N3" s="1" t="s">
        <v>202</v>
      </c>
      <c r="O3" s="1" t="s">
        <v>206</v>
      </c>
      <c r="P3" s="1" t="s">
        <v>207</v>
      </c>
      <c r="Q3" s="1" t="s">
        <v>166</v>
      </c>
      <c r="R3" s="1" t="s">
        <v>208</v>
      </c>
      <c r="S3" s="1" t="s">
        <v>209</v>
      </c>
      <c r="T3" s="1" t="s">
        <v>210</v>
      </c>
      <c r="U3" s="1" t="s">
        <v>209</v>
      </c>
    </row>
  </sheetData>
  <mergeCells count="1">
    <mergeCell ref="A1:F1"/>
  </mergeCells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R3"/>
  <sheetViews>
    <sheetView workbookViewId="0">
      <selection activeCell="H36" sqref="H36"/>
    </sheetView>
  </sheetViews>
  <sheetFormatPr baseColWidth="10" defaultColWidth="8.83203125" defaultRowHeight="14"/>
  <cols>
    <col min="1" max="1" width="7.33203125" bestFit="1" customWidth="1"/>
    <col min="2" max="2" width="10.1640625" bestFit="1" customWidth="1"/>
    <col min="3" max="3" width="10.5" bestFit="1" customWidth="1"/>
    <col min="4" max="4" width="10.1640625" bestFit="1" customWidth="1"/>
    <col min="5" max="5" width="8.83203125" bestFit="1" customWidth="1"/>
    <col min="6" max="6" width="15" bestFit="1" customWidth="1"/>
    <col min="7" max="7" width="7.6640625" bestFit="1" customWidth="1"/>
    <col min="8" max="8" width="4.83203125" bestFit="1" customWidth="1"/>
    <col min="9" max="9" width="13.5" bestFit="1" customWidth="1"/>
    <col min="10" max="10" width="8.83203125" bestFit="1" customWidth="1"/>
    <col min="11" max="11" width="4.1640625" bestFit="1" customWidth="1"/>
    <col min="12" max="12" width="8.33203125" bestFit="1" customWidth="1"/>
    <col min="13" max="13" width="12.5" bestFit="1" customWidth="1"/>
    <col min="14" max="14" width="9.5" bestFit="1" customWidth="1"/>
    <col min="15" max="15" width="5.83203125" bestFit="1" customWidth="1"/>
    <col min="16" max="16" width="6.6640625" bestFit="1" customWidth="1"/>
    <col min="17" max="17" width="7.5" bestFit="1" customWidth="1"/>
    <col min="18" max="18" width="5.83203125" bestFit="1" customWidth="1"/>
  </cols>
  <sheetData>
    <row r="1" spans="1:18">
      <c r="A1" s="4" t="s">
        <v>214</v>
      </c>
      <c r="B1" s="4"/>
      <c r="C1" s="4"/>
      <c r="D1" s="4"/>
      <c r="E1" s="4"/>
      <c r="F1" s="4"/>
    </row>
    <row r="3" spans="1:18" s="1" customFormat="1">
      <c r="A3" s="1" t="s">
        <v>213</v>
      </c>
      <c r="B3" s="1" t="s">
        <v>203</v>
      </c>
      <c r="C3" s="1" t="s">
        <v>192</v>
      </c>
      <c r="D3" s="1" t="s">
        <v>193</v>
      </c>
      <c r="E3" s="1" t="s">
        <v>194</v>
      </c>
      <c r="F3" s="1" t="s">
        <v>195</v>
      </c>
      <c r="G3" s="1" t="s">
        <v>196</v>
      </c>
      <c r="H3" s="1" t="s">
        <v>197</v>
      </c>
      <c r="I3" s="1" t="s">
        <v>198</v>
      </c>
      <c r="J3" s="1" t="s">
        <v>199</v>
      </c>
      <c r="K3" s="1" t="s">
        <v>200</v>
      </c>
      <c r="L3" s="1" t="s">
        <v>201</v>
      </c>
      <c r="M3" s="1" t="s">
        <v>211</v>
      </c>
      <c r="N3" s="1" t="s">
        <v>212</v>
      </c>
      <c r="O3" s="1" t="s">
        <v>202</v>
      </c>
      <c r="P3" s="1" t="s">
        <v>206</v>
      </c>
      <c r="Q3" s="1" t="s">
        <v>207</v>
      </c>
      <c r="R3" s="1" t="s">
        <v>166</v>
      </c>
    </row>
  </sheetData>
  <mergeCells count="1">
    <mergeCell ref="A1:F1"/>
  </mergeCells>
  <phoneticPr fontId="4" type="noConversion"/>
  <pageMargins left="0.7" right="0.7" top="0.75" bottom="0.75" header="0.3" footer="0.3"/>
  <extLst>
    <ext xmlns:mx="http://schemas.microsoft.com/office/mac/excel/2008/main" uri="http://schemas.microsoft.com/office/mac/excel/2008/main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AP23"/>
  <sheetViews>
    <sheetView tabSelected="1" workbookViewId="0">
      <selection activeCell="K30" sqref="K30"/>
    </sheetView>
  </sheetViews>
  <sheetFormatPr baseColWidth="10" defaultColWidth="8.83203125" defaultRowHeight="14"/>
  <cols>
    <col min="1" max="1" width="9.33203125" bestFit="1" customWidth="1"/>
    <col min="2" max="2" width="7.33203125" bestFit="1" customWidth="1"/>
    <col min="3" max="3" width="5.5" bestFit="1" customWidth="1"/>
    <col min="4" max="4" width="10.1640625" bestFit="1" customWidth="1"/>
    <col min="5" max="5" width="6.5" bestFit="1" customWidth="1"/>
    <col min="6" max="6" width="14" bestFit="1" customWidth="1"/>
    <col min="7" max="7" width="7.5" bestFit="1" customWidth="1"/>
    <col min="8" max="8" width="6.83203125" bestFit="1" customWidth="1"/>
    <col min="9" max="9" width="12.1640625" bestFit="1" customWidth="1"/>
    <col min="10" max="10" width="15.33203125" bestFit="1" customWidth="1"/>
    <col min="11" max="11" width="30.33203125" bestFit="1" customWidth="1"/>
    <col min="12" max="12" width="28.5" bestFit="1" customWidth="1"/>
    <col min="13" max="13" width="17.6640625" bestFit="1" customWidth="1"/>
    <col min="14" max="14" width="18" bestFit="1" customWidth="1"/>
    <col min="15" max="15" width="16.33203125" bestFit="1" customWidth="1"/>
    <col min="16" max="16" width="11.6640625" bestFit="1" customWidth="1"/>
    <col min="17" max="17" width="8.33203125" bestFit="1" customWidth="1"/>
    <col min="18" max="18" width="8.83203125" bestFit="1" customWidth="1"/>
    <col min="19" max="19" width="17.5" bestFit="1" customWidth="1"/>
    <col min="20" max="20" width="22" bestFit="1" customWidth="1"/>
    <col min="21" max="21" width="16.1640625" bestFit="1" customWidth="1"/>
    <col min="22" max="22" width="13.5" bestFit="1" customWidth="1"/>
    <col min="23" max="23" width="12.1640625" bestFit="1" customWidth="1"/>
    <col min="24" max="24" width="30.5" bestFit="1" customWidth="1"/>
    <col min="25" max="25" width="17.83203125" bestFit="1" customWidth="1"/>
    <col min="26" max="26" width="29.33203125" bestFit="1" customWidth="1"/>
    <col min="32" max="32" width="9.33203125" bestFit="1" customWidth="1"/>
    <col min="35" max="35" width="14.5" bestFit="1" customWidth="1"/>
    <col min="40" max="40" width="15" bestFit="1" customWidth="1"/>
    <col min="41" max="41" width="17.83203125" bestFit="1" customWidth="1"/>
  </cols>
  <sheetData>
    <row r="1" spans="1:42">
      <c r="A1" s="4" t="s">
        <v>215</v>
      </c>
      <c r="B1" s="4"/>
      <c r="C1" s="4"/>
      <c r="D1" s="4"/>
      <c r="E1" s="4"/>
      <c r="F1" s="4"/>
    </row>
    <row r="3" spans="1:42" s="1" customFormat="1">
      <c r="A3" s="1" t="s">
        <v>216</v>
      </c>
      <c r="B3" s="1" t="s">
        <v>213</v>
      </c>
      <c r="C3" s="1" t="s">
        <v>205</v>
      </c>
      <c r="D3" s="1" t="s">
        <v>203</v>
      </c>
      <c r="E3" s="1" t="s">
        <v>217</v>
      </c>
      <c r="F3" s="1" t="s">
        <v>218</v>
      </c>
      <c r="G3" s="1" t="s">
        <v>219</v>
      </c>
      <c r="H3" s="1" t="s">
        <v>220</v>
      </c>
      <c r="I3" s="1" t="s">
        <v>221</v>
      </c>
      <c r="J3" s="1" t="s">
        <v>222</v>
      </c>
      <c r="K3" s="1" t="s">
        <v>224</v>
      </c>
      <c r="L3" s="1" t="s">
        <v>223</v>
      </c>
      <c r="M3" s="1" t="s">
        <v>237</v>
      </c>
      <c r="N3" s="1" t="s">
        <v>238</v>
      </c>
      <c r="O3" s="1" t="s">
        <v>225</v>
      </c>
      <c r="P3" s="1" t="s">
        <v>226</v>
      </c>
      <c r="Q3" s="1" t="s">
        <v>227</v>
      </c>
      <c r="R3" s="1" t="s">
        <v>228</v>
      </c>
      <c r="S3" s="1" t="s">
        <v>229</v>
      </c>
      <c r="T3" s="1" t="s">
        <v>230</v>
      </c>
      <c r="U3" s="1" t="s">
        <v>231</v>
      </c>
      <c r="V3" s="1" t="s">
        <v>232</v>
      </c>
      <c r="W3" s="1" t="s">
        <v>233</v>
      </c>
      <c r="X3" s="1" t="s">
        <v>234</v>
      </c>
      <c r="Y3" s="1" t="s">
        <v>235</v>
      </c>
      <c r="Z3" s="1" t="s">
        <v>236</v>
      </c>
      <c r="AA3" s="1" t="s">
        <v>192</v>
      </c>
      <c r="AB3" s="1" t="s">
        <v>193</v>
      </c>
      <c r="AC3" s="1" t="s">
        <v>194</v>
      </c>
      <c r="AD3" s="1" t="s">
        <v>195</v>
      </c>
      <c r="AE3" s="1" t="s">
        <v>196</v>
      </c>
      <c r="AF3" s="1" t="s">
        <v>197</v>
      </c>
      <c r="AG3" s="1" t="s">
        <v>198</v>
      </c>
      <c r="AH3" s="1" t="s">
        <v>199</v>
      </c>
      <c r="AI3" s="1" t="s">
        <v>200</v>
      </c>
      <c r="AJ3" s="1" t="s">
        <v>201</v>
      </c>
      <c r="AK3" s="1" t="s">
        <v>211</v>
      </c>
      <c r="AL3" s="1" t="s">
        <v>212</v>
      </c>
      <c r="AM3" s="1" t="s">
        <v>202</v>
      </c>
      <c r="AN3" s="1" t="s">
        <v>206</v>
      </c>
      <c r="AO3" s="1" t="s">
        <v>207</v>
      </c>
      <c r="AP3" s="1" t="s">
        <v>166</v>
      </c>
    </row>
    <row r="4" spans="1:42">
      <c r="F4" t="s">
        <v>242</v>
      </c>
      <c r="G4" t="s">
        <v>239</v>
      </c>
      <c r="H4" t="s">
        <v>240</v>
      </c>
      <c r="I4" t="s">
        <v>241</v>
      </c>
      <c r="J4" s="6">
        <v>40603</v>
      </c>
      <c r="K4" t="s">
        <v>243</v>
      </c>
      <c r="L4" t="s">
        <v>244</v>
      </c>
      <c r="M4" t="s">
        <v>245</v>
      </c>
      <c r="N4" t="s">
        <v>245</v>
      </c>
      <c r="O4">
        <v>1</v>
      </c>
      <c r="P4" t="s">
        <v>106</v>
      </c>
      <c r="R4" t="s">
        <v>107</v>
      </c>
      <c r="U4" t="s">
        <v>108</v>
      </c>
      <c r="V4" t="s">
        <v>109</v>
      </c>
      <c r="W4" t="s">
        <v>110</v>
      </c>
      <c r="X4" t="s">
        <v>111</v>
      </c>
      <c r="Y4" t="s">
        <v>111</v>
      </c>
      <c r="Z4" t="s">
        <v>112</v>
      </c>
      <c r="AA4" t="s">
        <v>113</v>
      </c>
      <c r="AB4" t="s">
        <v>114</v>
      </c>
      <c r="AD4" t="s">
        <v>115</v>
      </c>
      <c r="AE4" t="s">
        <v>116</v>
      </c>
      <c r="AF4" s="6">
        <v>27937</v>
      </c>
      <c r="AG4" t="s">
        <v>117</v>
      </c>
      <c r="AH4" t="s">
        <v>118</v>
      </c>
      <c r="AI4" t="s">
        <v>119</v>
      </c>
      <c r="AJ4" t="s">
        <v>120</v>
      </c>
      <c r="AK4" t="s">
        <v>121</v>
      </c>
      <c r="AM4" t="s">
        <v>122</v>
      </c>
      <c r="AN4" s="7">
        <v>922135867234</v>
      </c>
      <c r="AO4" s="7">
        <v>923337865432</v>
      </c>
    </row>
    <row r="5" spans="1:42">
      <c r="F5" t="s">
        <v>123</v>
      </c>
      <c r="G5" t="s">
        <v>124</v>
      </c>
      <c r="H5" t="s">
        <v>125</v>
      </c>
      <c r="I5" t="s">
        <v>126</v>
      </c>
      <c r="J5" s="6">
        <v>40577</v>
      </c>
      <c r="K5" t="s">
        <v>143</v>
      </c>
      <c r="L5" t="s">
        <v>127</v>
      </c>
      <c r="M5" t="s">
        <v>128</v>
      </c>
      <c r="N5" t="s">
        <v>111</v>
      </c>
      <c r="O5">
        <v>2</v>
      </c>
      <c r="P5" t="s">
        <v>129</v>
      </c>
      <c r="V5" t="s">
        <v>130</v>
      </c>
      <c r="W5" t="s">
        <v>148</v>
      </c>
      <c r="X5" t="s">
        <v>245</v>
      </c>
      <c r="Y5" t="s">
        <v>245</v>
      </c>
      <c r="Z5" t="s">
        <v>24</v>
      </c>
      <c r="AA5" t="s">
        <v>131</v>
      </c>
      <c r="AB5" t="s">
        <v>132</v>
      </c>
      <c r="AD5" t="s">
        <v>133</v>
      </c>
      <c r="AE5" t="s">
        <v>116</v>
      </c>
      <c r="AF5" s="6">
        <v>26057</v>
      </c>
      <c r="AG5" t="s">
        <v>134</v>
      </c>
      <c r="AH5" t="s">
        <v>135</v>
      </c>
      <c r="AI5" t="s">
        <v>136</v>
      </c>
      <c r="AJ5" t="s">
        <v>137</v>
      </c>
      <c r="AM5" t="s">
        <v>138</v>
      </c>
      <c r="AN5" s="7">
        <v>924276856458</v>
      </c>
      <c r="AO5" s="7">
        <f>923456758402</f>
        <v>923456758402</v>
      </c>
    </row>
    <row r="6" spans="1:42">
      <c r="F6" t="s">
        <v>139</v>
      </c>
      <c r="G6" t="s">
        <v>140</v>
      </c>
      <c r="H6" t="s">
        <v>141</v>
      </c>
      <c r="I6" t="s">
        <v>142</v>
      </c>
      <c r="J6" s="6">
        <v>40637</v>
      </c>
      <c r="K6" t="s">
        <v>144</v>
      </c>
      <c r="L6" t="s">
        <v>145</v>
      </c>
      <c r="M6" t="s">
        <v>245</v>
      </c>
      <c r="N6" t="s">
        <v>245</v>
      </c>
      <c r="O6">
        <v>2</v>
      </c>
      <c r="P6" t="s">
        <v>106</v>
      </c>
      <c r="R6" t="s">
        <v>57</v>
      </c>
      <c r="U6" t="s">
        <v>147</v>
      </c>
      <c r="V6" t="s">
        <v>109</v>
      </c>
      <c r="W6" t="s">
        <v>149</v>
      </c>
      <c r="X6" t="s">
        <v>245</v>
      </c>
      <c r="Y6" t="s">
        <v>245</v>
      </c>
      <c r="Z6" t="s">
        <v>111</v>
      </c>
      <c r="AA6" t="s">
        <v>60</v>
      </c>
      <c r="AB6" t="s">
        <v>61</v>
      </c>
      <c r="AD6" t="s">
        <v>64</v>
      </c>
      <c r="AF6" s="6">
        <v>20643</v>
      </c>
      <c r="AG6" t="s">
        <v>66</v>
      </c>
      <c r="AH6" t="s">
        <v>67</v>
      </c>
      <c r="AI6" t="s">
        <v>68</v>
      </c>
      <c r="AJ6" t="s">
        <v>137</v>
      </c>
      <c r="AM6" t="s">
        <v>5</v>
      </c>
      <c r="AN6" s="7">
        <v>924276856459</v>
      </c>
      <c r="AO6" s="7">
        <v>923008765493</v>
      </c>
    </row>
    <row r="7" spans="1:42">
      <c r="F7" t="s">
        <v>150</v>
      </c>
      <c r="G7" t="s">
        <v>151</v>
      </c>
      <c r="H7" t="s">
        <v>152</v>
      </c>
      <c r="I7" t="s">
        <v>96</v>
      </c>
      <c r="J7" s="6">
        <v>40700</v>
      </c>
      <c r="K7" t="s">
        <v>154</v>
      </c>
      <c r="L7" t="s">
        <v>55</v>
      </c>
      <c r="M7" t="s">
        <v>245</v>
      </c>
      <c r="N7" t="s">
        <v>245</v>
      </c>
      <c r="O7">
        <v>1</v>
      </c>
      <c r="P7" t="s">
        <v>129</v>
      </c>
      <c r="R7" t="s">
        <v>56</v>
      </c>
      <c r="U7" t="s">
        <v>59</v>
      </c>
      <c r="V7" t="s">
        <v>18</v>
      </c>
      <c r="W7" t="s">
        <v>110</v>
      </c>
      <c r="X7" t="s">
        <v>111</v>
      </c>
      <c r="Y7" t="s">
        <v>26</v>
      </c>
      <c r="AA7" t="s">
        <v>62</v>
      </c>
      <c r="AB7" t="s">
        <v>63</v>
      </c>
      <c r="AD7" t="s">
        <v>65</v>
      </c>
      <c r="AF7" s="6">
        <v>26551</v>
      </c>
      <c r="AG7" t="s">
        <v>134</v>
      </c>
      <c r="AH7" t="s">
        <v>69</v>
      </c>
      <c r="AI7" t="s">
        <v>70</v>
      </c>
      <c r="AJ7" t="s">
        <v>137</v>
      </c>
      <c r="AM7" t="s">
        <v>6</v>
      </c>
      <c r="AN7" s="7">
        <v>924276856460</v>
      </c>
      <c r="AO7" s="7">
        <f>923176943753</f>
        <v>923176943753</v>
      </c>
    </row>
    <row r="8" spans="1:42">
      <c r="F8" t="s">
        <v>71</v>
      </c>
      <c r="G8" t="s">
        <v>78</v>
      </c>
      <c r="H8" t="s">
        <v>85</v>
      </c>
      <c r="I8" t="s">
        <v>93</v>
      </c>
      <c r="J8" s="6">
        <v>40711</v>
      </c>
      <c r="K8" t="s">
        <v>97</v>
      </c>
      <c r="L8" t="s">
        <v>104</v>
      </c>
      <c r="M8" t="s">
        <v>245</v>
      </c>
      <c r="N8" t="s">
        <v>245</v>
      </c>
      <c r="O8">
        <v>1</v>
      </c>
      <c r="P8" t="s">
        <v>106</v>
      </c>
      <c r="R8" t="s">
        <v>56</v>
      </c>
      <c r="U8" t="s">
        <v>58</v>
      </c>
      <c r="V8" t="s">
        <v>109</v>
      </c>
      <c r="W8" t="s">
        <v>110</v>
      </c>
      <c r="X8" t="s">
        <v>111</v>
      </c>
      <c r="Y8" t="s">
        <v>111</v>
      </c>
      <c r="AA8" t="s">
        <v>28</v>
      </c>
      <c r="AB8" t="s">
        <v>29</v>
      </c>
      <c r="AD8" t="s">
        <v>30</v>
      </c>
      <c r="AF8" s="6">
        <v>29873</v>
      </c>
      <c r="AG8" t="s">
        <v>117</v>
      </c>
      <c r="AH8" t="s">
        <v>69</v>
      </c>
      <c r="AI8" t="s">
        <v>52</v>
      </c>
      <c r="AJ8" t="s">
        <v>137</v>
      </c>
      <c r="AM8" t="s">
        <v>122</v>
      </c>
      <c r="AN8" s="7">
        <v>924276856461</v>
      </c>
      <c r="AO8" s="7">
        <v>923349443798</v>
      </c>
    </row>
    <row r="9" spans="1:42">
      <c r="F9" t="s">
        <v>72</v>
      </c>
      <c r="G9" t="s">
        <v>79</v>
      </c>
      <c r="H9" t="s">
        <v>86</v>
      </c>
      <c r="I9" t="s">
        <v>142</v>
      </c>
      <c r="J9" s="6">
        <v>40734</v>
      </c>
      <c r="K9" t="s">
        <v>98</v>
      </c>
      <c r="L9" t="s">
        <v>105</v>
      </c>
      <c r="M9" t="s">
        <v>245</v>
      </c>
      <c r="N9" t="s">
        <v>111</v>
      </c>
      <c r="O9">
        <v>1</v>
      </c>
      <c r="P9" t="s">
        <v>106</v>
      </c>
      <c r="V9" t="s">
        <v>15</v>
      </c>
      <c r="W9" t="s">
        <v>21</v>
      </c>
      <c r="X9" t="s">
        <v>27</v>
      </c>
      <c r="Y9" t="s">
        <v>111</v>
      </c>
      <c r="AA9" t="s">
        <v>33</v>
      </c>
      <c r="AB9" t="s">
        <v>34</v>
      </c>
      <c r="AD9" t="s">
        <v>31</v>
      </c>
      <c r="AF9" s="6">
        <v>27521</v>
      </c>
      <c r="AG9" t="s">
        <v>134</v>
      </c>
      <c r="AH9" t="s">
        <v>69</v>
      </c>
      <c r="AI9" t="s">
        <v>53</v>
      </c>
      <c r="AJ9" t="s">
        <v>137</v>
      </c>
      <c r="AM9" t="s">
        <v>122</v>
      </c>
      <c r="AN9" s="7">
        <v>924276856462</v>
      </c>
      <c r="AO9" s="7">
        <f t="shared" ref="AO6:AO14" si="0">923456758402</f>
        <v>923456758402</v>
      </c>
    </row>
    <row r="10" spans="1:42">
      <c r="F10" t="s">
        <v>73</v>
      </c>
      <c r="G10" t="s">
        <v>80</v>
      </c>
      <c r="H10" t="s">
        <v>87</v>
      </c>
      <c r="I10" t="s">
        <v>95</v>
      </c>
      <c r="J10" s="6">
        <v>40617</v>
      </c>
      <c r="K10" t="s">
        <v>99</v>
      </c>
      <c r="L10" t="s">
        <v>8</v>
      </c>
      <c r="M10" t="s">
        <v>245</v>
      </c>
      <c r="N10" t="s">
        <v>245</v>
      </c>
      <c r="O10">
        <v>2</v>
      </c>
      <c r="P10" t="s">
        <v>13</v>
      </c>
      <c r="R10" t="s">
        <v>146</v>
      </c>
      <c r="U10" t="s">
        <v>14</v>
      </c>
      <c r="V10" t="s">
        <v>17</v>
      </c>
      <c r="W10" t="s">
        <v>22</v>
      </c>
      <c r="X10" t="s">
        <v>245</v>
      </c>
      <c r="Y10" t="s">
        <v>245</v>
      </c>
      <c r="Z10" t="s">
        <v>245</v>
      </c>
      <c r="AA10" t="s">
        <v>35</v>
      </c>
      <c r="AB10" t="s">
        <v>114</v>
      </c>
      <c r="AD10" t="s">
        <v>32</v>
      </c>
      <c r="AF10" s="6">
        <v>29755</v>
      </c>
      <c r="AG10" t="s">
        <v>117</v>
      </c>
      <c r="AH10" t="s">
        <v>69</v>
      </c>
      <c r="AI10" t="s">
        <v>54</v>
      </c>
      <c r="AJ10" t="s">
        <v>4</v>
      </c>
      <c r="AM10" t="s">
        <v>138</v>
      </c>
      <c r="AN10" s="7">
        <v>924276856463</v>
      </c>
      <c r="AO10" s="7">
        <f>923078374075</f>
        <v>923078374075</v>
      </c>
    </row>
    <row r="11" spans="1:42">
      <c r="F11" t="s">
        <v>74</v>
      </c>
      <c r="G11" t="s">
        <v>81</v>
      </c>
      <c r="H11" t="s">
        <v>88</v>
      </c>
      <c r="I11" t="s">
        <v>92</v>
      </c>
      <c r="J11" s="6">
        <v>40586</v>
      </c>
      <c r="K11" t="s">
        <v>100</v>
      </c>
      <c r="L11" t="s">
        <v>9</v>
      </c>
      <c r="M11" t="s">
        <v>245</v>
      </c>
      <c r="N11" t="s">
        <v>245</v>
      </c>
      <c r="O11">
        <v>2</v>
      </c>
      <c r="P11" t="s">
        <v>129</v>
      </c>
      <c r="R11" t="s">
        <v>56</v>
      </c>
      <c r="U11" t="s">
        <v>147</v>
      </c>
      <c r="V11" t="s">
        <v>20</v>
      </c>
      <c r="W11" t="s">
        <v>23</v>
      </c>
      <c r="X11" t="s">
        <v>245</v>
      </c>
      <c r="Y11" t="s">
        <v>245</v>
      </c>
      <c r="Z11" t="s">
        <v>245</v>
      </c>
      <c r="AA11" t="s">
        <v>36</v>
      </c>
      <c r="AB11" t="s">
        <v>37</v>
      </c>
      <c r="AD11" t="s">
        <v>38</v>
      </c>
      <c r="AF11" s="6">
        <v>33016</v>
      </c>
      <c r="AG11" t="s">
        <v>47</v>
      </c>
      <c r="AH11" t="s">
        <v>69</v>
      </c>
      <c r="AI11" t="s">
        <v>1</v>
      </c>
      <c r="AJ11" t="s">
        <v>137</v>
      </c>
      <c r="AM11" t="s">
        <v>138</v>
      </c>
      <c r="AN11" s="7">
        <v>924276856464</v>
      </c>
      <c r="AO11" s="7">
        <f>923007483780</f>
        <v>923007483780</v>
      </c>
    </row>
    <row r="12" spans="1:42">
      <c r="F12" t="s">
        <v>75</v>
      </c>
      <c r="G12" t="s">
        <v>82</v>
      </c>
      <c r="H12" t="s">
        <v>89</v>
      </c>
      <c r="I12" t="s">
        <v>94</v>
      </c>
      <c r="J12" s="6">
        <v>40693</v>
      </c>
      <c r="K12" t="s">
        <v>101</v>
      </c>
      <c r="L12" t="s">
        <v>10</v>
      </c>
      <c r="M12" t="s">
        <v>245</v>
      </c>
      <c r="N12" t="s">
        <v>111</v>
      </c>
      <c r="O12">
        <v>1</v>
      </c>
      <c r="P12" t="s">
        <v>106</v>
      </c>
      <c r="V12" t="s">
        <v>16</v>
      </c>
      <c r="W12" t="s">
        <v>110</v>
      </c>
      <c r="X12" t="s">
        <v>111</v>
      </c>
      <c r="Y12" t="s">
        <v>26</v>
      </c>
      <c r="AA12" t="s">
        <v>39</v>
      </c>
      <c r="AB12" t="s">
        <v>63</v>
      </c>
      <c r="AD12" t="s">
        <v>40</v>
      </c>
      <c r="AF12" s="6">
        <v>30171</v>
      </c>
      <c r="AG12" t="s">
        <v>48</v>
      </c>
      <c r="AH12" t="s">
        <v>49</v>
      </c>
      <c r="AI12" t="s">
        <v>0</v>
      </c>
      <c r="AJ12" t="s">
        <v>137</v>
      </c>
      <c r="AM12" t="s">
        <v>7</v>
      </c>
      <c r="AN12" s="7">
        <v>924276856465</v>
      </c>
      <c r="AO12" s="7">
        <f>923156933874</f>
        <v>923156933874</v>
      </c>
    </row>
    <row r="13" spans="1:42">
      <c r="F13" t="s">
        <v>76</v>
      </c>
      <c r="G13" t="s">
        <v>83</v>
      </c>
      <c r="H13" t="s">
        <v>90</v>
      </c>
      <c r="I13" t="s">
        <v>241</v>
      </c>
      <c r="J13" s="6">
        <v>40646</v>
      </c>
      <c r="K13" t="s">
        <v>102</v>
      </c>
      <c r="L13" t="s">
        <v>11</v>
      </c>
      <c r="M13" t="s">
        <v>245</v>
      </c>
      <c r="N13" t="s">
        <v>245</v>
      </c>
      <c r="O13">
        <v>1</v>
      </c>
      <c r="P13" t="s">
        <v>106</v>
      </c>
      <c r="R13" t="s">
        <v>107</v>
      </c>
      <c r="U13" t="s">
        <v>108</v>
      </c>
      <c r="V13" t="s">
        <v>19</v>
      </c>
      <c r="W13" t="s">
        <v>110</v>
      </c>
      <c r="X13" t="s">
        <v>25</v>
      </c>
      <c r="Y13" t="s">
        <v>111</v>
      </c>
      <c r="AA13" t="s">
        <v>41</v>
      </c>
      <c r="AB13" t="s">
        <v>42</v>
      </c>
      <c r="AD13" t="s">
        <v>43</v>
      </c>
      <c r="AF13" s="6">
        <v>25315</v>
      </c>
      <c r="AG13" t="s">
        <v>134</v>
      </c>
      <c r="AH13" t="s">
        <v>50</v>
      </c>
      <c r="AI13" t="s">
        <v>2</v>
      </c>
      <c r="AJ13" t="s">
        <v>137</v>
      </c>
      <c r="AM13" t="s">
        <v>122</v>
      </c>
      <c r="AN13" s="7">
        <v>924276856466</v>
      </c>
      <c r="AO13" s="7">
        <f>923069785834</f>
        <v>923069785834</v>
      </c>
    </row>
    <row r="14" spans="1:42">
      <c r="F14" t="s">
        <v>77</v>
      </c>
      <c r="G14" t="s">
        <v>84</v>
      </c>
      <c r="H14" t="s">
        <v>91</v>
      </c>
      <c r="I14" t="s">
        <v>153</v>
      </c>
      <c r="J14" s="6">
        <v>40779</v>
      </c>
      <c r="K14" t="s">
        <v>103</v>
      </c>
      <c r="L14" t="s">
        <v>12</v>
      </c>
      <c r="M14" t="s">
        <v>245</v>
      </c>
      <c r="N14" t="s">
        <v>111</v>
      </c>
      <c r="O14">
        <v>1</v>
      </c>
      <c r="P14" t="s">
        <v>129</v>
      </c>
      <c r="V14" t="s">
        <v>16</v>
      </c>
      <c r="W14" t="s">
        <v>110</v>
      </c>
      <c r="X14" t="s">
        <v>111</v>
      </c>
      <c r="Y14" t="s">
        <v>111</v>
      </c>
      <c r="AA14" t="s">
        <v>44</v>
      </c>
      <c r="AB14" t="s">
        <v>45</v>
      </c>
      <c r="AD14" t="s">
        <v>46</v>
      </c>
      <c r="AF14" s="6">
        <v>30523</v>
      </c>
      <c r="AG14" t="s">
        <v>117</v>
      </c>
      <c r="AH14" t="s">
        <v>51</v>
      </c>
      <c r="AI14" t="s">
        <v>3</v>
      </c>
      <c r="AJ14" t="s">
        <v>137</v>
      </c>
      <c r="AM14" t="s">
        <v>7</v>
      </c>
      <c r="AN14" s="7">
        <v>924276856467</v>
      </c>
      <c r="AO14" s="7">
        <f>923454893303</f>
        <v>923454893303</v>
      </c>
    </row>
    <row r="15" spans="1:42">
      <c r="AN15" s="7"/>
      <c r="AO15" s="7"/>
    </row>
    <row r="16" spans="1:42">
      <c r="AN16" s="7"/>
      <c r="AO16" s="7"/>
    </row>
    <row r="17" spans="40:41">
      <c r="AN17" s="7"/>
      <c r="AO17" s="7"/>
    </row>
    <row r="18" spans="40:41">
      <c r="AN18" s="7"/>
      <c r="AO18" s="7"/>
    </row>
    <row r="19" spans="40:41">
      <c r="AN19" s="7"/>
      <c r="AO19" s="7"/>
    </row>
    <row r="20" spans="40:41">
      <c r="AN20" s="7"/>
      <c r="AO20" s="7"/>
    </row>
    <row r="21" spans="40:41">
      <c r="AN21" s="7"/>
      <c r="AO21" s="7"/>
    </row>
    <row r="22" spans="40:41">
      <c r="AN22" s="7"/>
    </row>
    <row r="23" spans="40:41">
      <c r="AN23" s="7"/>
    </row>
  </sheetData>
  <mergeCells count="1">
    <mergeCell ref="A1:F1"/>
  </mergeCells>
  <phoneticPr fontId="4" type="noConversion"/>
  <pageMargins left="0.7" right="0.7" top="0.75" bottom="0.75" header="0.3" footer="0.3"/>
  <pageSetup paperSize="10" orientation="portrait" horizontalDpi="4294967292" verticalDpi="4294967292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Locations</vt:lpstr>
      <vt:lpstr>Supervisor</vt:lpstr>
      <vt:lpstr>Monitor</vt:lpstr>
      <vt:lpstr>GP</vt:lpstr>
      <vt:lpstr>CHW</vt:lpstr>
      <vt:lpstr>Patient</vt:lpstr>
    </vt:vector>
  </TitlesOfParts>
  <Company>IRD Research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Owais</dc:creator>
  <cp:lastModifiedBy>Saira Khowaja</cp:lastModifiedBy>
  <dcterms:created xsi:type="dcterms:W3CDTF">2010-12-20T06:35:52Z</dcterms:created>
  <dcterms:modified xsi:type="dcterms:W3CDTF">2010-12-20T18:15:02Z</dcterms:modified>
</cp:coreProperties>
</file>