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awater.sharepoint.com/sites/dwr-dsrsAquaticWeed/Shared Documents/AquaticVegetationPWT/MasterDataSet_SAV/Franks_Tract/"/>
    </mc:Choice>
  </mc:AlternateContent>
  <xr:revisionPtr revIDLastSave="1" documentId="11_04AC378111967444E20A27F6F14018A1BA7185DA" xr6:coauthVersionLast="46" xr6:coauthVersionMax="46" xr10:uidLastSave="{496755F3-27F6-47B8-9EF7-82DCBC5F9EDC}"/>
  <bookViews>
    <workbookView xWindow="-28920" yWindow="15" windowWidth="29040" windowHeight="17640" activeTab="1" xr2:uid="{00000000-000D-0000-FFFF-FFFF00000000}"/>
  </bookViews>
  <sheets>
    <sheet name="Sheet1" sheetId="1" r:id="rId1"/>
    <sheet name="eGERI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A6" i="1" l="1"/>
  <c r="A7" i="1" s="1"/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B3" i="1"/>
  <c r="C3" i="1"/>
  <c r="D3" i="1"/>
  <c r="E3" i="1"/>
  <c r="F3" i="1"/>
  <c r="G3" i="1"/>
  <c r="H3" i="1"/>
  <c r="I3" i="1"/>
  <c r="A3" i="1" l="1"/>
  <c r="S18" i="1"/>
  <c r="S15" i="1"/>
  <c r="S16" i="1"/>
  <c r="S17" i="1"/>
  <c r="R16" i="1"/>
  <c r="R17" i="1"/>
  <c r="R15" i="1"/>
  <c r="R18" i="1"/>
  <c r="T18" i="1" l="1"/>
  <c r="R19" i="1"/>
  <c r="A2" i="1" l="1"/>
  <c r="H2" i="1"/>
  <c r="N9" i="1" s="1"/>
  <c r="D2" i="1"/>
  <c r="N5" i="1" s="1"/>
  <c r="B2" i="1"/>
  <c r="N3" i="1" s="1"/>
  <c r="G2" i="1"/>
  <c r="N7" i="1" s="1"/>
  <c r="E2" i="1"/>
  <c r="N4" i="1" s="1"/>
  <c r="C2" i="1"/>
  <c r="N6" i="1" s="1"/>
  <c r="I2" i="1"/>
  <c r="N10" i="1" s="1"/>
  <c r="F2" i="1"/>
  <c r="N8" i="1" s="1"/>
</calcChain>
</file>

<file path=xl/sharedStrings.xml><?xml version="1.0" encoding="utf-8"?>
<sst xmlns="http://schemas.openxmlformats.org/spreadsheetml/2006/main" count="47" uniqueCount="32">
  <si>
    <t>WYPT</t>
  </si>
  <si>
    <t>Egeria Rating</t>
  </si>
  <si>
    <t>CLP</t>
  </si>
  <si>
    <t>Coontail</t>
  </si>
  <si>
    <t>Souther Naiad</t>
  </si>
  <si>
    <t>Threadleaf PW</t>
  </si>
  <si>
    <t>Sago</t>
  </si>
  <si>
    <t>Elodea</t>
  </si>
  <si>
    <t>Richardson's PW</t>
  </si>
  <si>
    <t>Count</t>
  </si>
  <si>
    <t>%</t>
  </si>
  <si>
    <t>Relative Abundance</t>
  </si>
  <si>
    <t>Egeria</t>
  </si>
  <si>
    <t>Curlylead PW</t>
  </si>
  <si>
    <t>Southern Naiad</t>
  </si>
  <si>
    <t>Threadlead PW</t>
  </si>
  <si>
    <t>Sago PW</t>
  </si>
  <si>
    <t xml:space="preserve">Rating </t>
  </si>
  <si>
    <t>Range</t>
  </si>
  <si>
    <t>Mean</t>
  </si>
  <si>
    <t>1-25</t>
  </si>
  <si>
    <t>25-50</t>
  </si>
  <si>
    <t>50-75</t>
  </si>
  <si>
    <t>75-100</t>
  </si>
  <si>
    <t>Average Density Rate (Egeria)</t>
  </si>
  <si>
    <t>% of Egeria Sites with Rating</t>
  </si>
  <si>
    <t>Franks Tract Survey October 7, 2014</t>
  </si>
  <si>
    <t>illinois pondweed or longleaf</t>
  </si>
  <si>
    <t>No plants 9 sites (2014)</t>
  </si>
  <si>
    <t>Label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</si>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</sst>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9" fontId="2" fillId="0" borderId="2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1" fillId="2" borderId="1" xfId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9" fontId="1" fillId="2" borderId="11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2" xfId="0" applyFont="1" applyBorder="1" applyAlignment="1">
      <alignment horizontal="center"/>
    </xf>
    <xf numFmtId="9" fontId="1" fillId="0" borderId="1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9" fontId="1" fillId="0" borderId="7" xfId="0" applyNumberFormat="1" applyFont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4"/>
  <sheetViews>
    <sheetView topLeftCell="E1" zoomScaleNormal="100" workbookViewId="0">
      <pane ySplit="4" topLeftCell="A9" activePane="bottomLeft" state="frozen"/>
      <selection pane="bottomLeft" activeCell="M27" sqref="M27"/>
    </sheetView>
  </sheetViews>
  <sheetFormatPr defaultColWidth="9.1796875" defaultRowHeight="14.5" x14ac:dyDescent="0.35"/>
  <cols>
    <col min="1" max="1" width="9.1796875" style="1"/>
    <col min="2" max="2" width="12.453125" style="1" bestFit="1" customWidth="1"/>
    <col min="3" max="4" width="9.1796875" style="1"/>
    <col min="5" max="5" width="13.7265625" style="1" bestFit="1" customWidth="1"/>
    <col min="6" max="6" width="14.1796875" style="1" bestFit="1" customWidth="1"/>
    <col min="7" max="8" width="9.1796875" style="1"/>
    <col min="9" max="9" width="15.54296875" style="1" bestFit="1" customWidth="1"/>
    <col min="10" max="12" width="9.1796875" style="1"/>
    <col min="13" max="13" width="19" style="1" bestFit="1" customWidth="1"/>
    <col min="14" max="16384" width="9.1796875" style="1"/>
  </cols>
  <sheetData>
    <row r="1" spans="1:21" ht="15" thickBot="1" x14ac:dyDescent="0.4">
      <c r="A1" s="3" t="s">
        <v>26</v>
      </c>
      <c r="B1" s="2"/>
    </row>
    <row r="2" spans="1:21" ht="15" thickBot="1" x14ac:dyDescent="0.4">
      <c r="A2" s="4">
        <f>A3/$A$3</f>
        <v>1</v>
      </c>
      <c r="B2" s="5">
        <f t="shared" ref="B2:I2" si="0">B3/$A$3</f>
        <v>0.55000000000000004</v>
      </c>
      <c r="C2" s="5">
        <f t="shared" si="0"/>
        <v>0.25</v>
      </c>
      <c r="D2" s="5">
        <f t="shared" si="0"/>
        <v>0.72</v>
      </c>
      <c r="E2" s="5">
        <f t="shared" si="0"/>
        <v>0.3</v>
      </c>
      <c r="F2" s="5">
        <f t="shared" si="0"/>
        <v>0.13</v>
      </c>
      <c r="G2" s="5">
        <f t="shared" si="0"/>
        <v>0.12</v>
      </c>
      <c r="H2" s="5">
        <f t="shared" si="0"/>
        <v>0.39</v>
      </c>
      <c r="I2" s="6">
        <f t="shared" si="0"/>
        <v>0.4</v>
      </c>
      <c r="J2" s="10" t="s">
        <v>10</v>
      </c>
      <c r="M2" s="15" t="s">
        <v>11</v>
      </c>
      <c r="N2" s="16">
        <v>2014</v>
      </c>
      <c r="O2" s="41">
        <v>2013</v>
      </c>
    </row>
    <row r="3" spans="1:21" ht="15" thickBot="1" x14ac:dyDescent="0.4">
      <c r="A3" s="7">
        <f>COUNT(A5:A104)</f>
        <v>100</v>
      </c>
      <c r="B3" s="8">
        <f t="shared" ref="B3:I3" si="1">COUNT(B5:B199)</f>
        <v>55</v>
      </c>
      <c r="C3" s="8">
        <f t="shared" si="1"/>
        <v>25</v>
      </c>
      <c r="D3" s="8">
        <f t="shared" si="1"/>
        <v>72</v>
      </c>
      <c r="E3" s="8">
        <f t="shared" si="1"/>
        <v>30</v>
      </c>
      <c r="F3" s="8">
        <f t="shared" si="1"/>
        <v>13</v>
      </c>
      <c r="G3" s="8">
        <f t="shared" si="1"/>
        <v>12</v>
      </c>
      <c r="H3" s="8">
        <f t="shared" si="1"/>
        <v>39</v>
      </c>
      <c r="I3" s="9">
        <f t="shared" si="1"/>
        <v>40</v>
      </c>
      <c r="J3" s="11" t="s">
        <v>9</v>
      </c>
      <c r="M3" s="13" t="s">
        <v>12</v>
      </c>
      <c r="N3" s="14">
        <f>B2</f>
        <v>0.55000000000000004</v>
      </c>
      <c r="O3" s="14">
        <v>0.77948717948717949</v>
      </c>
    </row>
    <row r="4" spans="1:21" x14ac:dyDescent="0.3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/>
      <c r="M4" s="17" t="s">
        <v>14</v>
      </c>
      <c r="N4" s="18">
        <f>E2</f>
        <v>0.3</v>
      </c>
      <c r="O4" s="18">
        <v>0.50769230769230766</v>
      </c>
    </row>
    <row r="5" spans="1:21" x14ac:dyDescent="0.35">
      <c r="A5" s="21">
        <v>1</v>
      </c>
      <c r="B5" s="22"/>
      <c r="C5" s="21"/>
      <c r="D5" s="21"/>
      <c r="E5" s="21"/>
      <c r="F5" s="21"/>
      <c r="G5" s="21">
        <v>2</v>
      </c>
      <c r="H5" s="21">
        <v>1</v>
      </c>
      <c r="I5" s="21"/>
      <c r="J5" s="21"/>
      <c r="M5" s="17" t="s">
        <v>3</v>
      </c>
      <c r="N5" s="18">
        <f>D2</f>
        <v>0.72</v>
      </c>
      <c r="O5" s="18">
        <v>0.37948717948717947</v>
      </c>
    </row>
    <row r="6" spans="1:21" x14ac:dyDescent="0.35">
      <c r="A6" s="21">
        <f>A5+2</f>
        <v>3</v>
      </c>
      <c r="B6" s="21"/>
      <c r="C6" s="21"/>
      <c r="D6" s="21">
        <v>1</v>
      </c>
      <c r="E6" s="21"/>
      <c r="F6" s="21"/>
      <c r="G6" s="21"/>
      <c r="H6" s="21"/>
      <c r="I6" s="21">
        <v>4</v>
      </c>
      <c r="J6" s="21"/>
      <c r="M6" s="17" t="s">
        <v>13</v>
      </c>
      <c r="N6" s="18">
        <f>C2</f>
        <v>0.25</v>
      </c>
      <c r="O6" s="18">
        <v>0.34358974358974359</v>
      </c>
    </row>
    <row r="7" spans="1:21" x14ac:dyDescent="0.35">
      <c r="A7" s="21">
        <f t="shared" ref="A7:A70" si="2">A6+2</f>
        <v>5</v>
      </c>
      <c r="B7" s="21"/>
      <c r="C7" s="21"/>
      <c r="D7" s="21"/>
      <c r="E7" s="21">
        <v>1</v>
      </c>
      <c r="F7" s="21"/>
      <c r="G7" s="21"/>
      <c r="H7" s="21">
        <v>2</v>
      </c>
      <c r="I7" s="21"/>
      <c r="J7" s="21"/>
      <c r="M7" s="17" t="s">
        <v>16</v>
      </c>
      <c r="N7" s="18">
        <f>G2</f>
        <v>0.12</v>
      </c>
      <c r="O7" s="18">
        <v>0.20512820512820512</v>
      </c>
    </row>
    <row r="8" spans="1:21" x14ac:dyDescent="0.35">
      <c r="A8" s="21">
        <f t="shared" si="2"/>
        <v>7</v>
      </c>
      <c r="B8" s="21"/>
      <c r="C8" s="21"/>
      <c r="D8" s="21">
        <v>1</v>
      </c>
      <c r="E8" s="21"/>
      <c r="F8" s="21"/>
      <c r="G8" s="21"/>
      <c r="H8" s="21">
        <v>1</v>
      </c>
      <c r="I8" s="21"/>
      <c r="J8" s="21"/>
      <c r="M8" s="17" t="s">
        <v>15</v>
      </c>
      <c r="N8" s="18">
        <f>F2</f>
        <v>0.13</v>
      </c>
      <c r="O8" s="18">
        <v>0.14871794871794872</v>
      </c>
    </row>
    <row r="9" spans="1:21" x14ac:dyDescent="0.35">
      <c r="A9" s="21">
        <f t="shared" si="2"/>
        <v>9</v>
      </c>
      <c r="B9" s="21"/>
      <c r="C9" s="21">
        <v>1</v>
      </c>
      <c r="D9" s="21">
        <v>1</v>
      </c>
      <c r="E9" s="21"/>
      <c r="F9" s="21"/>
      <c r="G9" s="21">
        <v>2</v>
      </c>
      <c r="H9" s="21"/>
      <c r="I9" s="21"/>
      <c r="J9" s="21"/>
      <c r="M9" s="17" t="s">
        <v>7</v>
      </c>
      <c r="N9" s="18">
        <f>H2</f>
        <v>0.39</v>
      </c>
      <c r="O9" s="18">
        <v>9.2307692307692313E-2</v>
      </c>
    </row>
    <row r="10" spans="1:21" ht="15" thickBot="1" x14ac:dyDescent="0.4">
      <c r="A10" s="21">
        <f t="shared" si="2"/>
        <v>11</v>
      </c>
      <c r="B10" s="21"/>
      <c r="C10" s="21"/>
      <c r="D10" s="21"/>
      <c r="E10" s="21"/>
      <c r="F10" s="21"/>
      <c r="G10" s="21">
        <v>3</v>
      </c>
      <c r="H10" s="21"/>
      <c r="I10" s="21">
        <v>2</v>
      </c>
      <c r="J10" s="21"/>
      <c r="M10" s="19" t="s">
        <v>8</v>
      </c>
      <c r="N10" s="20">
        <f>I2</f>
        <v>0.4</v>
      </c>
      <c r="O10" s="20">
        <v>3.5897435897435895E-2</v>
      </c>
    </row>
    <row r="11" spans="1:21" x14ac:dyDescent="0.35">
      <c r="A11" s="21">
        <f t="shared" si="2"/>
        <v>13</v>
      </c>
      <c r="B11" s="21"/>
      <c r="C11" s="21"/>
      <c r="D11" s="21">
        <v>3</v>
      </c>
      <c r="E11" s="21">
        <v>1</v>
      </c>
      <c r="F11" s="21"/>
      <c r="G11" s="21"/>
      <c r="H11" s="21">
        <v>1</v>
      </c>
      <c r="I11" s="21">
        <v>3</v>
      </c>
      <c r="J11" s="21"/>
      <c r="M11" s="23" t="s">
        <v>28</v>
      </c>
    </row>
    <row r="12" spans="1:21" x14ac:dyDescent="0.35">
      <c r="A12" s="21">
        <f t="shared" si="2"/>
        <v>15</v>
      </c>
      <c r="B12" s="21">
        <v>1</v>
      </c>
      <c r="C12" s="21"/>
      <c r="D12" s="21">
        <v>1</v>
      </c>
      <c r="E12" s="21">
        <v>1</v>
      </c>
      <c r="F12" s="21"/>
      <c r="G12" s="21">
        <v>3</v>
      </c>
      <c r="H12" s="21">
        <v>1</v>
      </c>
      <c r="I12" s="21">
        <v>2</v>
      </c>
      <c r="J12" s="21"/>
    </row>
    <row r="13" spans="1:21" ht="15" thickBot="1" x14ac:dyDescent="0.4">
      <c r="A13" s="21">
        <f t="shared" si="2"/>
        <v>17</v>
      </c>
      <c r="B13" s="21"/>
      <c r="C13" s="21"/>
      <c r="D13" s="21">
        <v>1</v>
      </c>
      <c r="E13" s="21"/>
      <c r="F13" s="21"/>
      <c r="G13" s="21">
        <v>2</v>
      </c>
      <c r="H13" s="21">
        <v>2</v>
      </c>
      <c r="I13" s="21"/>
      <c r="J13" s="21"/>
      <c r="N13" s="1">
        <v>2014</v>
      </c>
    </row>
    <row r="14" spans="1:21" x14ac:dyDescent="0.35">
      <c r="A14" s="21">
        <f t="shared" si="2"/>
        <v>19</v>
      </c>
      <c r="B14" s="21">
        <v>2</v>
      </c>
      <c r="C14" s="21"/>
      <c r="D14" s="21">
        <v>3</v>
      </c>
      <c r="E14" s="21"/>
      <c r="F14" s="21"/>
      <c r="G14" s="21"/>
      <c r="H14" s="21"/>
      <c r="I14" s="21"/>
      <c r="J14" s="21"/>
      <c r="N14" s="24" t="s">
        <v>17</v>
      </c>
      <c r="O14" s="25" t="s">
        <v>18</v>
      </c>
      <c r="P14" s="25" t="s">
        <v>19</v>
      </c>
      <c r="Q14" s="25" t="s">
        <v>9</v>
      </c>
      <c r="R14" s="25"/>
      <c r="S14" s="26" t="s">
        <v>25</v>
      </c>
      <c r="T14" s="25"/>
      <c r="U14" s="16"/>
    </row>
    <row r="15" spans="1:21" x14ac:dyDescent="0.35">
      <c r="A15" s="21">
        <f t="shared" si="2"/>
        <v>21</v>
      </c>
      <c r="B15" s="21"/>
      <c r="C15" s="21"/>
      <c r="D15" s="21"/>
      <c r="E15" s="21">
        <v>1</v>
      </c>
      <c r="F15" s="21">
        <v>1</v>
      </c>
      <c r="G15" s="21">
        <v>2</v>
      </c>
      <c r="H15" s="21">
        <v>1</v>
      </c>
      <c r="I15" s="21"/>
      <c r="J15" s="21"/>
      <c r="N15" s="27">
        <v>1</v>
      </c>
      <c r="O15" s="28" t="s">
        <v>20</v>
      </c>
      <c r="P15" s="29">
        <v>0.125</v>
      </c>
      <c r="Q15" s="30">
        <f>COUNTIF(B5:B104,1)</f>
        <v>24</v>
      </c>
      <c r="R15" s="30">
        <f>Q15*P15</f>
        <v>3</v>
      </c>
      <c r="S15" s="31">
        <f>Q15/$B$3</f>
        <v>0.43636363636363634</v>
      </c>
      <c r="T15" s="30"/>
      <c r="U15" s="32"/>
    </row>
    <row r="16" spans="1:21" x14ac:dyDescent="0.35">
      <c r="A16" s="21">
        <f t="shared" si="2"/>
        <v>23</v>
      </c>
      <c r="B16" s="21">
        <v>3</v>
      </c>
      <c r="C16" s="21"/>
      <c r="D16" s="21">
        <v>3</v>
      </c>
      <c r="E16" s="21">
        <v>1</v>
      </c>
      <c r="F16" s="21"/>
      <c r="G16" s="21"/>
      <c r="H16" s="21">
        <v>1</v>
      </c>
      <c r="I16" s="21">
        <v>1</v>
      </c>
      <c r="J16" s="21"/>
      <c r="N16" s="27">
        <v>2</v>
      </c>
      <c r="O16" s="28" t="s">
        <v>21</v>
      </c>
      <c r="P16" s="29">
        <v>0.375</v>
      </c>
      <c r="Q16" s="30">
        <f>COUNTIF(B6:B105,2)</f>
        <v>16</v>
      </c>
      <c r="R16" s="30">
        <f>Q16*P16</f>
        <v>6</v>
      </c>
      <c r="S16" s="31">
        <f>Q16/$B$3</f>
        <v>0.29090909090909089</v>
      </c>
      <c r="T16" s="30"/>
      <c r="U16" s="32"/>
    </row>
    <row r="17" spans="1:21" x14ac:dyDescent="0.35">
      <c r="A17" s="21">
        <f t="shared" si="2"/>
        <v>25</v>
      </c>
      <c r="B17" s="21"/>
      <c r="C17" s="21"/>
      <c r="D17" s="21"/>
      <c r="E17" s="21">
        <v>1</v>
      </c>
      <c r="F17" s="21"/>
      <c r="G17" s="21"/>
      <c r="H17" s="21">
        <v>1</v>
      </c>
      <c r="I17" s="21"/>
      <c r="J17" s="21"/>
      <c r="N17" s="27">
        <v>3</v>
      </c>
      <c r="O17" s="28" t="s">
        <v>22</v>
      </c>
      <c r="P17" s="29">
        <v>0.625</v>
      </c>
      <c r="Q17" s="30">
        <f>COUNTIF(B7:B106,3)</f>
        <v>10</v>
      </c>
      <c r="R17" s="30">
        <f>Q17*P17</f>
        <v>6.25</v>
      </c>
      <c r="S17" s="31">
        <f>Q17/$B$3</f>
        <v>0.18181818181818182</v>
      </c>
      <c r="T17" s="30"/>
      <c r="U17" s="32"/>
    </row>
    <row r="18" spans="1:21" ht="15" thickBot="1" x14ac:dyDescent="0.4">
      <c r="A18" s="21">
        <f t="shared" si="2"/>
        <v>27</v>
      </c>
      <c r="B18" s="21"/>
      <c r="C18" s="21"/>
      <c r="D18" s="21">
        <v>2</v>
      </c>
      <c r="E18" s="21">
        <v>1</v>
      </c>
      <c r="F18" s="21"/>
      <c r="G18" s="21"/>
      <c r="H18" s="21"/>
      <c r="I18" s="21">
        <v>4</v>
      </c>
      <c r="J18" s="21"/>
      <c r="N18" s="27">
        <v>4</v>
      </c>
      <c r="O18" s="28" t="s">
        <v>23</v>
      </c>
      <c r="P18" s="29">
        <v>0.875</v>
      </c>
      <c r="Q18" s="30">
        <f>COUNTIF(B8:B107,4)</f>
        <v>5</v>
      </c>
      <c r="R18" s="30">
        <f>Q18*P18</f>
        <v>4.375</v>
      </c>
      <c r="S18" s="31">
        <f>Q18/$B$3</f>
        <v>9.0909090909090912E-2</v>
      </c>
      <c r="T18" s="33">
        <f>S18+S17</f>
        <v>0.27272727272727271</v>
      </c>
      <c r="U18" s="32"/>
    </row>
    <row r="19" spans="1:21" ht="15" thickBot="1" x14ac:dyDescent="0.4">
      <c r="A19" s="21">
        <f t="shared" si="2"/>
        <v>29</v>
      </c>
      <c r="B19" s="21"/>
      <c r="C19" s="21"/>
      <c r="D19" s="21">
        <v>4</v>
      </c>
      <c r="E19" s="21"/>
      <c r="F19" s="21"/>
      <c r="G19" s="21"/>
      <c r="H19" s="21"/>
      <c r="I19" s="21">
        <v>2</v>
      </c>
      <c r="J19" s="21"/>
      <c r="N19" s="34"/>
      <c r="O19" s="35"/>
      <c r="P19" s="35"/>
      <c r="Q19" s="36" t="s">
        <v>24</v>
      </c>
      <c r="R19" s="12">
        <f>SUM(R15:R18)/B3</f>
        <v>0.35681818181818181</v>
      </c>
      <c r="S19" s="37"/>
      <c r="T19" s="37"/>
      <c r="U19" s="38"/>
    </row>
    <row r="20" spans="1:21" x14ac:dyDescent="0.35">
      <c r="A20" s="21">
        <f t="shared" si="2"/>
        <v>31</v>
      </c>
      <c r="B20" s="21"/>
      <c r="C20" s="21">
        <v>1</v>
      </c>
      <c r="D20" s="21"/>
      <c r="E20" s="21">
        <v>1</v>
      </c>
      <c r="F20" s="21"/>
      <c r="G20" s="21">
        <v>1</v>
      </c>
      <c r="H20" s="21">
        <v>1</v>
      </c>
      <c r="I20" s="21"/>
      <c r="J20" s="21"/>
    </row>
    <row r="21" spans="1:21" ht="15" thickBot="1" x14ac:dyDescent="0.4">
      <c r="A21" s="21">
        <f t="shared" si="2"/>
        <v>33</v>
      </c>
      <c r="B21" s="21">
        <v>4</v>
      </c>
      <c r="C21" s="21">
        <v>1</v>
      </c>
      <c r="D21" s="21">
        <v>1</v>
      </c>
      <c r="E21" s="21"/>
      <c r="F21" s="21"/>
      <c r="G21" s="21"/>
      <c r="H21" s="21">
        <v>1</v>
      </c>
      <c r="I21" s="21">
        <v>2</v>
      </c>
      <c r="J21" s="21"/>
      <c r="N21" s="1">
        <v>2013</v>
      </c>
    </row>
    <row r="22" spans="1:21" x14ac:dyDescent="0.35">
      <c r="A22" s="21">
        <f t="shared" si="2"/>
        <v>35</v>
      </c>
      <c r="B22" s="21">
        <v>2</v>
      </c>
      <c r="C22" s="21"/>
      <c r="D22" s="21"/>
      <c r="E22" s="21">
        <v>1</v>
      </c>
      <c r="F22" s="21"/>
      <c r="G22" s="21">
        <v>1</v>
      </c>
      <c r="H22" s="21">
        <v>2</v>
      </c>
      <c r="I22" s="21"/>
      <c r="J22" s="21"/>
      <c r="N22" s="24" t="s">
        <v>17</v>
      </c>
      <c r="O22" s="25" t="s">
        <v>18</v>
      </c>
      <c r="P22" s="25" t="s">
        <v>19</v>
      </c>
      <c r="Q22" s="25" t="s">
        <v>9</v>
      </c>
      <c r="R22" s="25"/>
      <c r="S22" s="25" t="s">
        <v>25</v>
      </c>
      <c r="T22" s="16"/>
    </row>
    <row r="23" spans="1:21" x14ac:dyDescent="0.35">
      <c r="A23" s="21">
        <f t="shared" si="2"/>
        <v>37</v>
      </c>
      <c r="B23" s="21"/>
      <c r="C23" s="21">
        <v>1</v>
      </c>
      <c r="D23" s="21">
        <v>1</v>
      </c>
      <c r="E23" s="21">
        <v>1</v>
      </c>
      <c r="F23" s="21"/>
      <c r="G23" s="21"/>
      <c r="H23" s="21">
        <v>2</v>
      </c>
      <c r="I23" s="21"/>
      <c r="J23" s="21"/>
      <c r="N23" s="27">
        <v>1</v>
      </c>
      <c r="O23" s="30" t="s">
        <v>20</v>
      </c>
      <c r="P23" s="30">
        <v>0.125</v>
      </c>
      <c r="Q23" s="30">
        <v>50</v>
      </c>
      <c r="R23" s="30">
        <v>6.25</v>
      </c>
      <c r="S23" s="31">
        <v>0.32894736842105265</v>
      </c>
      <c r="T23" s="39"/>
    </row>
    <row r="24" spans="1:21" x14ac:dyDescent="0.35">
      <c r="A24" s="21">
        <f t="shared" si="2"/>
        <v>39</v>
      </c>
      <c r="B24" s="21">
        <v>2</v>
      </c>
      <c r="C24" s="21"/>
      <c r="D24" s="21">
        <v>2</v>
      </c>
      <c r="E24" s="21"/>
      <c r="F24" s="21"/>
      <c r="G24" s="21"/>
      <c r="H24" s="21">
        <v>2</v>
      </c>
      <c r="I24" s="21"/>
      <c r="J24" s="21"/>
      <c r="N24" s="27">
        <v>2</v>
      </c>
      <c r="O24" s="30" t="s">
        <v>21</v>
      </c>
      <c r="P24" s="30">
        <v>0.375</v>
      </c>
      <c r="Q24" s="30">
        <v>25</v>
      </c>
      <c r="R24" s="30">
        <v>9.375</v>
      </c>
      <c r="S24" s="31">
        <v>0.16447368421052633</v>
      </c>
      <c r="T24" s="39"/>
    </row>
    <row r="25" spans="1:21" x14ac:dyDescent="0.35">
      <c r="A25" s="21">
        <f t="shared" si="2"/>
        <v>41</v>
      </c>
      <c r="B25" s="21"/>
      <c r="C25" s="21">
        <v>1</v>
      </c>
      <c r="D25" s="21">
        <v>1</v>
      </c>
      <c r="E25" s="21"/>
      <c r="F25" s="21">
        <v>1</v>
      </c>
      <c r="G25" s="21"/>
      <c r="H25" s="21">
        <v>3</v>
      </c>
      <c r="I25" s="21"/>
      <c r="J25" s="21"/>
      <c r="N25" s="27">
        <v>3</v>
      </c>
      <c r="O25" s="30" t="s">
        <v>22</v>
      </c>
      <c r="P25" s="30">
        <v>0.625</v>
      </c>
      <c r="Q25" s="30">
        <v>26</v>
      </c>
      <c r="R25" s="30">
        <v>16.25</v>
      </c>
      <c r="S25" s="31">
        <v>0.17105263157894737</v>
      </c>
      <c r="T25" s="39"/>
    </row>
    <row r="26" spans="1:21" x14ac:dyDescent="0.35">
      <c r="A26" s="21">
        <f t="shared" si="2"/>
        <v>43</v>
      </c>
      <c r="B26" s="21">
        <v>3</v>
      </c>
      <c r="C26" s="21"/>
      <c r="D26" s="21">
        <v>3</v>
      </c>
      <c r="E26" s="21">
        <v>2</v>
      </c>
      <c r="F26" s="21">
        <v>1</v>
      </c>
      <c r="G26" s="21"/>
      <c r="H26" s="21"/>
      <c r="I26" s="21">
        <v>1</v>
      </c>
      <c r="J26" s="21"/>
      <c r="N26" s="27">
        <v>4</v>
      </c>
      <c r="O26" s="30" t="s">
        <v>23</v>
      </c>
      <c r="P26" s="30">
        <v>0.875</v>
      </c>
      <c r="Q26" s="30">
        <v>51</v>
      </c>
      <c r="R26" s="30">
        <v>44.625</v>
      </c>
      <c r="S26" s="31">
        <v>0.33552631578947367</v>
      </c>
      <c r="T26" s="39">
        <v>0.50657894736842102</v>
      </c>
    </row>
    <row r="27" spans="1:21" ht="15" thickBot="1" x14ac:dyDescent="0.4">
      <c r="A27" s="21">
        <f t="shared" si="2"/>
        <v>45</v>
      </c>
      <c r="B27" s="21">
        <v>1</v>
      </c>
      <c r="C27" s="21"/>
      <c r="D27" s="21">
        <v>3</v>
      </c>
      <c r="E27" s="21">
        <v>1</v>
      </c>
      <c r="F27" s="21"/>
      <c r="G27" s="21">
        <v>1</v>
      </c>
      <c r="H27" s="21"/>
      <c r="I27" s="21"/>
      <c r="J27" s="21"/>
      <c r="N27" s="34"/>
      <c r="O27" s="37"/>
      <c r="P27" s="37"/>
      <c r="Q27" s="37" t="s">
        <v>24</v>
      </c>
      <c r="R27" s="40">
        <v>0.50328947368421051</v>
      </c>
      <c r="S27" s="37"/>
      <c r="T27" s="38"/>
    </row>
    <row r="28" spans="1:21" x14ac:dyDescent="0.35">
      <c r="A28" s="21">
        <f t="shared" si="2"/>
        <v>47</v>
      </c>
      <c r="B28" s="21">
        <v>3</v>
      </c>
      <c r="C28" s="21"/>
      <c r="D28" s="21">
        <v>4</v>
      </c>
      <c r="E28" s="21">
        <v>1</v>
      </c>
      <c r="F28" s="21"/>
      <c r="G28" s="21"/>
      <c r="H28" s="21">
        <v>1</v>
      </c>
      <c r="I28" s="21"/>
      <c r="J28" s="21"/>
    </row>
    <row r="29" spans="1:21" x14ac:dyDescent="0.35">
      <c r="A29" s="21">
        <f t="shared" si="2"/>
        <v>49</v>
      </c>
      <c r="B29" s="21">
        <v>4</v>
      </c>
      <c r="C29" s="21"/>
      <c r="D29" s="21">
        <v>3</v>
      </c>
      <c r="E29" s="21">
        <v>1</v>
      </c>
      <c r="F29" s="21"/>
      <c r="G29" s="21"/>
      <c r="H29" s="21"/>
      <c r="I29" s="21"/>
      <c r="J29" s="21"/>
    </row>
    <row r="30" spans="1:21" x14ac:dyDescent="0.35">
      <c r="A30" s="21">
        <f t="shared" si="2"/>
        <v>51</v>
      </c>
      <c r="B30" s="21">
        <v>2</v>
      </c>
      <c r="C30" s="21">
        <v>1</v>
      </c>
      <c r="D30" s="21">
        <v>2</v>
      </c>
      <c r="E30" s="21"/>
      <c r="F30" s="21"/>
      <c r="G30" s="21"/>
      <c r="H30" s="21"/>
      <c r="I30" s="21">
        <v>4</v>
      </c>
      <c r="J30" s="21"/>
    </row>
    <row r="31" spans="1:21" x14ac:dyDescent="0.35">
      <c r="A31" s="21">
        <f t="shared" si="2"/>
        <v>53</v>
      </c>
      <c r="B31" s="21">
        <v>3</v>
      </c>
      <c r="C31" s="21"/>
      <c r="D31" s="21">
        <v>3</v>
      </c>
      <c r="E31" s="21"/>
      <c r="F31" s="21"/>
      <c r="G31" s="21"/>
      <c r="H31" s="21"/>
      <c r="I31" s="21"/>
      <c r="J31" s="21"/>
    </row>
    <row r="32" spans="1:21" x14ac:dyDescent="0.35">
      <c r="A32" s="21">
        <f t="shared" si="2"/>
        <v>55</v>
      </c>
      <c r="B32" s="21"/>
      <c r="C32" s="21">
        <v>1</v>
      </c>
      <c r="D32" s="21">
        <v>1</v>
      </c>
      <c r="E32" s="21"/>
      <c r="F32" s="21"/>
      <c r="G32" s="21"/>
      <c r="H32" s="21">
        <v>1</v>
      </c>
      <c r="I32" s="21">
        <v>1</v>
      </c>
      <c r="J32" s="21"/>
    </row>
    <row r="33" spans="1:10" x14ac:dyDescent="0.35">
      <c r="A33" s="21">
        <f t="shared" si="2"/>
        <v>57</v>
      </c>
      <c r="B33" s="21">
        <v>1</v>
      </c>
      <c r="C33" s="21"/>
      <c r="D33" s="21">
        <v>1</v>
      </c>
      <c r="E33" s="21"/>
      <c r="F33" s="21"/>
      <c r="G33" s="21"/>
      <c r="H33" s="21">
        <v>1</v>
      </c>
      <c r="I33" s="21">
        <v>3</v>
      </c>
      <c r="J33" s="21"/>
    </row>
    <row r="34" spans="1:10" x14ac:dyDescent="0.35">
      <c r="A34" s="21">
        <f t="shared" si="2"/>
        <v>59</v>
      </c>
      <c r="B34" s="21">
        <v>3</v>
      </c>
      <c r="C34" s="21"/>
      <c r="D34" s="21">
        <v>2</v>
      </c>
      <c r="E34" s="21">
        <v>1</v>
      </c>
      <c r="F34" s="21"/>
      <c r="G34" s="21"/>
      <c r="H34" s="21"/>
      <c r="I34" s="21">
        <v>1</v>
      </c>
      <c r="J34" s="21"/>
    </row>
    <row r="35" spans="1:10" x14ac:dyDescent="0.35">
      <c r="A35" s="21">
        <f t="shared" si="2"/>
        <v>61</v>
      </c>
      <c r="B35" s="21">
        <v>1</v>
      </c>
      <c r="C35" s="21"/>
      <c r="D35" s="21"/>
      <c r="E35" s="21">
        <v>2</v>
      </c>
      <c r="F35" s="21"/>
      <c r="G35" s="21"/>
      <c r="H35" s="21">
        <v>1</v>
      </c>
      <c r="I35" s="21"/>
      <c r="J35" s="21"/>
    </row>
    <row r="36" spans="1:10" x14ac:dyDescent="0.35">
      <c r="A36" s="21">
        <f t="shared" si="2"/>
        <v>63</v>
      </c>
      <c r="B36" s="21">
        <v>1</v>
      </c>
      <c r="C36" s="21"/>
      <c r="D36" s="21">
        <v>4</v>
      </c>
      <c r="E36" s="21"/>
      <c r="F36" s="21">
        <v>1</v>
      </c>
      <c r="G36" s="21"/>
      <c r="H36" s="21"/>
      <c r="I36" s="21">
        <v>1</v>
      </c>
      <c r="J36" s="21"/>
    </row>
    <row r="37" spans="1:10" x14ac:dyDescent="0.35">
      <c r="A37" s="21">
        <f t="shared" si="2"/>
        <v>65</v>
      </c>
      <c r="B37" s="21">
        <v>2</v>
      </c>
      <c r="C37" s="21"/>
      <c r="D37" s="21">
        <v>3</v>
      </c>
      <c r="E37" s="21"/>
      <c r="F37" s="21"/>
      <c r="G37" s="21"/>
      <c r="H37" s="21"/>
      <c r="I37" s="21"/>
      <c r="J37" s="21"/>
    </row>
    <row r="38" spans="1:10" x14ac:dyDescent="0.35">
      <c r="A38" s="21">
        <f t="shared" si="2"/>
        <v>67</v>
      </c>
      <c r="B38" s="21">
        <v>2</v>
      </c>
      <c r="C38" s="21">
        <v>1</v>
      </c>
      <c r="D38" s="21">
        <v>2</v>
      </c>
      <c r="E38" s="21"/>
      <c r="F38" s="21">
        <v>1</v>
      </c>
      <c r="G38" s="21"/>
      <c r="H38" s="21">
        <v>1</v>
      </c>
      <c r="I38" s="21">
        <v>1</v>
      </c>
      <c r="J38" s="21"/>
    </row>
    <row r="39" spans="1:10" x14ac:dyDescent="0.35">
      <c r="A39" s="21">
        <f t="shared" si="2"/>
        <v>69</v>
      </c>
      <c r="B39" s="21">
        <v>1</v>
      </c>
      <c r="C39" s="21"/>
      <c r="D39" s="21">
        <v>3</v>
      </c>
      <c r="E39" s="21">
        <v>1</v>
      </c>
      <c r="F39" s="21"/>
      <c r="G39" s="21"/>
      <c r="H39" s="21"/>
      <c r="I39" s="21"/>
      <c r="J39" s="21"/>
    </row>
    <row r="40" spans="1:10" x14ac:dyDescent="0.35">
      <c r="A40" s="21">
        <f t="shared" si="2"/>
        <v>71</v>
      </c>
      <c r="B40" s="21"/>
      <c r="C40" s="21">
        <v>1</v>
      </c>
      <c r="D40" s="21">
        <v>1</v>
      </c>
      <c r="E40" s="21"/>
      <c r="F40" s="21">
        <v>1</v>
      </c>
      <c r="G40" s="21"/>
      <c r="H40" s="21">
        <v>1</v>
      </c>
      <c r="I40" s="21">
        <v>3</v>
      </c>
      <c r="J40" s="21"/>
    </row>
    <row r="41" spans="1:10" x14ac:dyDescent="0.35">
      <c r="A41" s="21">
        <f t="shared" si="2"/>
        <v>73</v>
      </c>
      <c r="B41" s="21">
        <v>2</v>
      </c>
      <c r="C41" s="21"/>
      <c r="D41" s="21">
        <v>3</v>
      </c>
      <c r="E41" s="21"/>
      <c r="F41" s="21"/>
      <c r="G41" s="21"/>
      <c r="H41" s="21"/>
      <c r="I41" s="21">
        <v>1</v>
      </c>
      <c r="J41" s="21"/>
    </row>
    <row r="42" spans="1:10" x14ac:dyDescent="0.35">
      <c r="A42" s="1">
        <f t="shared" si="2"/>
        <v>75</v>
      </c>
      <c r="B42" s="1">
        <v>2</v>
      </c>
      <c r="D42" s="1">
        <v>1</v>
      </c>
      <c r="E42" s="1">
        <v>1</v>
      </c>
    </row>
    <row r="43" spans="1:10" x14ac:dyDescent="0.35">
      <c r="A43" s="1">
        <f t="shared" si="2"/>
        <v>77</v>
      </c>
      <c r="B43" s="1">
        <v>2</v>
      </c>
      <c r="C43" s="1">
        <v>1</v>
      </c>
      <c r="E43" s="1">
        <v>2</v>
      </c>
      <c r="F43" s="1">
        <v>1</v>
      </c>
    </row>
    <row r="44" spans="1:10" x14ac:dyDescent="0.35">
      <c r="A44" s="1">
        <f t="shared" si="2"/>
        <v>79</v>
      </c>
      <c r="B44" s="1">
        <v>3</v>
      </c>
      <c r="D44" s="1">
        <v>3</v>
      </c>
      <c r="F44" s="1">
        <v>2</v>
      </c>
    </row>
    <row r="45" spans="1:10" x14ac:dyDescent="0.35">
      <c r="A45" s="1">
        <f t="shared" si="2"/>
        <v>81</v>
      </c>
      <c r="D45" s="1">
        <v>1</v>
      </c>
      <c r="E45" s="1">
        <v>1</v>
      </c>
      <c r="I45" s="1">
        <v>4</v>
      </c>
    </row>
    <row r="46" spans="1:10" x14ac:dyDescent="0.35">
      <c r="A46" s="1">
        <f t="shared" si="2"/>
        <v>83</v>
      </c>
      <c r="D46" s="1">
        <v>1</v>
      </c>
      <c r="I46" s="1">
        <v>4</v>
      </c>
    </row>
    <row r="47" spans="1:10" x14ac:dyDescent="0.35">
      <c r="A47" s="1">
        <f t="shared" si="2"/>
        <v>85</v>
      </c>
      <c r="D47" s="1">
        <v>1</v>
      </c>
      <c r="I47" s="1">
        <v>4</v>
      </c>
    </row>
    <row r="48" spans="1:10" x14ac:dyDescent="0.35">
      <c r="A48" s="1">
        <f t="shared" si="2"/>
        <v>87</v>
      </c>
      <c r="D48" s="1">
        <v>1</v>
      </c>
      <c r="I48" s="1">
        <v>4</v>
      </c>
    </row>
    <row r="49" spans="1:10" x14ac:dyDescent="0.35">
      <c r="A49" s="1">
        <f t="shared" si="2"/>
        <v>89</v>
      </c>
    </row>
    <row r="50" spans="1:10" x14ac:dyDescent="0.35">
      <c r="A50" s="1">
        <f t="shared" si="2"/>
        <v>91</v>
      </c>
      <c r="B50" s="1">
        <v>1</v>
      </c>
      <c r="D50" s="1">
        <v>1</v>
      </c>
      <c r="H50" s="1">
        <v>1</v>
      </c>
      <c r="I50" s="1">
        <v>2</v>
      </c>
    </row>
    <row r="51" spans="1:10" x14ac:dyDescent="0.35">
      <c r="A51" s="1">
        <f t="shared" si="2"/>
        <v>93</v>
      </c>
      <c r="D51" s="1">
        <v>2</v>
      </c>
    </row>
    <row r="52" spans="1:10" x14ac:dyDescent="0.35">
      <c r="A52" s="1">
        <f t="shared" si="2"/>
        <v>95</v>
      </c>
      <c r="B52" s="1">
        <v>1</v>
      </c>
      <c r="C52" s="1">
        <v>1</v>
      </c>
      <c r="D52" s="1">
        <v>1</v>
      </c>
      <c r="F52" s="1">
        <v>3</v>
      </c>
      <c r="H52" s="1">
        <v>1</v>
      </c>
      <c r="I52" s="1">
        <v>3</v>
      </c>
    </row>
    <row r="53" spans="1:10" x14ac:dyDescent="0.35">
      <c r="A53" s="1">
        <f t="shared" si="2"/>
        <v>97</v>
      </c>
      <c r="D53" s="1">
        <v>1</v>
      </c>
      <c r="I53" s="1">
        <v>2</v>
      </c>
    </row>
    <row r="54" spans="1:10" x14ac:dyDescent="0.35">
      <c r="A54" s="1">
        <f t="shared" si="2"/>
        <v>99</v>
      </c>
      <c r="B54" s="1">
        <v>4</v>
      </c>
      <c r="D54" s="1">
        <v>1</v>
      </c>
      <c r="E54" s="1">
        <v>1</v>
      </c>
      <c r="F54" s="1">
        <v>2</v>
      </c>
    </row>
    <row r="55" spans="1:10" x14ac:dyDescent="0.35">
      <c r="A55" s="1">
        <f t="shared" si="2"/>
        <v>101</v>
      </c>
      <c r="B55" s="1">
        <v>2</v>
      </c>
      <c r="D55" s="1">
        <v>2</v>
      </c>
      <c r="F55" s="1">
        <v>2</v>
      </c>
    </row>
    <row r="56" spans="1:10" x14ac:dyDescent="0.35">
      <c r="A56" s="1">
        <f t="shared" si="2"/>
        <v>103</v>
      </c>
    </row>
    <row r="57" spans="1:10" x14ac:dyDescent="0.35">
      <c r="A57" s="1">
        <f t="shared" si="2"/>
        <v>105</v>
      </c>
      <c r="B57" s="1">
        <v>1</v>
      </c>
      <c r="E57" s="1">
        <v>1</v>
      </c>
    </row>
    <row r="58" spans="1:10" x14ac:dyDescent="0.35">
      <c r="A58" s="21">
        <f t="shared" si="2"/>
        <v>107</v>
      </c>
      <c r="B58" s="21">
        <v>1</v>
      </c>
      <c r="C58" s="21"/>
      <c r="D58" s="21">
        <v>1</v>
      </c>
      <c r="E58" s="21"/>
      <c r="F58" s="21"/>
      <c r="G58" s="21"/>
      <c r="H58" s="21"/>
      <c r="I58" s="21">
        <v>4</v>
      </c>
      <c r="J58" s="21"/>
    </row>
    <row r="59" spans="1:10" x14ac:dyDescent="0.35">
      <c r="A59" s="21">
        <f t="shared" si="2"/>
        <v>109</v>
      </c>
      <c r="B59" s="21">
        <v>3</v>
      </c>
      <c r="C59" s="21"/>
      <c r="D59" s="21">
        <v>3</v>
      </c>
      <c r="E59" s="21"/>
      <c r="F59" s="21"/>
      <c r="G59" s="21"/>
      <c r="H59" s="21"/>
      <c r="I59" s="21"/>
      <c r="J59" s="21"/>
    </row>
    <row r="60" spans="1:10" x14ac:dyDescent="0.35">
      <c r="A60" s="21">
        <f t="shared" si="2"/>
        <v>111</v>
      </c>
      <c r="B60" s="21"/>
      <c r="C60" s="21"/>
      <c r="D60" s="21"/>
      <c r="E60" s="21"/>
      <c r="F60" s="21"/>
      <c r="G60" s="21"/>
      <c r="H60" s="21"/>
      <c r="I60" s="21"/>
      <c r="J60" s="21"/>
    </row>
    <row r="61" spans="1:10" x14ac:dyDescent="0.35">
      <c r="A61" s="1">
        <f t="shared" si="2"/>
        <v>113</v>
      </c>
    </row>
    <row r="62" spans="1:10" x14ac:dyDescent="0.35">
      <c r="A62" s="1">
        <f t="shared" si="2"/>
        <v>115</v>
      </c>
    </row>
    <row r="63" spans="1:10" x14ac:dyDescent="0.35">
      <c r="A63" s="1">
        <f t="shared" si="2"/>
        <v>117</v>
      </c>
      <c r="B63" s="1">
        <v>3</v>
      </c>
      <c r="D63" s="1">
        <v>1</v>
      </c>
      <c r="E63" s="1">
        <v>2</v>
      </c>
    </row>
    <row r="64" spans="1:10" x14ac:dyDescent="0.35">
      <c r="A64" s="1">
        <f t="shared" si="2"/>
        <v>119</v>
      </c>
      <c r="B64" s="1">
        <v>2</v>
      </c>
      <c r="C64" s="1">
        <v>1</v>
      </c>
      <c r="D64" s="1">
        <v>2</v>
      </c>
      <c r="E64" s="1">
        <v>1</v>
      </c>
    </row>
    <row r="65" spans="1:11" x14ac:dyDescent="0.35">
      <c r="A65" s="1">
        <f t="shared" si="2"/>
        <v>121</v>
      </c>
      <c r="C65" s="1">
        <v>1</v>
      </c>
      <c r="D65" s="1">
        <v>1</v>
      </c>
      <c r="E65" s="1">
        <v>1</v>
      </c>
      <c r="I65" s="1">
        <v>4</v>
      </c>
      <c r="K65" s="23" t="s">
        <v>27</v>
      </c>
    </row>
    <row r="66" spans="1:11" x14ac:dyDescent="0.35">
      <c r="A66" s="1">
        <f t="shared" si="2"/>
        <v>123</v>
      </c>
      <c r="C66" s="1">
        <v>1</v>
      </c>
      <c r="D66" s="1">
        <v>3</v>
      </c>
      <c r="F66" s="1">
        <v>3</v>
      </c>
    </row>
    <row r="67" spans="1:11" x14ac:dyDescent="0.35">
      <c r="A67" s="1">
        <f t="shared" si="2"/>
        <v>125</v>
      </c>
      <c r="D67" s="1">
        <v>1</v>
      </c>
      <c r="I67" s="1">
        <v>4</v>
      </c>
    </row>
    <row r="68" spans="1:11" x14ac:dyDescent="0.35">
      <c r="A68" s="1">
        <f t="shared" si="2"/>
        <v>127</v>
      </c>
    </row>
    <row r="69" spans="1:11" x14ac:dyDescent="0.35">
      <c r="A69" s="1">
        <f t="shared" si="2"/>
        <v>129</v>
      </c>
      <c r="B69" s="1">
        <v>1</v>
      </c>
    </row>
    <row r="70" spans="1:11" x14ac:dyDescent="0.35">
      <c r="A70" s="1">
        <f t="shared" si="2"/>
        <v>131</v>
      </c>
      <c r="H70" s="1">
        <v>1</v>
      </c>
      <c r="I70" s="1">
        <v>2</v>
      </c>
    </row>
    <row r="71" spans="1:11" x14ac:dyDescent="0.35">
      <c r="A71" s="1">
        <f t="shared" ref="A71:A104" si="3">A70+2</f>
        <v>133</v>
      </c>
      <c r="B71" s="1">
        <v>1</v>
      </c>
      <c r="D71" s="1">
        <v>1</v>
      </c>
      <c r="H71" s="1">
        <v>1</v>
      </c>
      <c r="I71" s="1">
        <v>4</v>
      </c>
    </row>
    <row r="72" spans="1:11" x14ac:dyDescent="0.35">
      <c r="A72" s="1">
        <f t="shared" si="3"/>
        <v>135</v>
      </c>
      <c r="B72" s="1">
        <v>1</v>
      </c>
      <c r="C72" s="1">
        <v>1</v>
      </c>
      <c r="D72" s="1">
        <v>1</v>
      </c>
      <c r="H72" s="1">
        <v>3</v>
      </c>
    </row>
    <row r="73" spans="1:11" x14ac:dyDescent="0.35">
      <c r="A73" s="1">
        <f t="shared" si="3"/>
        <v>137</v>
      </c>
      <c r="B73" s="1">
        <v>1</v>
      </c>
      <c r="C73" s="1">
        <v>1</v>
      </c>
      <c r="D73" s="1">
        <v>2</v>
      </c>
      <c r="G73" s="1">
        <v>1</v>
      </c>
    </row>
    <row r="74" spans="1:11" x14ac:dyDescent="0.35">
      <c r="A74" s="1">
        <f t="shared" si="3"/>
        <v>139</v>
      </c>
      <c r="B74" s="1">
        <v>2</v>
      </c>
      <c r="C74" s="1">
        <v>1</v>
      </c>
      <c r="D74" s="1">
        <v>1</v>
      </c>
      <c r="H74" s="1">
        <v>1</v>
      </c>
    </row>
    <row r="75" spans="1:11" x14ac:dyDescent="0.35">
      <c r="A75" s="1">
        <f t="shared" si="3"/>
        <v>141</v>
      </c>
      <c r="C75" s="1">
        <v>1</v>
      </c>
      <c r="D75" s="1">
        <v>1</v>
      </c>
      <c r="G75" s="1">
        <v>1</v>
      </c>
      <c r="H75" s="1">
        <v>1</v>
      </c>
    </row>
    <row r="76" spans="1:11" x14ac:dyDescent="0.35">
      <c r="A76" s="1">
        <f t="shared" si="3"/>
        <v>143</v>
      </c>
      <c r="B76" s="1">
        <v>1</v>
      </c>
      <c r="D76" s="1">
        <v>4</v>
      </c>
    </row>
    <row r="77" spans="1:11" x14ac:dyDescent="0.35">
      <c r="A77" s="1">
        <f t="shared" si="3"/>
        <v>145</v>
      </c>
      <c r="B77" s="1">
        <v>2</v>
      </c>
      <c r="D77" s="1">
        <v>1</v>
      </c>
    </row>
    <row r="78" spans="1:11" x14ac:dyDescent="0.35">
      <c r="A78" s="1">
        <f t="shared" si="3"/>
        <v>147</v>
      </c>
      <c r="B78" s="1">
        <v>2</v>
      </c>
      <c r="D78" s="1">
        <v>2</v>
      </c>
      <c r="E78" s="1">
        <v>1</v>
      </c>
    </row>
    <row r="79" spans="1:11" x14ac:dyDescent="0.35">
      <c r="A79" s="1">
        <f t="shared" si="3"/>
        <v>149</v>
      </c>
    </row>
    <row r="80" spans="1:11" x14ac:dyDescent="0.35">
      <c r="A80" s="1">
        <f t="shared" si="3"/>
        <v>151</v>
      </c>
      <c r="B80" s="1">
        <v>4</v>
      </c>
      <c r="D80" s="1">
        <v>1</v>
      </c>
    </row>
    <row r="81" spans="1:9" x14ac:dyDescent="0.35">
      <c r="A81" s="1">
        <f t="shared" si="3"/>
        <v>153</v>
      </c>
      <c r="B81" s="1">
        <v>3</v>
      </c>
      <c r="C81" s="1">
        <v>1</v>
      </c>
      <c r="D81" s="1">
        <v>1</v>
      </c>
    </row>
    <row r="82" spans="1:9" x14ac:dyDescent="0.35">
      <c r="A82" s="1">
        <f t="shared" si="3"/>
        <v>155</v>
      </c>
      <c r="B82" s="1">
        <v>1</v>
      </c>
      <c r="C82" s="1">
        <v>1</v>
      </c>
      <c r="I82" s="1">
        <v>1</v>
      </c>
    </row>
    <row r="83" spans="1:9" x14ac:dyDescent="0.35">
      <c r="A83" s="1">
        <f t="shared" si="3"/>
        <v>157</v>
      </c>
      <c r="D83" s="1">
        <v>1</v>
      </c>
      <c r="E83" s="1">
        <v>1</v>
      </c>
      <c r="H83" s="1">
        <v>1</v>
      </c>
      <c r="I83" s="1">
        <v>3</v>
      </c>
    </row>
    <row r="84" spans="1:9" x14ac:dyDescent="0.35">
      <c r="A84" s="1">
        <f t="shared" si="3"/>
        <v>159</v>
      </c>
      <c r="B84" s="1">
        <v>1</v>
      </c>
      <c r="C84" s="1">
        <v>1</v>
      </c>
      <c r="H84" s="1">
        <v>1</v>
      </c>
    </row>
    <row r="85" spans="1:9" x14ac:dyDescent="0.35">
      <c r="A85" s="1">
        <f t="shared" si="3"/>
        <v>161</v>
      </c>
      <c r="C85" s="1">
        <v>1</v>
      </c>
    </row>
    <row r="86" spans="1:9" x14ac:dyDescent="0.35">
      <c r="A86" s="1">
        <f t="shared" si="3"/>
        <v>163</v>
      </c>
      <c r="B86" s="1">
        <v>1</v>
      </c>
      <c r="I86" s="1">
        <v>3</v>
      </c>
    </row>
    <row r="87" spans="1:9" x14ac:dyDescent="0.35">
      <c r="A87" s="1">
        <f t="shared" si="3"/>
        <v>165</v>
      </c>
      <c r="B87" s="1">
        <v>4</v>
      </c>
      <c r="C87" s="1">
        <v>2</v>
      </c>
      <c r="D87" s="1">
        <v>2</v>
      </c>
      <c r="H87" s="1">
        <v>1</v>
      </c>
      <c r="I87" s="1">
        <v>1</v>
      </c>
    </row>
    <row r="88" spans="1:9" x14ac:dyDescent="0.35">
      <c r="A88" s="1">
        <f t="shared" si="3"/>
        <v>167</v>
      </c>
    </row>
    <row r="89" spans="1:9" x14ac:dyDescent="0.35">
      <c r="A89" s="1">
        <f t="shared" si="3"/>
        <v>169</v>
      </c>
      <c r="B89" s="1">
        <v>1</v>
      </c>
      <c r="D89" s="1">
        <v>2</v>
      </c>
      <c r="H89" s="1">
        <v>1</v>
      </c>
      <c r="I89" s="1">
        <v>3</v>
      </c>
    </row>
    <row r="90" spans="1:9" x14ac:dyDescent="0.35">
      <c r="A90" s="1">
        <f t="shared" si="3"/>
        <v>171</v>
      </c>
      <c r="C90" s="1">
        <v>2</v>
      </c>
      <c r="D90" s="1">
        <v>1</v>
      </c>
    </row>
    <row r="91" spans="1:9" x14ac:dyDescent="0.35">
      <c r="A91" s="1">
        <f t="shared" si="3"/>
        <v>173</v>
      </c>
      <c r="B91" s="1">
        <v>1</v>
      </c>
      <c r="D91" s="1">
        <v>1</v>
      </c>
      <c r="F91" s="1">
        <v>2</v>
      </c>
    </row>
    <row r="92" spans="1:9" x14ac:dyDescent="0.35">
      <c r="A92" s="1">
        <f t="shared" si="3"/>
        <v>175</v>
      </c>
      <c r="I92" s="1">
        <v>1</v>
      </c>
    </row>
    <row r="93" spans="1:9" x14ac:dyDescent="0.35">
      <c r="A93" s="1">
        <f t="shared" si="3"/>
        <v>177</v>
      </c>
      <c r="B93" s="1">
        <v>1</v>
      </c>
      <c r="D93" s="1">
        <v>4</v>
      </c>
      <c r="E93" s="1">
        <v>1</v>
      </c>
      <c r="H93" s="1">
        <v>1</v>
      </c>
    </row>
    <row r="94" spans="1:9" x14ac:dyDescent="0.35">
      <c r="A94" s="1">
        <f t="shared" si="3"/>
        <v>179</v>
      </c>
      <c r="D94" s="1">
        <v>4</v>
      </c>
      <c r="E94" s="1">
        <v>1</v>
      </c>
      <c r="G94" s="1">
        <v>1</v>
      </c>
      <c r="H94" s="1">
        <v>1</v>
      </c>
    </row>
    <row r="95" spans="1:9" x14ac:dyDescent="0.35">
      <c r="A95" s="1">
        <f t="shared" si="3"/>
        <v>181</v>
      </c>
      <c r="B95" s="1">
        <v>3</v>
      </c>
      <c r="D95" s="1">
        <v>1</v>
      </c>
      <c r="E95" s="1">
        <v>1</v>
      </c>
      <c r="H95" s="1">
        <v>1</v>
      </c>
    </row>
    <row r="96" spans="1:9" x14ac:dyDescent="0.35">
      <c r="A96" s="1">
        <f t="shared" si="3"/>
        <v>183</v>
      </c>
      <c r="D96" s="1">
        <v>1</v>
      </c>
      <c r="H96" s="1">
        <v>1</v>
      </c>
      <c r="I96" s="1">
        <v>4</v>
      </c>
    </row>
    <row r="97" spans="1:9" x14ac:dyDescent="0.35">
      <c r="A97" s="1">
        <f t="shared" si="3"/>
        <v>185</v>
      </c>
      <c r="B97" s="1">
        <v>2</v>
      </c>
      <c r="D97" s="1">
        <v>1</v>
      </c>
      <c r="H97" s="1">
        <v>1</v>
      </c>
    </row>
    <row r="98" spans="1:9" x14ac:dyDescent="0.35">
      <c r="A98" s="1">
        <f t="shared" si="3"/>
        <v>187</v>
      </c>
      <c r="B98" s="1">
        <v>2</v>
      </c>
      <c r="D98" s="1">
        <v>2</v>
      </c>
      <c r="H98" s="1">
        <v>2</v>
      </c>
    </row>
    <row r="99" spans="1:9" x14ac:dyDescent="0.35">
      <c r="A99" s="1">
        <f t="shared" si="3"/>
        <v>189</v>
      </c>
      <c r="B99" s="1">
        <v>1</v>
      </c>
      <c r="D99" s="1">
        <v>1</v>
      </c>
    </row>
    <row r="100" spans="1:9" x14ac:dyDescent="0.35">
      <c r="A100" s="1">
        <f t="shared" si="3"/>
        <v>191</v>
      </c>
    </row>
    <row r="101" spans="1:9" x14ac:dyDescent="0.35">
      <c r="A101" s="1">
        <f t="shared" si="3"/>
        <v>193</v>
      </c>
      <c r="B101" s="1">
        <v>1</v>
      </c>
      <c r="C101" s="1">
        <v>2</v>
      </c>
      <c r="I101" s="1">
        <v>4</v>
      </c>
    </row>
    <row r="102" spans="1:9" x14ac:dyDescent="0.35">
      <c r="A102" s="1">
        <f t="shared" si="3"/>
        <v>195</v>
      </c>
      <c r="B102" s="1">
        <v>1</v>
      </c>
      <c r="D102" s="1">
        <v>1</v>
      </c>
      <c r="I102" s="1">
        <v>3</v>
      </c>
    </row>
    <row r="103" spans="1:9" x14ac:dyDescent="0.35">
      <c r="A103" s="1">
        <f t="shared" si="3"/>
        <v>197</v>
      </c>
      <c r="D103" s="1">
        <v>1</v>
      </c>
      <c r="H103" s="1">
        <v>1</v>
      </c>
      <c r="I103" s="1">
        <v>4</v>
      </c>
    </row>
    <row r="104" spans="1:9" x14ac:dyDescent="0.35">
      <c r="A104" s="1">
        <f t="shared" si="3"/>
        <v>199</v>
      </c>
      <c r="I104" s="1">
        <v>1</v>
      </c>
    </row>
  </sheetData>
  <sortState xmlns:xlrd2="http://schemas.microsoft.com/office/spreadsheetml/2017/richdata2" ref="A5:I199">
    <sortCondition ref="A5:A199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1"/>
  <sheetViews>
    <sheetView tabSelected="1" workbookViewId="0">
      <selection activeCell="B2" sqref="B2"/>
    </sheetView>
  </sheetViews>
  <sheetFormatPr defaultRowHeight="14.5" x14ac:dyDescent="0.35"/>
  <cols>
    <col min="2" max="2" width="10.81640625" bestFit="1" customWidth="1"/>
    <col min="3" max="4" width="12.453125" bestFit="1" customWidth="1"/>
  </cols>
  <sheetData>
    <row r="1" spans="1:4" x14ac:dyDescent="0.35">
      <c r="A1" t="s">
        <v>29</v>
      </c>
      <c r="B1" t="s">
        <v>30</v>
      </c>
      <c r="C1" t="s">
        <v>31</v>
      </c>
      <c r="D1" s="2" t="s">
        <v>1</v>
      </c>
    </row>
    <row r="2" spans="1:4" x14ac:dyDescent="0.35">
      <c r="A2">
        <v>1</v>
      </c>
      <c r="B2">
        <v>38.022258299999997</v>
      </c>
      <c r="C2">
        <v>-121.6055783</v>
      </c>
      <c r="D2" s="22"/>
    </row>
    <row r="3" spans="1:4" x14ac:dyDescent="0.35">
      <c r="A3">
        <v>3</v>
      </c>
      <c r="B3">
        <v>38.024014000000001</v>
      </c>
      <c r="C3">
        <v>-121.600948</v>
      </c>
      <c r="D3" s="21"/>
    </row>
    <row r="4" spans="1:4" x14ac:dyDescent="0.35">
      <c r="A4">
        <v>5</v>
      </c>
      <c r="B4">
        <v>38.024104800000003</v>
      </c>
      <c r="C4">
        <v>-121.6055783</v>
      </c>
      <c r="D4" s="21"/>
    </row>
    <row r="5" spans="1:4" x14ac:dyDescent="0.35">
      <c r="A5">
        <v>7</v>
      </c>
      <c r="B5">
        <v>38.025981600000001</v>
      </c>
      <c r="C5">
        <v>-121.60978780000001</v>
      </c>
      <c r="D5" s="21"/>
    </row>
    <row r="6" spans="1:4" x14ac:dyDescent="0.35">
      <c r="A6">
        <v>9</v>
      </c>
      <c r="B6">
        <v>38.025921099999998</v>
      </c>
      <c r="C6">
        <v>-121.6054635</v>
      </c>
      <c r="D6" s="21"/>
    </row>
    <row r="7" spans="1:4" x14ac:dyDescent="0.35">
      <c r="A7">
        <v>11</v>
      </c>
      <c r="B7">
        <v>38.025830300000003</v>
      </c>
      <c r="C7">
        <v>-121.60068010000001</v>
      </c>
      <c r="D7" s="21"/>
    </row>
    <row r="8" spans="1:4" x14ac:dyDescent="0.35">
      <c r="A8">
        <v>13</v>
      </c>
      <c r="B8">
        <v>38.027676800000002</v>
      </c>
      <c r="C8">
        <v>-121.5985371</v>
      </c>
      <c r="D8" s="21"/>
    </row>
    <row r="9" spans="1:4" x14ac:dyDescent="0.35">
      <c r="A9">
        <v>15</v>
      </c>
      <c r="B9">
        <v>38.027616199999997</v>
      </c>
      <c r="C9">
        <v>-121.6031675</v>
      </c>
      <c r="D9" s="21">
        <v>1</v>
      </c>
    </row>
    <row r="10" spans="1:4" x14ac:dyDescent="0.35">
      <c r="A10">
        <v>17</v>
      </c>
      <c r="B10">
        <v>38.027737299999998</v>
      </c>
      <c r="C10">
        <v>-121.6076065</v>
      </c>
      <c r="D10" s="21"/>
    </row>
    <row r="11" spans="1:4" x14ac:dyDescent="0.35">
      <c r="A11">
        <v>19</v>
      </c>
      <c r="B11">
        <v>38.029553499999999</v>
      </c>
      <c r="C11">
        <v>-121.6099791</v>
      </c>
      <c r="D11" s="21">
        <v>2</v>
      </c>
    </row>
    <row r="12" spans="1:4" x14ac:dyDescent="0.35">
      <c r="A12">
        <v>21</v>
      </c>
      <c r="B12">
        <v>38.029492900000001</v>
      </c>
      <c r="C12">
        <v>-121.6055018</v>
      </c>
      <c r="D12" s="21"/>
    </row>
    <row r="13" spans="1:4" x14ac:dyDescent="0.35">
      <c r="A13">
        <v>23</v>
      </c>
      <c r="B13">
        <v>38.0293718</v>
      </c>
      <c r="C13">
        <v>-121.600948</v>
      </c>
      <c r="D13" s="21">
        <v>3</v>
      </c>
    </row>
    <row r="14" spans="1:4" x14ac:dyDescent="0.35">
      <c r="A14">
        <v>25</v>
      </c>
      <c r="B14">
        <v>38.029492900000001</v>
      </c>
      <c r="C14">
        <v>-121.5961645</v>
      </c>
      <c r="D14" s="21"/>
    </row>
    <row r="15" spans="1:4" x14ac:dyDescent="0.35">
      <c r="A15">
        <v>27</v>
      </c>
      <c r="B15">
        <v>38.029432399999997</v>
      </c>
      <c r="C15">
        <v>-121.5918786</v>
      </c>
      <c r="D15" s="21"/>
    </row>
    <row r="16" spans="1:4" x14ac:dyDescent="0.35">
      <c r="A16">
        <v>29</v>
      </c>
      <c r="B16">
        <v>38.031127400000003</v>
      </c>
      <c r="C16">
        <v>-121.58958250000001</v>
      </c>
      <c r="D16" s="21"/>
    </row>
    <row r="17" spans="1:4" x14ac:dyDescent="0.35">
      <c r="A17">
        <v>31</v>
      </c>
      <c r="B17">
        <v>38.031066899999999</v>
      </c>
      <c r="C17">
        <v>-121.5940598</v>
      </c>
      <c r="D17" s="21"/>
    </row>
    <row r="18" spans="1:4" x14ac:dyDescent="0.35">
      <c r="A18">
        <v>33</v>
      </c>
      <c r="B18">
        <v>38.031127400000003</v>
      </c>
      <c r="C18">
        <v>-121.5985754</v>
      </c>
      <c r="D18" s="21">
        <v>4</v>
      </c>
    </row>
    <row r="19" spans="1:4" x14ac:dyDescent="0.35">
      <c r="A19">
        <v>35</v>
      </c>
      <c r="B19">
        <v>38.031248499999997</v>
      </c>
      <c r="C19">
        <v>-121.60305270000001</v>
      </c>
      <c r="D19" s="21">
        <v>2</v>
      </c>
    </row>
    <row r="20" spans="1:4" x14ac:dyDescent="0.35">
      <c r="A20">
        <v>37</v>
      </c>
      <c r="B20">
        <v>38.031339299999999</v>
      </c>
      <c r="C20">
        <v>-121.60772129999999</v>
      </c>
      <c r="D20" s="21"/>
    </row>
    <row r="21" spans="1:4" x14ac:dyDescent="0.35">
      <c r="A21">
        <v>39</v>
      </c>
      <c r="B21">
        <v>38.031399899999997</v>
      </c>
      <c r="C21">
        <v>-121.61204549999999</v>
      </c>
      <c r="D21" s="21">
        <v>2</v>
      </c>
    </row>
    <row r="22" spans="1:4" x14ac:dyDescent="0.35">
      <c r="A22">
        <v>41</v>
      </c>
      <c r="B22">
        <v>38.033064600000003</v>
      </c>
      <c r="C22">
        <v>-121.61445639999999</v>
      </c>
      <c r="D22" s="21"/>
    </row>
    <row r="23" spans="1:4" x14ac:dyDescent="0.35">
      <c r="A23">
        <v>43</v>
      </c>
      <c r="B23">
        <v>38.033215900000002</v>
      </c>
      <c r="C23">
        <v>-121.6099408</v>
      </c>
      <c r="D23" s="21">
        <v>3</v>
      </c>
    </row>
    <row r="24" spans="1:4" x14ac:dyDescent="0.35">
      <c r="A24">
        <v>45</v>
      </c>
      <c r="B24">
        <v>38.033034299999997</v>
      </c>
      <c r="C24">
        <v>-121.60538699999999</v>
      </c>
      <c r="D24" s="21">
        <v>1</v>
      </c>
    </row>
    <row r="25" spans="1:4" x14ac:dyDescent="0.35">
      <c r="A25">
        <v>47</v>
      </c>
      <c r="B25">
        <v>38.033185699999997</v>
      </c>
      <c r="C25">
        <v>-121.60068010000001</v>
      </c>
      <c r="D25" s="21">
        <v>3</v>
      </c>
    </row>
    <row r="26" spans="1:4" x14ac:dyDescent="0.35">
      <c r="A26">
        <v>49</v>
      </c>
      <c r="B26">
        <v>38.033034299999997</v>
      </c>
      <c r="C26">
        <v>-121.5959732</v>
      </c>
      <c r="D26" s="21">
        <v>4</v>
      </c>
    </row>
    <row r="27" spans="1:4" x14ac:dyDescent="0.35">
      <c r="A27">
        <v>51</v>
      </c>
      <c r="B27">
        <v>38.033064600000003</v>
      </c>
      <c r="C27">
        <v>-121.5915342</v>
      </c>
      <c r="D27" s="21">
        <v>2</v>
      </c>
    </row>
    <row r="28" spans="1:4" x14ac:dyDescent="0.35">
      <c r="A28">
        <v>53</v>
      </c>
      <c r="B28">
        <v>38.033246200000001</v>
      </c>
      <c r="C28">
        <v>-121.58698029999999</v>
      </c>
      <c r="D28" s="21">
        <v>3</v>
      </c>
    </row>
    <row r="29" spans="1:4" x14ac:dyDescent="0.35">
      <c r="A29">
        <v>55</v>
      </c>
      <c r="B29">
        <v>38.040025800000002</v>
      </c>
      <c r="C29">
        <v>-121.5891999</v>
      </c>
      <c r="D29" s="21"/>
    </row>
    <row r="30" spans="1:4" x14ac:dyDescent="0.35">
      <c r="A30">
        <v>57</v>
      </c>
      <c r="B30">
        <v>38.040086299999999</v>
      </c>
      <c r="C30">
        <v>-121.59394500000001</v>
      </c>
      <c r="D30" s="21">
        <v>1</v>
      </c>
    </row>
    <row r="31" spans="1:4" x14ac:dyDescent="0.35">
      <c r="A31">
        <v>59</v>
      </c>
      <c r="B31">
        <v>38.040146900000003</v>
      </c>
      <c r="C31">
        <v>-121.5984606</v>
      </c>
      <c r="D31" s="21">
        <v>3</v>
      </c>
    </row>
    <row r="32" spans="1:4" x14ac:dyDescent="0.35">
      <c r="A32">
        <v>61</v>
      </c>
      <c r="B32">
        <v>38.040146900000003</v>
      </c>
      <c r="C32">
        <v>-121.6028613</v>
      </c>
      <c r="D32" s="21">
        <v>1</v>
      </c>
    </row>
    <row r="33" spans="1:4" x14ac:dyDescent="0.35">
      <c r="A33">
        <v>63</v>
      </c>
      <c r="B33">
        <v>38.040298200000002</v>
      </c>
      <c r="C33">
        <v>-121.6076448</v>
      </c>
      <c r="D33" s="21">
        <v>1</v>
      </c>
    </row>
    <row r="34" spans="1:4" x14ac:dyDescent="0.35">
      <c r="A34">
        <v>65</v>
      </c>
      <c r="B34">
        <v>38.040358699999999</v>
      </c>
      <c r="C34">
        <v>-121.61212209999999</v>
      </c>
      <c r="D34" s="21">
        <v>2</v>
      </c>
    </row>
    <row r="35" spans="1:4" x14ac:dyDescent="0.35">
      <c r="A35">
        <v>67</v>
      </c>
      <c r="B35">
        <v>38.0404798</v>
      </c>
      <c r="C35">
        <v>-121.6165994</v>
      </c>
      <c r="D35" s="21">
        <v>2</v>
      </c>
    </row>
    <row r="36" spans="1:4" x14ac:dyDescent="0.35">
      <c r="A36">
        <v>69</v>
      </c>
      <c r="B36">
        <v>38.040510099999999</v>
      </c>
      <c r="C36">
        <v>-121.6209619</v>
      </c>
      <c r="D36" s="21">
        <v>1</v>
      </c>
    </row>
    <row r="37" spans="1:4" x14ac:dyDescent="0.35">
      <c r="A37">
        <v>71</v>
      </c>
      <c r="B37">
        <v>38.042417100000002</v>
      </c>
      <c r="C37">
        <v>-121.6256399</v>
      </c>
      <c r="D37" s="21"/>
    </row>
    <row r="38" spans="1:4" x14ac:dyDescent="0.35">
      <c r="A38">
        <v>73</v>
      </c>
      <c r="B38">
        <v>38.0422437</v>
      </c>
      <c r="C38">
        <v>-121.6210361</v>
      </c>
      <c r="D38" s="21">
        <v>2</v>
      </c>
    </row>
    <row r="39" spans="1:4" x14ac:dyDescent="0.35">
      <c r="A39">
        <v>75</v>
      </c>
      <c r="B39">
        <v>38.042313100000001</v>
      </c>
      <c r="C39">
        <v>-121.6166516</v>
      </c>
      <c r="D39" s="1">
        <v>2</v>
      </c>
    </row>
    <row r="40" spans="1:4" x14ac:dyDescent="0.35">
      <c r="A40">
        <v>77</v>
      </c>
      <c r="B40">
        <v>38.0422437</v>
      </c>
      <c r="C40">
        <v>-121.6118726</v>
      </c>
      <c r="D40" s="1">
        <v>2</v>
      </c>
    </row>
    <row r="41" spans="1:4" x14ac:dyDescent="0.35">
      <c r="A41">
        <v>79</v>
      </c>
      <c r="B41">
        <v>38.0421744</v>
      </c>
      <c r="C41">
        <v>-121.6074442</v>
      </c>
      <c r="D41" s="1">
        <v>3</v>
      </c>
    </row>
    <row r="42" spans="1:4" x14ac:dyDescent="0.35">
      <c r="A42">
        <v>81</v>
      </c>
      <c r="B42">
        <v>38.0421744</v>
      </c>
      <c r="C42">
        <v>-121.60292819999999</v>
      </c>
      <c r="D42" s="1"/>
    </row>
    <row r="43" spans="1:4" x14ac:dyDescent="0.35">
      <c r="A43">
        <v>83</v>
      </c>
      <c r="B43">
        <v>38.041966299999999</v>
      </c>
      <c r="C43">
        <v>-121.5981491</v>
      </c>
      <c r="D43" s="1"/>
    </row>
    <row r="44" spans="1:4" x14ac:dyDescent="0.35">
      <c r="A44">
        <v>85</v>
      </c>
      <c r="B44">
        <v>38.041896999999999</v>
      </c>
      <c r="C44">
        <v>-121.5937208</v>
      </c>
      <c r="D44" s="1"/>
    </row>
    <row r="45" spans="1:4" x14ac:dyDescent="0.35">
      <c r="A45">
        <v>87</v>
      </c>
      <c r="B45">
        <v>38.041862299999998</v>
      </c>
      <c r="C45">
        <v>-121.5890732</v>
      </c>
      <c r="D45" s="1"/>
    </row>
    <row r="46" spans="1:4" x14ac:dyDescent="0.35">
      <c r="A46">
        <v>89</v>
      </c>
      <c r="B46">
        <v>38.041827599999998</v>
      </c>
      <c r="C46">
        <v>-121.58460100000001</v>
      </c>
      <c r="D46" s="1"/>
    </row>
    <row r="47" spans="1:4" x14ac:dyDescent="0.35">
      <c r="A47">
        <v>91</v>
      </c>
      <c r="B47">
        <v>38.043769400000002</v>
      </c>
      <c r="C47">
        <v>-121.5868371</v>
      </c>
      <c r="D47" s="1">
        <v>1</v>
      </c>
    </row>
    <row r="48" spans="1:4" x14ac:dyDescent="0.35">
      <c r="A48">
        <v>93</v>
      </c>
      <c r="B48">
        <v>38.043769400000002</v>
      </c>
      <c r="C48">
        <v>-121.591397</v>
      </c>
      <c r="D48" s="1"/>
    </row>
    <row r="49" spans="1:4" x14ac:dyDescent="0.35">
      <c r="A49">
        <v>95</v>
      </c>
      <c r="B49">
        <v>38.043873400000003</v>
      </c>
      <c r="C49">
        <v>-121.5960884</v>
      </c>
      <c r="D49" s="1">
        <v>1</v>
      </c>
    </row>
    <row r="50" spans="1:4" x14ac:dyDescent="0.35">
      <c r="A50">
        <v>97</v>
      </c>
      <c r="B50">
        <v>38.043908100000003</v>
      </c>
      <c r="C50">
        <v>-121.6004729</v>
      </c>
      <c r="D50" s="1"/>
    </row>
    <row r="51" spans="1:4" x14ac:dyDescent="0.35">
      <c r="A51">
        <v>99</v>
      </c>
      <c r="B51">
        <v>38.043942700000002</v>
      </c>
      <c r="C51">
        <v>-121.6049889</v>
      </c>
      <c r="D51" s="1">
        <v>4</v>
      </c>
    </row>
    <row r="52" spans="1:4" x14ac:dyDescent="0.35">
      <c r="A52">
        <v>101</v>
      </c>
      <c r="B52">
        <v>38.044081400000003</v>
      </c>
      <c r="C52">
        <v>-121.6097242</v>
      </c>
      <c r="D52" s="1">
        <v>2</v>
      </c>
    </row>
    <row r="53" spans="1:4" x14ac:dyDescent="0.35">
      <c r="A53">
        <v>103</v>
      </c>
      <c r="B53">
        <v>38.044081400000003</v>
      </c>
      <c r="C53">
        <v>-121.61406479999999</v>
      </c>
      <c r="D53" s="1"/>
    </row>
    <row r="54" spans="1:4" x14ac:dyDescent="0.35">
      <c r="A54">
        <v>105</v>
      </c>
      <c r="B54">
        <v>38.044185499999998</v>
      </c>
      <c r="C54">
        <v>-121.6188001</v>
      </c>
      <c r="D54" s="1">
        <v>1</v>
      </c>
    </row>
    <row r="55" spans="1:4" x14ac:dyDescent="0.35">
      <c r="A55">
        <v>107</v>
      </c>
      <c r="B55">
        <v>38.044254799999997</v>
      </c>
      <c r="C55">
        <v>-121.6233599</v>
      </c>
      <c r="D55" s="21">
        <v>1</v>
      </c>
    </row>
    <row r="56" spans="1:4" x14ac:dyDescent="0.35">
      <c r="A56">
        <v>109</v>
      </c>
      <c r="B56">
        <v>38.0460578</v>
      </c>
      <c r="C56">
        <v>-121.6257276</v>
      </c>
      <c r="D56" s="21">
        <v>3</v>
      </c>
    </row>
    <row r="57" spans="1:4" x14ac:dyDescent="0.35">
      <c r="A57">
        <v>111</v>
      </c>
      <c r="B57">
        <v>38.0460232</v>
      </c>
      <c r="C57">
        <v>-121.6209923</v>
      </c>
      <c r="D57" s="21"/>
    </row>
    <row r="58" spans="1:4" x14ac:dyDescent="0.35">
      <c r="A58">
        <v>113</v>
      </c>
      <c r="B58">
        <v>38.045815099999999</v>
      </c>
      <c r="C58">
        <v>-121.6166516</v>
      </c>
      <c r="D58" s="1"/>
    </row>
    <row r="59" spans="1:4" x14ac:dyDescent="0.35">
      <c r="A59">
        <v>115</v>
      </c>
      <c r="B59">
        <v>38.045849799999999</v>
      </c>
      <c r="C59">
        <v>-121.6118287</v>
      </c>
      <c r="D59" s="1"/>
    </row>
    <row r="60" spans="1:4" x14ac:dyDescent="0.35">
      <c r="A60">
        <v>117</v>
      </c>
      <c r="B60">
        <v>38.045745799999999</v>
      </c>
      <c r="C60">
        <v>-121.6074004</v>
      </c>
      <c r="D60" s="1">
        <v>3</v>
      </c>
    </row>
    <row r="61" spans="1:4" x14ac:dyDescent="0.35">
      <c r="A61">
        <v>119</v>
      </c>
      <c r="B61">
        <v>38.045780399999998</v>
      </c>
      <c r="C61">
        <v>-121.6028405</v>
      </c>
      <c r="D61" s="1">
        <v>2</v>
      </c>
    </row>
    <row r="62" spans="1:4" x14ac:dyDescent="0.35">
      <c r="A62">
        <v>121</v>
      </c>
      <c r="B62">
        <v>38.045745799999999</v>
      </c>
      <c r="C62">
        <v>-121.5983245</v>
      </c>
      <c r="D62" s="1"/>
    </row>
    <row r="63" spans="1:4" x14ac:dyDescent="0.35">
      <c r="A63">
        <v>123</v>
      </c>
      <c r="B63">
        <v>38.045641799999999</v>
      </c>
      <c r="C63">
        <v>-121.5937646</v>
      </c>
      <c r="D63" s="1"/>
    </row>
    <row r="64" spans="1:4" x14ac:dyDescent="0.35">
      <c r="A64">
        <v>125</v>
      </c>
      <c r="B64">
        <v>38.045468399999997</v>
      </c>
      <c r="C64">
        <v>-121.5892486</v>
      </c>
      <c r="D64" s="1"/>
    </row>
    <row r="65" spans="1:4" x14ac:dyDescent="0.35">
      <c r="A65">
        <v>127</v>
      </c>
      <c r="B65">
        <v>38.045537699999997</v>
      </c>
      <c r="C65">
        <v>-121.5844695</v>
      </c>
      <c r="D65" s="1"/>
    </row>
    <row r="66" spans="1:4" x14ac:dyDescent="0.35">
      <c r="A66">
        <v>129</v>
      </c>
      <c r="B66">
        <v>38.050911900000003</v>
      </c>
      <c r="C66">
        <v>-121.5842064</v>
      </c>
      <c r="D66" s="1">
        <v>1</v>
      </c>
    </row>
    <row r="67" spans="1:4" x14ac:dyDescent="0.35">
      <c r="A67">
        <v>131</v>
      </c>
      <c r="B67">
        <v>38.051015900000003</v>
      </c>
      <c r="C67">
        <v>-121.5891609</v>
      </c>
      <c r="D67" s="1"/>
    </row>
    <row r="68" spans="1:4" x14ac:dyDescent="0.35">
      <c r="A68">
        <v>133</v>
      </c>
      <c r="B68">
        <v>38.051015900000003</v>
      </c>
      <c r="C68">
        <v>-121.59367690000001</v>
      </c>
      <c r="D68" s="1">
        <v>1</v>
      </c>
    </row>
    <row r="69" spans="1:4" x14ac:dyDescent="0.35">
      <c r="A69">
        <v>135</v>
      </c>
      <c r="B69">
        <v>38.051085200000003</v>
      </c>
      <c r="C69">
        <v>-121.5981929</v>
      </c>
      <c r="D69" s="1">
        <v>1</v>
      </c>
    </row>
    <row r="70" spans="1:4" x14ac:dyDescent="0.35">
      <c r="A70">
        <v>137</v>
      </c>
      <c r="B70">
        <v>38.051154599999997</v>
      </c>
      <c r="C70">
        <v>-121.602709</v>
      </c>
      <c r="D70" s="1">
        <v>1</v>
      </c>
    </row>
    <row r="71" spans="1:4" x14ac:dyDescent="0.35">
      <c r="A71">
        <v>139</v>
      </c>
      <c r="B71">
        <v>38.051258599999997</v>
      </c>
      <c r="C71">
        <v>-121.60735649999999</v>
      </c>
      <c r="D71" s="1">
        <v>2</v>
      </c>
    </row>
    <row r="72" spans="1:4" x14ac:dyDescent="0.35">
      <c r="A72">
        <v>141</v>
      </c>
      <c r="B72">
        <v>38.051223899999997</v>
      </c>
      <c r="C72">
        <v>-121.6117849</v>
      </c>
      <c r="D72" s="1"/>
    </row>
    <row r="73" spans="1:4" x14ac:dyDescent="0.35">
      <c r="A73">
        <v>143</v>
      </c>
      <c r="B73">
        <v>38.051362599999997</v>
      </c>
      <c r="C73">
        <v>-121.6162571</v>
      </c>
      <c r="D73" s="1">
        <v>1</v>
      </c>
    </row>
    <row r="74" spans="1:4" x14ac:dyDescent="0.35">
      <c r="A74">
        <v>145</v>
      </c>
      <c r="B74">
        <v>38.051397299999998</v>
      </c>
      <c r="C74">
        <v>-121.6209923</v>
      </c>
      <c r="D74" s="1">
        <v>2</v>
      </c>
    </row>
    <row r="75" spans="1:4" x14ac:dyDescent="0.35">
      <c r="A75">
        <v>147</v>
      </c>
      <c r="B75">
        <v>38.053130799999998</v>
      </c>
      <c r="C75">
        <v>-121.6186685</v>
      </c>
      <c r="D75" s="1">
        <v>2</v>
      </c>
    </row>
    <row r="76" spans="1:4" x14ac:dyDescent="0.35">
      <c r="A76">
        <v>149</v>
      </c>
      <c r="B76">
        <v>38.053061399999997</v>
      </c>
      <c r="C76">
        <v>-121.6139771</v>
      </c>
      <c r="D76" s="1"/>
    </row>
    <row r="77" spans="1:4" x14ac:dyDescent="0.35">
      <c r="A77">
        <v>151</v>
      </c>
      <c r="B77">
        <v>38.053026699999997</v>
      </c>
      <c r="C77">
        <v>-121.6093296</v>
      </c>
      <c r="D77" s="1">
        <v>4</v>
      </c>
    </row>
    <row r="78" spans="1:4" x14ac:dyDescent="0.35">
      <c r="A78">
        <v>153</v>
      </c>
      <c r="B78">
        <v>38.052992099999997</v>
      </c>
      <c r="C78">
        <v>-121.6049889</v>
      </c>
      <c r="D78" s="1">
        <v>3</v>
      </c>
    </row>
    <row r="79" spans="1:4" x14ac:dyDescent="0.35">
      <c r="A79">
        <v>155</v>
      </c>
      <c r="B79">
        <v>38.052992099999997</v>
      </c>
      <c r="C79">
        <v>-121.6002537</v>
      </c>
      <c r="D79" s="1">
        <v>1</v>
      </c>
    </row>
    <row r="80" spans="1:4" x14ac:dyDescent="0.35">
      <c r="A80">
        <v>157</v>
      </c>
      <c r="B80">
        <v>38.052853399999996</v>
      </c>
      <c r="C80">
        <v>-121.59573760000001</v>
      </c>
      <c r="D80" s="1"/>
    </row>
    <row r="81" spans="1:4" x14ac:dyDescent="0.35">
      <c r="A81">
        <v>159</v>
      </c>
      <c r="B81">
        <v>38.052922700000003</v>
      </c>
      <c r="C81">
        <v>-121.5912216</v>
      </c>
      <c r="D81" s="1">
        <v>1</v>
      </c>
    </row>
    <row r="82" spans="1:4" x14ac:dyDescent="0.35">
      <c r="A82">
        <v>161</v>
      </c>
      <c r="B82">
        <v>38.052645400000003</v>
      </c>
      <c r="C82">
        <v>-121.5865302</v>
      </c>
      <c r="D82" s="1"/>
    </row>
    <row r="83" spans="1:4" x14ac:dyDescent="0.35">
      <c r="A83">
        <v>163</v>
      </c>
      <c r="B83">
        <v>38.054482800000002</v>
      </c>
      <c r="C83">
        <v>-121.5842064</v>
      </c>
      <c r="D83" s="1">
        <v>1</v>
      </c>
    </row>
    <row r="84" spans="1:4" x14ac:dyDescent="0.35">
      <c r="A84">
        <v>165</v>
      </c>
      <c r="B84">
        <v>38.054552200000003</v>
      </c>
      <c r="C84">
        <v>-121.58894170000001</v>
      </c>
      <c r="D84" s="1">
        <v>4</v>
      </c>
    </row>
    <row r="85" spans="1:4" x14ac:dyDescent="0.35">
      <c r="A85">
        <v>167</v>
      </c>
      <c r="B85">
        <v>38.054552200000003</v>
      </c>
      <c r="C85">
        <v>-121.5934577</v>
      </c>
      <c r="D85" s="1"/>
    </row>
    <row r="86" spans="1:4" x14ac:dyDescent="0.35">
      <c r="A86">
        <v>169</v>
      </c>
      <c r="B86">
        <v>38.054656199999997</v>
      </c>
      <c r="C86">
        <v>-121.5979737</v>
      </c>
      <c r="D86" s="1">
        <v>1</v>
      </c>
    </row>
    <row r="87" spans="1:4" x14ac:dyDescent="0.35">
      <c r="A87">
        <v>171</v>
      </c>
      <c r="B87">
        <v>38.054760199999997</v>
      </c>
      <c r="C87">
        <v>-121.6027967</v>
      </c>
      <c r="D87" s="1"/>
    </row>
    <row r="88" spans="1:4" x14ac:dyDescent="0.35">
      <c r="A88">
        <v>173</v>
      </c>
      <c r="B88">
        <v>38.054829499999997</v>
      </c>
      <c r="C88">
        <v>-121.6072688</v>
      </c>
      <c r="D88" s="1">
        <v>1</v>
      </c>
    </row>
    <row r="89" spans="1:4" x14ac:dyDescent="0.35">
      <c r="A89">
        <v>175</v>
      </c>
      <c r="B89">
        <v>38.054725500000004</v>
      </c>
      <c r="C89">
        <v>-121.6116533</v>
      </c>
      <c r="D89" s="1"/>
    </row>
    <row r="90" spans="1:4" x14ac:dyDescent="0.35">
      <c r="A90">
        <v>177</v>
      </c>
      <c r="B90">
        <v>38.054968199999998</v>
      </c>
      <c r="C90">
        <v>-121.6162571</v>
      </c>
      <c r="D90" s="1">
        <v>1</v>
      </c>
    </row>
    <row r="91" spans="1:4" x14ac:dyDescent="0.35">
      <c r="A91">
        <v>179</v>
      </c>
      <c r="B91">
        <v>38.055106899999998</v>
      </c>
      <c r="C91">
        <v>-121.6208608</v>
      </c>
      <c r="D91" s="1"/>
    </row>
    <row r="92" spans="1:4" x14ac:dyDescent="0.35">
      <c r="A92">
        <v>181</v>
      </c>
      <c r="B92">
        <v>38.056424300000003</v>
      </c>
      <c r="C92">
        <v>-121.60713730000001</v>
      </c>
      <c r="D92" s="1">
        <v>3</v>
      </c>
    </row>
    <row r="93" spans="1:4" x14ac:dyDescent="0.35">
      <c r="A93">
        <v>183</v>
      </c>
      <c r="B93">
        <v>38.056597600000003</v>
      </c>
      <c r="C93">
        <v>-121.6026213</v>
      </c>
      <c r="D93" s="1"/>
    </row>
    <row r="94" spans="1:4" x14ac:dyDescent="0.35">
      <c r="A94">
        <v>185</v>
      </c>
      <c r="B94">
        <v>38.056424300000003</v>
      </c>
      <c r="C94">
        <v>-121.59775449999999</v>
      </c>
      <c r="D94" s="1">
        <v>2</v>
      </c>
    </row>
    <row r="95" spans="1:4" x14ac:dyDescent="0.35">
      <c r="A95">
        <v>187</v>
      </c>
      <c r="B95">
        <v>38.056424300000003</v>
      </c>
      <c r="C95">
        <v>-121.5935454</v>
      </c>
      <c r="D95" s="1">
        <v>2</v>
      </c>
    </row>
    <row r="96" spans="1:4" x14ac:dyDescent="0.35">
      <c r="A96">
        <v>189</v>
      </c>
      <c r="B96">
        <v>38.056424300000003</v>
      </c>
      <c r="C96">
        <v>-121.5890732</v>
      </c>
      <c r="D96" s="1">
        <v>1</v>
      </c>
    </row>
    <row r="97" spans="1:4" x14ac:dyDescent="0.35">
      <c r="A97">
        <v>191</v>
      </c>
      <c r="B97">
        <v>38.056216300000003</v>
      </c>
      <c r="C97">
        <v>-121.58425029999999</v>
      </c>
      <c r="D97" s="1"/>
    </row>
    <row r="98" spans="1:4" x14ac:dyDescent="0.35">
      <c r="A98">
        <v>193</v>
      </c>
      <c r="B98">
        <v>38.058192300000002</v>
      </c>
      <c r="C98">
        <v>-121.591397</v>
      </c>
      <c r="D98" s="1">
        <v>1</v>
      </c>
    </row>
    <row r="99" spans="1:4" x14ac:dyDescent="0.35">
      <c r="A99">
        <v>195</v>
      </c>
      <c r="B99">
        <v>38.058227000000002</v>
      </c>
      <c r="C99">
        <v>-121.5956061</v>
      </c>
      <c r="D99" s="1">
        <v>1</v>
      </c>
    </row>
    <row r="100" spans="1:4" x14ac:dyDescent="0.35">
      <c r="A100">
        <v>197</v>
      </c>
      <c r="B100">
        <v>38.058400300000002</v>
      </c>
      <c r="C100">
        <v>-121.600166</v>
      </c>
      <c r="D100" s="1"/>
    </row>
    <row r="101" spans="1:4" x14ac:dyDescent="0.35">
      <c r="A101">
        <v>199</v>
      </c>
      <c r="B101">
        <v>38.058469600000002</v>
      </c>
      <c r="C101">
        <v>-121.60481350000001</v>
      </c>
      <c r="D10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70CAABAB6DA944A2262ACFDB3A496A" ma:contentTypeVersion="" ma:contentTypeDescription="Create a new document." ma:contentTypeScope="" ma:versionID="7d0aeb4b18fbbc7ec8f4012a7e82ab33">
  <xsd:schema xmlns:xsd="http://www.w3.org/2001/XMLSchema" xmlns:xs="http://www.w3.org/2001/XMLSchema" xmlns:p="http://schemas.microsoft.com/office/2006/metadata/properties" xmlns:ns2="64e03b3a-1a92-4768-a1bd-7f441a79df58" xmlns:ns3="d85b152d-894d-4566-ac4a-d9c58dcbabc9" targetNamespace="http://schemas.microsoft.com/office/2006/metadata/properties" ma:root="true" ma:fieldsID="c1f0787505a4c6216f12d46a569bbe52" ns2:_="" ns3:_="">
    <xsd:import namespace="64e03b3a-1a92-4768-a1bd-7f441a79df58"/>
    <xsd:import namespace="d85b152d-894d-4566-ac4a-d9c58dcbab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03b3a-1a92-4768-a1bd-7f441a79df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5b152d-894d-4566-ac4a-d9c58dcba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0A5B37-F010-4EED-BEC8-4A46C8F7B0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818FC4E-8A2B-4702-B82D-2333E71572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5886FB-AB2D-463A-8FC8-18A55D6A9B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e03b3a-1a92-4768-a1bd-7f441a79df58"/>
    <ds:schemaRef ds:uri="d85b152d-894d-4566-ac4a-d9c58dcba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eGERIA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Rasmussen, Nicholas@DWR</cp:lastModifiedBy>
  <dcterms:created xsi:type="dcterms:W3CDTF">2013-10-16T16:27:38Z</dcterms:created>
  <dcterms:modified xsi:type="dcterms:W3CDTF">2021-10-01T17:49:49Z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0x0101003E70CAABAB6DA944A2262ACFDB3A496A</vt:lpwstr>
  </property>
</Properties>
</file>