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water.sharepoint.com/sites/dwr-dsrsAquaticWeed/Shared Documents/AquaticVegetationPWT/MasterDataSet_SAV/Franks_Tract/"/>
    </mc:Choice>
  </mc:AlternateContent>
  <xr:revisionPtr revIDLastSave="2" documentId="13_ncr:1_{30E727BB-AFC0-4228-A7BE-CD14D81D84D6}" xr6:coauthVersionLast="46" xr6:coauthVersionMax="47" xr10:uidLastSave="{2FCD3B0B-7F0D-4CDD-9BF4-162B9AEE3810}"/>
  <bookViews>
    <workbookView xWindow="-28920" yWindow="15" windowWidth="29040" windowHeight="17640" activeTab="1" xr2:uid="{860084BA-B946-40D2-96A6-E67E50295103}"/>
  </bookViews>
  <sheets>
    <sheet name="Data with % coverage" sheetId="4" r:id="rId1"/>
    <sheet name="Data" sheetId="1" r:id="rId2"/>
    <sheet name="Density avg" sheetId="2" r:id="rId3"/>
    <sheet name="Sum density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07" i="4" l="1"/>
  <c r="P107" i="4"/>
  <c r="O107" i="4"/>
  <c r="N107" i="4"/>
  <c r="M107" i="4"/>
  <c r="L107" i="4"/>
  <c r="K107" i="4"/>
  <c r="J107" i="4"/>
  <c r="I107" i="4"/>
  <c r="H107" i="4"/>
  <c r="G107" i="4"/>
  <c r="F107" i="4"/>
  <c r="E107" i="4"/>
  <c r="D107" i="4"/>
  <c r="C107" i="4"/>
  <c r="Q106" i="4"/>
  <c r="P106" i="4"/>
  <c r="O106" i="4"/>
  <c r="N106" i="4"/>
  <c r="M106" i="4"/>
  <c r="L106" i="4"/>
  <c r="J106" i="4"/>
  <c r="I106" i="4"/>
  <c r="H106" i="4"/>
  <c r="G106" i="4"/>
  <c r="F106" i="4"/>
  <c r="E106" i="4"/>
  <c r="D106" i="4"/>
  <c r="C106" i="4"/>
  <c r="Q105" i="4"/>
  <c r="P105" i="4"/>
  <c r="O105" i="4"/>
  <c r="N105" i="4"/>
  <c r="M105" i="4"/>
  <c r="L105" i="4"/>
  <c r="K105" i="4"/>
  <c r="J105" i="4"/>
  <c r="I105" i="4"/>
  <c r="H105" i="4"/>
  <c r="G105" i="4"/>
  <c r="F105" i="4"/>
  <c r="E105" i="4"/>
  <c r="D105" i="4"/>
  <c r="C105" i="4"/>
  <c r="R104" i="4"/>
  <c r="R103" i="4"/>
  <c r="R102" i="4"/>
  <c r="R101" i="4"/>
  <c r="R100" i="4"/>
  <c r="R99" i="4"/>
  <c r="R98" i="4"/>
  <c r="R97" i="4"/>
  <c r="R96" i="4"/>
  <c r="R95" i="4"/>
  <c r="R94" i="4"/>
  <c r="R93" i="4"/>
  <c r="R92" i="4"/>
  <c r="R91" i="4"/>
  <c r="R90" i="4"/>
  <c r="R89" i="4"/>
  <c r="R88" i="4"/>
  <c r="R87" i="4"/>
  <c r="R86" i="4"/>
  <c r="R85" i="4"/>
  <c r="R84" i="4"/>
  <c r="R83" i="4"/>
  <c r="R82" i="4"/>
  <c r="R81" i="4"/>
  <c r="R80" i="4"/>
  <c r="R79" i="4"/>
  <c r="R78" i="4"/>
  <c r="R77" i="4"/>
  <c r="R76" i="4"/>
  <c r="R75" i="4"/>
  <c r="R74" i="4"/>
  <c r="R73" i="4"/>
  <c r="R72" i="4"/>
  <c r="R71" i="4"/>
  <c r="R70" i="4"/>
  <c r="R69" i="4"/>
  <c r="R68" i="4"/>
  <c r="R67" i="4"/>
  <c r="R66" i="4"/>
  <c r="R65" i="4"/>
  <c r="R64" i="4"/>
  <c r="R63" i="4"/>
  <c r="R62" i="4"/>
  <c r="R61" i="4"/>
  <c r="R60" i="4"/>
  <c r="R59" i="4"/>
  <c r="R58" i="4"/>
  <c r="R57" i="4"/>
  <c r="R56" i="4"/>
  <c r="R55" i="4"/>
  <c r="R54" i="4"/>
  <c r="R53" i="4"/>
  <c r="R52" i="4"/>
  <c r="R51" i="4"/>
  <c r="R50" i="4"/>
  <c r="R49" i="4"/>
  <c r="R48" i="4"/>
  <c r="R47" i="4"/>
  <c r="R46" i="4"/>
  <c r="R45" i="4"/>
  <c r="R44" i="4"/>
  <c r="R43" i="4"/>
  <c r="R42" i="4"/>
  <c r="R41" i="4"/>
  <c r="R40" i="4"/>
  <c r="R39" i="4"/>
  <c r="R38" i="4"/>
  <c r="R37" i="4"/>
  <c r="R36" i="4"/>
  <c r="R35" i="4"/>
  <c r="R34" i="4"/>
  <c r="R33" i="4"/>
  <c r="R32" i="4"/>
  <c r="R31" i="4"/>
  <c r="R30" i="4"/>
  <c r="R29" i="4"/>
  <c r="R28" i="4"/>
  <c r="R27" i="4"/>
  <c r="R26" i="4"/>
  <c r="R25" i="4"/>
  <c r="R24" i="4"/>
  <c r="R23" i="4"/>
  <c r="R22" i="4"/>
  <c r="R21" i="4"/>
  <c r="R20" i="4"/>
  <c r="R19" i="4"/>
  <c r="R18" i="4"/>
  <c r="R17" i="4"/>
  <c r="R16" i="4"/>
  <c r="R15" i="4"/>
  <c r="R14" i="4"/>
  <c r="AD13" i="4"/>
  <c r="R13" i="4"/>
  <c r="R12" i="4"/>
  <c r="R11" i="4"/>
  <c r="R10" i="4"/>
  <c r="R9" i="4"/>
  <c r="R8" i="4"/>
  <c r="R7" i="4"/>
  <c r="R6" i="4"/>
  <c r="A6" i="4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R5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B3" i="3"/>
  <c r="C3" i="3"/>
  <c r="D3" i="3"/>
  <c r="E3" i="3"/>
  <c r="F3" i="3"/>
  <c r="G3" i="3"/>
  <c r="H3" i="3"/>
  <c r="I3" i="3"/>
  <c r="J3" i="3"/>
  <c r="K3" i="3"/>
  <c r="L3" i="3"/>
  <c r="M3" i="3"/>
  <c r="N3" i="3"/>
  <c r="A3" i="3"/>
  <c r="C3" i="2"/>
  <c r="D3" i="2"/>
  <c r="E3" i="2"/>
  <c r="F3" i="2"/>
  <c r="G3" i="2"/>
  <c r="H3" i="2"/>
  <c r="I3" i="2"/>
  <c r="J3" i="2"/>
  <c r="K3" i="2"/>
  <c r="A3" i="2"/>
  <c r="O107" i="1"/>
  <c r="P107" i="1"/>
  <c r="Q107" i="1"/>
  <c r="N106" i="1"/>
  <c r="O106" i="1"/>
  <c r="P106" i="1"/>
  <c r="Q106" i="1"/>
  <c r="N105" i="1"/>
  <c r="O105" i="1"/>
  <c r="P105" i="1"/>
  <c r="Q105" i="1"/>
  <c r="M106" i="1"/>
  <c r="M107" i="1"/>
  <c r="AD4" i="1"/>
  <c r="AD5" i="1"/>
  <c r="AD6" i="1"/>
  <c r="AD7" i="1"/>
  <c r="AD8" i="1"/>
  <c r="AD9" i="1"/>
  <c r="AD10" i="1"/>
  <c r="AD11" i="1"/>
  <c r="AD12" i="1"/>
  <c r="AD13" i="1"/>
  <c r="AD3" i="1"/>
  <c r="O3" i="1"/>
  <c r="P3" i="1"/>
  <c r="N107" i="1"/>
  <c r="L107" i="1"/>
  <c r="K107" i="1"/>
  <c r="J107" i="1"/>
  <c r="I107" i="1"/>
  <c r="H107" i="1"/>
  <c r="G107" i="1"/>
  <c r="F107" i="1"/>
  <c r="E107" i="1"/>
  <c r="D107" i="1"/>
  <c r="C107" i="1"/>
  <c r="L106" i="1"/>
  <c r="J106" i="1"/>
  <c r="I106" i="1"/>
  <c r="H106" i="1"/>
  <c r="G106" i="1"/>
  <c r="F106" i="1"/>
  <c r="E106" i="1"/>
  <c r="D106" i="1"/>
  <c r="C106" i="1"/>
  <c r="M105" i="1"/>
  <c r="L105" i="1"/>
  <c r="K105" i="1"/>
  <c r="J105" i="1"/>
  <c r="I105" i="1"/>
  <c r="H105" i="1"/>
  <c r="G105" i="1"/>
  <c r="F105" i="1"/>
  <c r="E105" i="1"/>
  <c r="D105" i="1"/>
  <c r="C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A6" i="1"/>
  <c r="A7" i="1" s="1"/>
  <c r="R5" i="1"/>
  <c r="N3" i="1"/>
  <c r="M3" i="1"/>
  <c r="L3" i="1"/>
  <c r="K3" i="1"/>
  <c r="J3" i="1"/>
  <c r="I3" i="1"/>
  <c r="H3" i="1"/>
  <c r="G3" i="1"/>
  <c r="F3" i="1"/>
  <c r="E3" i="1"/>
  <c r="D3" i="1"/>
  <c r="C3" i="1"/>
  <c r="A3" i="4" l="1"/>
  <c r="M2" i="4" s="1"/>
  <c r="AC11" i="4" s="1"/>
  <c r="AD11" i="4" s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J2" i="4" l="1"/>
  <c r="AC10" i="4" s="1"/>
  <c r="AD10" i="4" s="1"/>
  <c r="A2" i="4"/>
  <c r="N2" i="4"/>
  <c r="AB12" i="4" s="1"/>
  <c r="AD12" i="4" s="1"/>
  <c r="F2" i="4"/>
  <c r="AC4" i="4" s="1"/>
  <c r="AD4" i="4" s="1"/>
  <c r="K2" i="4"/>
  <c r="O2" i="4"/>
  <c r="I2" i="4"/>
  <c r="AC9" i="4" s="1"/>
  <c r="AD9" i="4" s="1"/>
  <c r="L2" i="4"/>
  <c r="G2" i="4"/>
  <c r="AC8" i="4" s="1"/>
  <c r="AD8" i="4" s="1"/>
  <c r="D2" i="4"/>
  <c r="AC6" i="4" s="1"/>
  <c r="AD6" i="4" s="1"/>
  <c r="P2" i="4"/>
  <c r="E2" i="4"/>
  <c r="AC5" i="4" s="1"/>
  <c r="AD5" i="4" s="1"/>
  <c r="H2" i="4"/>
  <c r="AC7" i="4" s="1"/>
  <c r="AD7" i="4" s="1"/>
  <c r="C2" i="4"/>
  <c r="AC3" i="4" s="1"/>
  <c r="AD3" i="4" s="1"/>
  <c r="A3" i="1"/>
  <c r="P2" i="1" l="1"/>
  <c r="O2" i="1"/>
  <c r="K2" i="1"/>
  <c r="G2" i="1"/>
  <c r="AC8" i="1" s="1"/>
  <c r="C2" i="1"/>
  <c r="AC3" i="1" s="1"/>
  <c r="N2" i="1"/>
  <c r="AB12" i="1" s="1"/>
  <c r="J2" i="1"/>
  <c r="AC10" i="1" s="1"/>
  <c r="F2" i="1"/>
  <c r="AC4" i="1" s="1"/>
  <c r="A2" i="1"/>
  <c r="H2" i="1"/>
  <c r="AC7" i="1" s="1"/>
  <c r="E2" i="1"/>
  <c r="AC5" i="1" s="1"/>
  <c r="M2" i="1"/>
  <c r="AC11" i="1" s="1"/>
  <c r="D2" i="1"/>
  <c r="AC6" i="1" s="1"/>
  <c r="I2" i="1"/>
  <c r="AC9" i="1" s="1"/>
  <c r="L2" i="1"/>
</calcChain>
</file>

<file path=xl/sharedStrings.xml><?xml version="1.0" encoding="utf-8"?>
<sst xmlns="http://schemas.openxmlformats.org/spreadsheetml/2006/main" count="120" uniqueCount="36">
  <si>
    <t>Number of Points Surveyed</t>
  </si>
  <si>
    <t>MAX density/site</t>
  </si>
  <si>
    <t>Increase</t>
  </si>
  <si>
    <t>Egeria</t>
  </si>
  <si>
    <t>WYPT</t>
  </si>
  <si>
    <t>Total</t>
  </si>
  <si>
    <t xml:space="preserve">Egeria </t>
  </si>
  <si>
    <t>CLP</t>
  </si>
  <si>
    <t>Coontail</t>
  </si>
  <si>
    <t>Southern Naiad</t>
  </si>
  <si>
    <t>Sago</t>
  </si>
  <si>
    <t>Elodea</t>
  </si>
  <si>
    <t>Richardson's PW</t>
  </si>
  <si>
    <t>Amerian PW</t>
  </si>
  <si>
    <t>P.pus</t>
  </si>
  <si>
    <t>Milfoil</t>
  </si>
  <si>
    <t>All Species</t>
  </si>
  <si>
    <t>Curlyleaf PW</t>
  </si>
  <si>
    <t>Sago PW</t>
  </si>
  <si>
    <t>Threadlead PW</t>
  </si>
  <si>
    <t>EW Milfoil</t>
  </si>
  <si>
    <t>Avg</t>
  </si>
  <si>
    <t>Stdev</t>
  </si>
  <si>
    <t>Sum</t>
  </si>
  <si>
    <t>Franks Tract Survey October 6, 2021</t>
  </si>
  <si>
    <t>Collection - Mark Heilman, Ajay Jones, Shaun Hyde, Trish Gilbert, Madison, Andrea Selaock</t>
  </si>
  <si>
    <t>S. fil</t>
  </si>
  <si>
    <t>C. dem</t>
  </si>
  <si>
    <t>N. guad</t>
  </si>
  <si>
    <t>P. fol</t>
  </si>
  <si>
    <t>P. zos</t>
  </si>
  <si>
    <t>H. dubia</t>
  </si>
  <si>
    <t>H. dub</t>
  </si>
  <si>
    <t>Year</t>
  </si>
  <si>
    <t>P. pus</t>
  </si>
  <si>
    <t>Total coverage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</si>
</sst>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71">
    <xf numFmtId="0" fontId="0" fillId="0" borderId="0" xfId="0"/>
    <xf numFmtId="0" fontId="4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9" fontId="4" fillId="0" borderId="2" xfId="1" applyFont="1" applyBorder="1" applyAlignment="1">
      <alignment horizontal="center"/>
    </xf>
    <xf numFmtId="9" fontId="4" fillId="0" borderId="3" xfId="1" applyFont="1" applyBorder="1" applyAlignment="1">
      <alignment horizontal="center"/>
    </xf>
    <xf numFmtId="9" fontId="4" fillId="0" borderId="4" xfId="1" applyFont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4" borderId="11" xfId="0" applyFont="1" applyFill="1" applyBorder="1" applyAlignment="1">
      <alignment horizontal="center"/>
    </xf>
    <xf numFmtId="0" fontId="1" fillId="4" borderId="12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1" fillId="5" borderId="13" xfId="0" applyFont="1" applyFill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4" borderId="15" xfId="0" applyFont="1" applyFill="1" applyBorder="1" applyAlignment="1">
      <alignment horizontal="center"/>
    </xf>
    <xf numFmtId="0" fontId="1" fillId="4" borderId="16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1" fillId="5" borderId="17" xfId="0" applyFont="1" applyFill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0" fillId="5" borderId="17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9" fontId="3" fillId="0" borderId="19" xfId="0" applyNumberFormat="1" applyFont="1" applyBorder="1" applyAlignment="1">
      <alignment horizontal="center"/>
    </xf>
    <xf numFmtId="9" fontId="3" fillId="0" borderId="20" xfId="0" applyNumberFormat="1" applyFont="1" applyBorder="1" applyAlignment="1">
      <alignment horizontal="center"/>
    </xf>
    <xf numFmtId="9" fontId="3" fillId="0" borderId="21" xfId="0" applyNumberFormat="1" applyFont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1" fillId="6" borderId="17" xfId="0" applyFont="1" applyFill="1" applyBorder="1" applyAlignment="1">
      <alignment horizontal="center"/>
    </xf>
    <xf numFmtId="0" fontId="5" fillId="4" borderId="15" xfId="0" applyFont="1" applyFill="1" applyBorder="1" applyAlignment="1">
      <alignment horizontal="center"/>
    </xf>
    <xf numFmtId="0" fontId="5" fillId="4" borderId="16" xfId="0" applyFont="1" applyFill="1" applyBorder="1" applyAlignment="1">
      <alignment horizontal="center"/>
    </xf>
    <xf numFmtId="0" fontId="5" fillId="5" borderId="6" xfId="0" applyFont="1" applyFill="1" applyBorder="1" applyAlignment="1">
      <alignment horizontal="center"/>
    </xf>
    <xf numFmtId="0" fontId="5" fillId="5" borderId="5" xfId="0" applyFont="1" applyFill="1" applyBorder="1" applyAlignment="1">
      <alignment horizontal="center"/>
    </xf>
    <xf numFmtId="0" fontId="5" fillId="5" borderId="17" xfId="0" applyFont="1" applyFill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5" borderId="6" xfId="2" applyFont="1" applyFill="1" applyBorder="1" applyAlignment="1">
      <alignment horizontal="center"/>
    </xf>
    <xf numFmtId="0" fontId="5" fillId="5" borderId="5" xfId="2" applyFont="1" applyFill="1" applyBorder="1" applyAlignment="1">
      <alignment horizontal="center"/>
    </xf>
    <xf numFmtId="0" fontId="5" fillId="5" borderId="17" xfId="2" applyFont="1" applyFill="1" applyBorder="1" applyAlignment="1">
      <alignment horizontal="center"/>
    </xf>
    <xf numFmtId="0" fontId="2" fillId="6" borderId="6" xfId="2" applyFill="1" applyBorder="1" applyAlignment="1">
      <alignment horizontal="center"/>
    </xf>
    <xf numFmtId="0" fontId="2" fillId="6" borderId="5" xfId="2" applyFill="1" applyBorder="1" applyAlignment="1">
      <alignment horizontal="center"/>
    </xf>
    <xf numFmtId="0" fontId="2" fillId="6" borderId="17" xfId="2" applyFill="1" applyBorder="1" applyAlignment="1">
      <alignment horizontal="center"/>
    </xf>
    <xf numFmtId="0" fontId="1" fillId="4" borderId="22" xfId="0" applyFont="1" applyFill="1" applyBorder="1" applyAlignment="1">
      <alignment horizontal="center"/>
    </xf>
    <xf numFmtId="0" fontId="1" fillId="4" borderId="20" xfId="0" applyFont="1" applyFill="1" applyBorder="1" applyAlignment="1">
      <alignment horizontal="center"/>
    </xf>
    <xf numFmtId="0" fontId="1" fillId="6" borderId="6" xfId="0" applyFont="1" applyFill="1" applyBorder="1" applyAlignment="1">
      <alignment horizontal="center"/>
    </xf>
    <xf numFmtId="0" fontId="1" fillId="6" borderId="5" xfId="0" applyFont="1" applyFill="1" applyBorder="1" applyAlignment="1">
      <alignment horizontal="center"/>
    </xf>
    <xf numFmtId="0" fontId="1" fillId="4" borderId="21" xfId="0" applyFont="1" applyFill="1" applyBorder="1" applyAlignment="1">
      <alignment horizontal="center"/>
    </xf>
    <xf numFmtId="0" fontId="1" fillId="4" borderId="23" xfId="0" applyFont="1" applyFill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" fillId="5" borderId="24" xfId="0" applyFont="1" applyFill="1" applyBorder="1" applyAlignment="1">
      <alignment horizontal="center"/>
    </xf>
    <xf numFmtId="0" fontId="1" fillId="5" borderId="25" xfId="0" applyFont="1" applyFill="1" applyBorder="1" applyAlignment="1">
      <alignment horizontal="center"/>
    </xf>
    <xf numFmtId="0" fontId="0" fillId="5" borderId="25" xfId="0" applyFill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0" fillId="0" borderId="0" xfId="0" applyAlignment="1">
      <alignment horizontal="center"/>
    </xf>
    <xf numFmtId="164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0" fontId="6" fillId="0" borderId="5" xfId="0" applyFont="1" applyBorder="1" applyAlignment="1">
      <alignment horizontal="center"/>
    </xf>
    <xf numFmtId="9" fontId="6" fillId="0" borderId="5" xfId="0" applyNumberFormat="1" applyFont="1" applyBorder="1" applyAlignment="1">
      <alignment horizontal="center"/>
    </xf>
    <xf numFmtId="9" fontId="6" fillId="0" borderId="5" xfId="1" applyNumberFormat="1" applyFont="1" applyBorder="1" applyAlignment="1">
      <alignment horizontal="center"/>
    </xf>
    <xf numFmtId="9" fontId="6" fillId="7" borderId="5" xfId="0" applyNumberFormat="1" applyFont="1" applyFill="1" applyBorder="1" applyAlignment="1">
      <alignment horizontal="center"/>
    </xf>
    <xf numFmtId="9" fontId="6" fillId="8" borderId="5" xfId="0" applyNumberFormat="1" applyFont="1" applyFill="1" applyBorder="1" applyAlignment="1">
      <alignment horizontal="center"/>
    </xf>
    <xf numFmtId="9" fontId="6" fillId="0" borderId="5" xfId="0" applyNumberFormat="1" applyFont="1" applyFill="1" applyBorder="1" applyAlignment="1">
      <alignment horizontal="center"/>
    </xf>
    <xf numFmtId="1" fontId="0" fillId="0" borderId="0" xfId="0" applyNumberFormat="1"/>
    <xf numFmtId="1" fontId="0" fillId="0" borderId="0" xfId="0" applyNumberFormat="1" applyFont="1" applyAlignment="1">
      <alignment horizontal="center"/>
    </xf>
    <xf numFmtId="9" fontId="0" fillId="0" borderId="0" xfId="0" applyNumberFormat="1"/>
  </cellXfs>
  <cellStyles count="3">
    <cellStyle name="Neutral" xfId="2" builtinId="2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Density When Found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'Density avg'!$A$1:$N$1</c:f>
              <c:strCache>
                <c:ptCount val="14"/>
                <c:pt idx="0">
                  <c:v>Egeria </c:v>
                </c:pt>
                <c:pt idx="1">
                  <c:v>CLP</c:v>
                </c:pt>
                <c:pt idx="2">
                  <c:v>C. dem</c:v>
                </c:pt>
                <c:pt idx="3">
                  <c:v>N. guad</c:v>
                </c:pt>
                <c:pt idx="4">
                  <c:v>S. fil</c:v>
                </c:pt>
                <c:pt idx="5">
                  <c:v>Sago</c:v>
                </c:pt>
                <c:pt idx="6">
                  <c:v>Elodea</c:v>
                </c:pt>
                <c:pt idx="7">
                  <c:v>Richardson's PW</c:v>
                </c:pt>
                <c:pt idx="8">
                  <c:v>Amerian PW</c:v>
                </c:pt>
                <c:pt idx="9">
                  <c:v>P.pus</c:v>
                </c:pt>
                <c:pt idx="10">
                  <c:v>Milfoil</c:v>
                </c:pt>
                <c:pt idx="11">
                  <c:v>P. fol</c:v>
                </c:pt>
                <c:pt idx="12">
                  <c:v>P. zos</c:v>
                </c:pt>
                <c:pt idx="13">
                  <c:v>H. dubia</c:v>
                </c:pt>
              </c:strCache>
            </c:strRef>
          </c:cat>
          <c:val>
            <c:numRef>
              <c:f>'Density avg'!$A$3:$N$3</c:f>
              <c:numCache>
                <c:formatCode>0</c:formatCode>
                <c:ptCount val="14"/>
                <c:pt idx="0">
                  <c:v>32.5</c:v>
                </c:pt>
                <c:pt idx="1">
                  <c:v>1</c:v>
                </c:pt>
                <c:pt idx="2">
                  <c:v>28.888888888888889</c:v>
                </c:pt>
                <c:pt idx="3">
                  <c:v>51.621621621621621</c:v>
                </c:pt>
                <c:pt idx="4">
                  <c:v>37.333333333333336</c:v>
                </c:pt>
                <c:pt idx="5">
                  <c:v>32.941176470588232</c:v>
                </c:pt>
                <c:pt idx="6">
                  <c:v>20</c:v>
                </c:pt>
                <c:pt idx="7">
                  <c:v>34.146341463414636</c:v>
                </c:pt>
                <c:pt idx="8">
                  <c:v>0</c:v>
                </c:pt>
                <c:pt idx="9">
                  <c:v>0</c:v>
                </c:pt>
                <c:pt idx="10">
                  <c:v>24.375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72-4B22-9799-E80D1D96FD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5818176"/>
        <c:axId val="975815224"/>
      </c:barChart>
      <c:catAx>
        <c:axId val="975818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815224"/>
        <c:crosses val="autoZero"/>
        <c:auto val="1"/>
        <c:lblAlgn val="ctr"/>
        <c:lblOffset val="100"/>
        <c:noMultiLvlLbl val="0"/>
      </c:catAx>
      <c:valAx>
        <c:axId val="975815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818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Density Sum Normalized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'Sum density'!$A$1:$N$1</c:f>
              <c:strCache>
                <c:ptCount val="14"/>
                <c:pt idx="0">
                  <c:v>Egeria </c:v>
                </c:pt>
                <c:pt idx="1">
                  <c:v>CLP</c:v>
                </c:pt>
                <c:pt idx="2">
                  <c:v>C. dem</c:v>
                </c:pt>
                <c:pt idx="3">
                  <c:v>N. guad</c:v>
                </c:pt>
                <c:pt idx="4">
                  <c:v>S. fil</c:v>
                </c:pt>
                <c:pt idx="5">
                  <c:v>Sago</c:v>
                </c:pt>
                <c:pt idx="6">
                  <c:v>Elodea</c:v>
                </c:pt>
                <c:pt idx="7">
                  <c:v>Richardson's PW</c:v>
                </c:pt>
                <c:pt idx="8">
                  <c:v>Amerian PW</c:v>
                </c:pt>
                <c:pt idx="9">
                  <c:v>P.pus</c:v>
                </c:pt>
                <c:pt idx="10">
                  <c:v>Milfoil</c:v>
                </c:pt>
                <c:pt idx="11">
                  <c:v>P. fol</c:v>
                </c:pt>
                <c:pt idx="12">
                  <c:v>P. zos</c:v>
                </c:pt>
                <c:pt idx="13">
                  <c:v>H. dubia</c:v>
                </c:pt>
              </c:strCache>
            </c:strRef>
          </c:cat>
          <c:val>
            <c:numRef>
              <c:f>'Sum density'!$A$2:$N$2</c:f>
              <c:numCache>
                <c:formatCode>0</c:formatCode>
                <c:ptCount val="14"/>
                <c:pt idx="0">
                  <c:v>65</c:v>
                </c:pt>
                <c:pt idx="1">
                  <c:v>1</c:v>
                </c:pt>
                <c:pt idx="2">
                  <c:v>78</c:v>
                </c:pt>
                <c:pt idx="3">
                  <c:v>191</c:v>
                </c:pt>
                <c:pt idx="4">
                  <c:v>28</c:v>
                </c:pt>
                <c:pt idx="5">
                  <c:v>28</c:v>
                </c:pt>
                <c:pt idx="6">
                  <c:v>46</c:v>
                </c:pt>
                <c:pt idx="7">
                  <c:v>70</c:v>
                </c:pt>
                <c:pt idx="8">
                  <c:v>0</c:v>
                </c:pt>
                <c:pt idx="9">
                  <c:v>0</c:v>
                </c:pt>
                <c:pt idx="10">
                  <c:v>39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F0-4F9F-87DF-68B4BE6B5E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7362424"/>
        <c:axId val="937356192"/>
      </c:barChart>
      <c:catAx>
        <c:axId val="937362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7356192"/>
        <c:crosses val="autoZero"/>
        <c:auto val="1"/>
        <c:lblAlgn val="ctr"/>
        <c:lblOffset val="100"/>
        <c:noMultiLvlLbl val="0"/>
      </c:catAx>
      <c:valAx>
        <c:axId val="93735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7362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Biomass by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'Sum density'!$A$5:$N$5</c:f>
              <c:strCache>
                <c:ptCount val="14"/>
                <c:pt idx="0">
                  <c:v>Egeria </c:v>
                </c:pt>
                <c:pt idx="1">
                  <c:v>CLP</c:v>
                </c:pt>
                <c:pt idx="2">
                  <c:v>C. dem</c:v>
                </c:pt>
                <c:pt idx="3">
                  <c:v>N. guad</c:v>
                </c:pt>
                <c:pt idx="4">
                  <c:v>S. fil</c:v>
                </c:pt>
                <c:pt idx="5">
                  <c:v>Sago</c:v>
                </c:pt>
                <c:pt idx="6">
                  <c:v>Elodea</c:v>
                </c:pt>
                <c:pt idx="7">
                  <c:v>Richardson's PW</c:v>
                </c:pt>
                <c:pt idx="8">
                  <c:v>Amerian PW</c:v>
                </c:pt>
                <c:pt idx="9">
                  <c:v>P.pus</c:v>
                </c:pt>
                <c:pt idx="10">
                  <c:v>Milfoil</c:v>
                </c:pt>
                <c:pt idx="11">
                  <c:v>P. fol</c:v>
                </c:pt>
                <c:pt idx="12">
                  <c:v>P. zos</c:v>
                </c:pt>
                <c:pt idx="13">
                  <c:v>H. dubia</c:v>
                </c:pt>
              </c:strCache>
            </c:strRef>
          </c:cat>
          <c:val>
            <c:numRef>
              <c:f>'Sum density'!$A$6:$N$6</c:f>
              <c:numCache>
                <c:formatCode>0%</c:formatCode>
                <c:ptCount val="14"/>
                <c:pt idx="0">
                  <c:v>0.11818181818181818</c:v>
                </c:pt>
                <c:pt idx="1">
                  <c:v>1.8181818181818182E-3</c:v>
                </c:pt>
                <c:pt idx="2">
                  <c:v>0.14181818181818182</c:v>
                </c:pt>
                <c:pt idx="3">
                  <c:v>0.34727272727272729</c:v>
                </c:pt>
                <c:pt idx="4">
                  <c:v>5.0909090909090911E-2</c:v>
                </c:pt>
                <c:pt idx="5">
                  <c:v>5.0909090909090911E-2</c:v>
                </c:pt>
                <c:pt idx="6">
                  <c:v>8.3636363636363634E-2</c:v>
                </c:pt>
                <c:pt idx="7">
                  <c:v>0.12727272727272726</c:v>
                </c:pt>
                <c:pt idx="8">
                  <c:v>0</c:v>
                </c:pt>
                <c:pt idx="9">
                  <c:v>0</c:v>
                </c:pt>
                <c:pt idx="10">
                  <c:v>7.0909090909090908E-2</c:v>
                </c:pt>
                <c:pt idx="11">
                  <c:v>3.6363636363636364E-3</c:v>
                </c:pt>
                <c:pt idx="12">
                  <c:v>1.8181818181818182E-3</c:v>
                </c:pt>
                <c:pt idx="13">
                  <c:v>1.8181818181818182E-3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6F-4D3E-8838-96D55A31C0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2122304"/>
        <c:axId val="1172123944"/>
      </c:barChart>
      <c:catAx>
        <c:axId val="1172122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123944"/>
        <c:crosses val="autoZero"/>
        <c:auto val="1"/>
        <c:lblAlgn val="ctr"/>
        <c:lblOffset val="100"/>
        <c:noMultiLvlLbl val="0"/>
      </c:catAx>
      <c:valAx>
        <c:axId val="1172123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122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121443</xdr:colOff>
      <xdr:row>7</xdr:row>
      <xdr:rowOff>69056</xdr:rowOff>
    </xdr:from>
    <xdr:to>
      <xdr:col>13</xdr:col>
      <xdr:colOff>159543</xdr:colOff>
      <xdr:row>22</xdr:row>
      <xdr:rowOff>97631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CCD88F-12E6-43A4-8F15-DB266C33BC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59531</xdr:colOff>
      <xdr:row>7</xdr:row>
      <xdr:rowOff>69056</xdr:rowOff>
    </xdr:from>
    <xdr:to>
      <xdr:col>11</xdr:col>
      <xdr:colOff>97631</xdr:colOff>
      <xdr:row>22</xdr:row>
      <xdr:rowOff>97631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BC8062-9D9F-4C1D-8109-51FB1823BA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59531</xdr:colOff>
      <xdr:row>7</xdr:row>
      <xdr:rowOff>69056</xdr:rowOff>
    </xdr:from>
    <xdr:to>
      <xdr:col>11</xdr:col>
      <xdr:colOff>97631</xdr:colOff>
      <xdr:row>22</xdr:row>
      <xdr:rowOff>97631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C0EC729-55D3-40C3-8589-F5A903AE55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F3BBA-8214-42F1-8074-B7E43118182D}">
  <dimension ref="A1:AD107"/>
  <sheetViews>
    <sheetView zoomScale="70" zoomScaleNormal="70" workbookViewId="0">
      <selection activeCell="Q5" sqref="Q5:Q104"/>
    </sheetView>
  </sheetViews>
  <sheetFormatPr defaultColWidth="9.140625" defaultRowHeight="15" x14ac:dyDescent="0.25"/>
  <cols>
    <col min="1" max="2" width="9.140625" style="3"/>
    <col min="3" max="18" width="14.5703125" style="3" customWidth="1"/>
    <col min="19" max="19" width="4.28515625" style="3" customWidth="1"/>
    <col min="20" max="20" width="25" style="3" bestFit="1" customWidth="1"/>
    <col min="21" max="27" width="9.140625" style="3" bestFit="1" customWidth="1"/>
    <col min="28" max="28" width="9.28515625" style="3" bestFit="1" customWidth="1"/>
    <col min="29" max="29" width="9.140625" style="3" bestFit="1" customWidth="1"/>
    <col min="30" max="30" width="11" style="3" customWidth="1"/>
    <col min="31" max="16384" width="9.140625" style="3"/>
  </cols>
  <sheetData>
    <row r="1" spans="1:30" ht="16.5" thickBot="1" x14ac:dyDescent="0.3">
      <c r="A1" s="1" t="s">
        <v>24</v>
      </c>
      <c r="B1" s="1"/>
      <c r="C1" s="2"/>
      <c r="E1" s="4" t="s">
        <v>25</v>
      </c>
      <c r="T1" s="62" t="s">
        <v>0</v>
      </c>
      <c r="U1" s="62">
        <v>195</v>
      </c>
      <c r="V1" s="62">
        <v>100</v>
      </c>
      <c r="W1" s="62">
        <v>200</v>
      </c>
      <c r="X1" s="62">
        <v>45</v>
      </c>
      <c r="Y1" s="62">
        <v>100</v>
      </c>
      <c r="Z1" s="62">
        <v>100</v>
      </c>
      <c r="AA1" s="62">
        <v>100</v>
      </c>
      <c r="AB1" s="62">
        <v>100</v>
      </c>
      <c r="AC1" s="62">
        <v>100</v>
      </c>
      <c r="AD1" s="62"/>
    </row>
    <row r="2" spans="1:30" ht="15.75" x14ac:dyDescent="0.25">
      <c r="A2" s="5">
        <f t="shared" ref="A2:P2" si="0">A3/$A$3</f>
        <v>1</v>
      </c>
      <c r="B2" s="6"/>
      <c r="C2" s="7">
        <f t="shared" si="0"/>
        <v>0.4</v>
      </c>
      <c r="D2" s="7">
        <f t="shared" si="0"/>
        <v>0.01</v>
      </c>
      <c r="E2" s="7">
        <f t="shared" si="0"/>
        <v>0.54</v>
      </c>
      <c r="F2" s="7">
        <f t="shared" si="0"/>
        <v>0.74</v>
      </c>
      <c r="G2" s="7">
        <f t="shared" si="0"/>
        <v>0.15</v>
      </c>
      <c r="H2" s="7">
        <f t="shared" si="0"/>
        <v>0.17</v>
      </c>
      <c r="I2" s="7">
        <f t="shared" si="0"/>
        <v>0.46</v>
      </c>
      <c r="J2" s="7">
        <f t="shared" si="0"/>
        <v>0.41</v>
      </c>
      <c r="K2" s="7">
        <f t="shared" si="0"/>
        <v>0</v>
      </c>
      <c r="L2" s="7">
        <f t="shared" si="0"/>
        <v>0</v>
      </c>
      <c r="M2" s="7">
        <f t="shared" si="0"/>
        <v>0.32</v>
      </c>
      <c r="N2" s="7">
        <f t="shared" si="0"/>
        <v>0.02</v>
      </c>
      <c r="O2" s="7">
        <f t="shared" si="0"/>
        <v>0.01</v>
      </c>
      <c r="P2" s="7">
        <f t="shared" si="0"/>
        <v>0.01</v>
      </c>
      <c r="Q2" s="7"/>
      <c r="R2" s="8" t="s">
        <v>1</v>
      </c>
      <c r="T2" s="62" t="s">
        <v>33</v>
      </c>
      <c r="U2" s="62">
        <v>2013</v>
      </c>
      <c r="V2" s="62">
        <v>2014</v>
      </c>
      <c r="W2" s="62">
        <v>2015</v>
      </c>
      <c r="X2" s="62">
        <v>2016</v>
      </c>
      <c r="Y2" s="62">
        <v>2017</v>
      </c>
      <c r="Z2" s="62">
        <v>2018</v>
      </c>
      <c r="AA2" s="62">
        <v>2019</v>
      </c>
      <c r="AB2" s="62">
        <v>2020</v>
      </c>
      <c r="AC2" s="62">
        <v>2021</v>
      </c>
      <c r="AD2" s="62" t="s">
        <v>2</v>
      </c>
    </row>
    <row r="3" spans="1:30" ht="15.75" x14ac:dyDescent="0.25">
      <c r="A3" s="9">
        <f t="shared" ref="A3:P3" si="1">COUNT(A5:A104)</f>
        <v>100</v>
      </c>
      <c r="B3" s="9"/>
      <c r="C3" s="9">
        <f t="shared" si="1"/>
        <v>40</v>
      </c>
      <c r="D3" s="9">
        <f t="shared" si="1"/>
        <v>1</v>
      </c>
      <c r="E3" s="9">
        <f>COUNT(E5:E104)</f>
        <v>54</v>
      </c>
      <c r="F3" s="9">
        <f t="shared" si="1"/>
        <v>74</v>
      </c>
      <c r="G3" s="9">
        <f t="shared" si="1"/>
        <v>15</v>
      </c>
      <c r="H3" s="9">
        <f t="shared" si="1"/>
        <v>17</v>
      </c>
      <c r="I3" s="9">
        <f t="shared" si="1"/>
        <v>46</v>
      </c>
      <c r="J3" s="9">
        <f t="shared" si="1"/>
        <v>41</v>
      </c>
      <c r="K3" s="9">
        <f t="shared" si="1"/>
        <v>0</v>
      </c>
      <c r="L3" s="9">
        <f t="shared" si="1"/>
        <v>0</v>
      </c>
      <c r="M3" s="9">
        <f t="shared" si="1"/>
        <v>32</v>
      </c>
      <c r="N3" s="9">
        <f t="shared" si="1"/>
        <v>2</v>
      </c>
      <c r="O3" s="9">
        <f t="shared" si="1"/>
        <v>1</v>
      </c>
      <c r="P3" s="9">
        <f t="shared" si="1"/>
        <v>1</v>
      </c>
      <c r="Q3" s="9"/>
      <c r="R3" s="9"/>
      <c r="T3" s="62" t="s">
        <v>3</v>
      </c>
      <c r="U3" s="63">
        <v>0.77948717948717949</v>
      </c>
      <c r="V3" s="63">
        <v>0.55000000000000004</v>
      </c>
      <c r="W3" s="63">
        <v>0.55000000000000004</v>
      </c>
      <c r="X3" s="64">
        <v>0.49</v>
      </c>
      <c r="Y3" s="63">
        <v>0.7</v>
      </c>
      <c r="Z3" s="63">
        <v>0.59</v>
      </c>
      <c r="AA3" s="63">
        <v>0.61</v>
      </c>
      <c r="AB3" s="63">
        <v>0.56000000000000005</v>
      </c>
      <c r="AC3" s="63">
        <f>C2</f>
        <v>0.4</v>
      </c>
      <c r="AD3" s="65">
        <f>AC3-AB3</f>
        <v>-0.16000000000000003</v>
      </c>
    </row>
    <row r="4" spans="1:30" ht="16.5" thickBot="1" x14ac:dyDescent="0.3">
      <c r="A4" s="10" t="s">
        <v>4</v>
      </c>
      <c r="B4" s="11" t="s">
        <v>5</v>
      </c>
      <c r="C4" s="12" t="s">
        <v>6</v>
      </c>
      <c r="D4" s="12" t="s">
        <v>7</v>
      </c>
      <c r="E4" s="12" t="s">
        <v>27</v>
      </c>
      <c r="F4" s="12" t="s">
        <v>28</v>
      </c>
      <c r="G4" s="12" t="s">
        <v>26</v>
      </c>
      <c r="H4" s="12" t="s">
        <v>10</v>
      </c>
      <c r="I4" s="12" t="s">
        <v>11</v>
      </c>
      <c r="J4" s="12" t="s">
        <v>12</v>
      </c>
      <c r="K4" s="13" t="s">
        <v>13</v>
      </c>
      <c r="L4" s="14" t="s">
        <v>14</v>
      </c>
      <c r="M4" s="14" t="s">
        <v>15</v>
      </c>
      <c r="N4" s="14" t="s">
        <v>29</v>
      </c>
      <c r="O4" s="14" t="s">
        <v>30</v>
      </c>
      <c r="P4" s="14" t="s">
        <v>31</v>
      </c>
      <c r="Q4" s="14" t="s">
        <v>35</v>
      </c>
      <c r="R4" s="15" t="s">
        <v>16</v>
      </c>
      <c r="T4" s="62" t="s">
        <v>9</v>
      </c>
      <c r="U4" s="63">
        <v>0.50769230769230766</v>
      </c>
      <c r="V4" s="63">
        <v>0.3</v>
      </c>
      <c r="W4" s="63">
        <v>0.55500000000000005</v>
      </c>
      <c r="X4" s="64">
        <v>0.53</v>
      </c>
      <c r="Y4" s="63">
        <v>0.14000000000000001</v>
      </c>
      <c r="Z4" s="63">
        <v>0.09</v>
      </c>
      <c r="AA4" s="63">
        <v>0.14000000000000001</v>
      </c>
      <c r="AB4" s="63">
        <v>0.51</v>
      </c>
      <c r="AC4" s="63">
        <f>F2</f>
        <v>0.74</v>
      </c>
      <c r="AD4" s="66">
        <f t="shared" ref="AD4:AD13" si="2">AC4-AB4</f>
        <v>0.22999999999999998</v>
      </c>
    </row>
    <row r="5" spans="1:30" ht="15.75" x14ac:dyDescent="0.25">
      <c r="A5" s="16">
        <v>1</v>
      </c>
      <c r="B5" s="17">
        <v>80</v>
      </c>
      <c r="C5" s="18"/>
      <c r="D5" s="19"/>
      <c r="E5" s="19"/>
      <c r="F5" s="19">
        <v>90</v>
      </c>
      <c r="G5" s="19"/>
      <c r="H5" s="19"/>
      <c r="I5" s="25">
        <v>10</v>
      </c>
      <c r="J5" s="19"/>
      <c r="K5" s="19"/>
      <c r="L5" s="20"/>
      <c r="M5" s="20"/>
      <c r="N5" s="20"/>
      <c r="O5" s="20"/>
      <c r="P5" s="20"/>
      <c r="Q5" s="20">
        <v>100</v>
      </c>
      <c r="R5" s="21">
        <f>MAX(C5:K5)</f>
        <v>90</v>
      </c>
      <c r="T5" s="62" t="s">
        <v>8</v>
      </c>
      <c r="U5" s="63">
        <v>0.37948717948717947</v>
      </c>
      <c r="V5" s="63">
        <v>0.72</v>
      </c>
      <c r="W5" s="63">
        <v>0.48</v>
      </c>
      <c r="X5" s="64">
        <v>0.42</v>
      </c>
      <c r="Y5" s="63">
        <v>0.46</v>
      </c>
      <c r="Z5" s="63">
        <v>0.65</v>
      </c>
      <c r="AA5" s="63">
        <v>0.76</v>
      </c>
      <c r="AB5" s="63">
        <v>0.86</v>
      </c>
      <c r="AC5" s="63">
        <f>E2</f>
        <v>0.54</v>
      </c>
      <c r="AD5" s="65">
        <f t="shared" si="2"/>
        <v>-0.31999999999999995</v>
      </c>
    </row>
    <row r="6" spans="1:30" ht="15.75" x14ac:dyDescent="0.25">
      <c r="A6" s="22">
        <f>A5+1</f>
        <v>2</v>
      </c>
      <c r="B6" s="23">
        <v>70</v>
      </c>
      <c r="C6" s="24"/>
      <c r="D6" s="25"/>
      <c r="E6" s="25"/>
      <c r="F6" s="25">
        <v>70</v>
      </c>
      <c r="G6" s="25"/>
      <c r="H6" s="25"/>
      <c r="I6" s="25">
        <v>10</v>
      </c>
      <c r="J6" s="25"/>
      <c r="K6" s="25"/>
      <c r="L6" s="26"/>
      <c r="M6" s="25">
        <v>10</v>
      </c>
      <c r="N6" s="26"/>
      <c r="O6" s="26"/>
      <c r="P6" s="26"/>
      <c r="Q6" s="26">
        <v>90</v>
      </c>
      <c r="R6" s="27">
        <f t="shared" ref="R6:R69" si="3">MAX(C6:K6)</f>
        <v>70</v>
      </c>
      <c r="T6" s="62" t="s">
        <v>17</v>
      </c>
      <c r="U6" s="63">
        <v>0.34358974358974359</v>
      </c>
      <c r="V6" s="63">
        <v>0.25</v>
      </c>
      <c r="W6" s="63">
        <v>0.14499999999999999</v>
      </c>
      <c r="X6" s="64">
        <v>0.56000000000000005</v>
      </c>
      <c r="Y6" s="63">
        <v>0.04</v>
      </c>
      <c r="Z6" s="63">
        <v>0.12</v>
      </c>
      <c r="AA6" s="63">
        <v>0.05</v>
      </c>
      <c r="AB6" s="63">
        <v>0</v>
      </c>
      <c r="AC6" s="63">
        <f>D2</f>
        <v>0.01</v>
      </c>
      <c r="AD6" s="67">
        <f t="shared" si="2"/>
        <v>0.01</v>
      </c>
    </row>
    <row r="7" spans="1:30" ht="16.5" thickBot="1" x14ac:dyDescent="0.3">
      <c r="A7" s="22">
        <f t="shared" ref="A7:A70" si="4">A6+1</f>
        <v>3</v>
      </c>
      <c r="B7" s="23">
        <v>20</v>
      </c>
      <c r="C7" s="24"/>
      <c r="D7" s="25"/>
      <c r="E7" s="25"/>
      <c r="F7" s="25">
        <v>50</v>
      </c>
      <c r="G7" s="25"/>
      <c r="H7" s="25"/>
      <c r="I7" s="25">
        <v>10</v>
      </c>
      <c r="J7" s="25">
        <v>10</v>
      </c>
      <c r="K7" s="25"/>
      <c r="L7" s="26"/>
      <c r="M7" s="25">
        <v>10</v>
      </c>
      <c r="N7" s="28"/>
      <c r="O7" s="28"/>
      <c r="P7" s="28"/>
      <c r="Q7" s="28">
        <v>100</v>
      </c>
      <c r="R7" s="27">
        <f t="shared" si="3"/>
        <v>50</v>
      </c>
      <c r="T7" s="62" t="s">
        <v>18</v>
      </c>
      <c r="U7" s="63">
        <v>0.20512820512820512</v>
      </c>
      <c r="V7" s="63">
        <v>0.12</v>
      </c>
      <c r="W7" s="63">
        <v>0.15</v>
      </c>
      <c r="X7" s="64">
        <v>0.62</v>
      </c>
      <c r="Y7" s="63">
        <v>0.05</v>
      </c>
      <c r="Z7" s="63">
        <v>0.1</v>
      </c>
      <c r="AA7" s="63">
        <v>0.09</v>
      </c>
      <c r="AB7" s="63">
        <v>0.04</v>
      </c>
      <c r="AC7" s="63">
        <f>H2</f>
        <v>0.17</v>
      </c>
      <c r="AD7" s="67">
        <f t="shared" si="2"/>
        <v>0.13</v>
      </c>
    </row>
    <row r="8" spans="1:30" ht="15.75" x14ac:dyDescent="0.25">
      <c r="A8" s="22">
        <f t="shared" si="4"/>
        <v>4</v>
      </c>
      <c r="B8" s="23">
        <v>100</v>
      </c>
      <c r="C8" s="24"/>
      <c r="D8" s="25"/>
      <c r="E8" s="25"/>
      <c r="F8" s="19">
        <v>90</v>
      </c>
      <c r="G8" s="25"/>
      <c r="H8" s="25"/>
      <c r="I8" s="25">
        <v>10</v>
      </c>
      <c r="J8" s="25"/>
      <c r="K8" s="25"/>
      <c r="L8" s="26"/>
      <c r="M8" s="26"/>
      <c r="N8" s="26"/>
      <c r="O8" s="26"/>
      <c r="P8" s="26"/>
      <c r="Q8" s="26">
        <v>100</v>
      </c>
      <c r="R8" s="27">
        <f>MAX(C8:L8)</f>
        <v>90</v>
      </c>
      <c r="T8" s="62" t="s">
        <v>19</v>
      </c>
      <c r="U8" s="63">
        <v>0.14871794871794872</v>
      </c>
      <c r="V8" s="63">
        <v>0.13</v>
      </c>
      <c r="W8" s="63">
        <v>0.18</v>
      </c>
      <c r="X8" s="64">
        <v>0.28999999999999998</v>
      </c>
      <c r="Y8" s="63">
        <v>0.16</v>
      </c>
      <c r="Z8" s="63">
        <v>0.1</v>
      </c>
      <c r="AA8" s="63">
        <v>0.13</v>
      </c>
      <c r="AB8" s="63">
        <v>0.17</v>
      </c>
      <c r="AC8" s="63">
        <f>G2</f>
        <v>0.15</v>
      </c>
      <c r="AD8" s="67">
        <f t="shared" si="2"/>
        <v>-2.0000000000000018E-2</v>
      </c>
    </row>
    <row r="9" spans="1:30" ht="16.5" thickBot="1" x14ac:dyDescent="0.3">
      <c r="A9" s="22">
        <f t="shared" si="4"/>
        <v>5</v>
      </c>
      <c r="B9" s="23">
        <v>50</v>
      </c>
      <c r="C9" s="24"/>
      <c r="D9" s="25"/>
      <c r="E9" s="24">
        <v>30</v>
      </c>
      <c r="F9" s="25"/>
      <c r="G9" s="25"/>
      <c r="H9" s="25"/>
      <c r="I9" s="25"/>
      <c r="J9" s="25">
        <v>10</v>
      </c>
      <c r="K9" s="25"/>
      <c r="L9" s="26"/>
      <c r="M9" s="25">
        <v>10</v>
      </c>
      <c r="N9" s="28"/>
      <c r="O9" s="28"/>
      <c r="P9" s="28"/>
      <c r="Q9" s="28">
        <v>40</v>
      </c>
      <c r="R9" s="27">
        <f t="shared" si="3"/>
        <v>30</v>
      </c>
      <c r="T9" s="62" t="s">
        <v>11</v>
      </c>
      <c r="U9" s="63">
        <v>9.2307692307692313E-2</v>
      </c>
      <c r="V9" s="63">
        <v>0.39</v>
      </c>
      <c r="W9" s="63">
        <v>0.215</v>
      </c>
      <c r="X9" s="64">
        <v>0.38</v>
      </c>
      <c r="Y9" s="63">
        <v>0.08</v>
      </c>
      <c r="Z9" s="63">
        <v>0.26</v>
      </c>
      <c r="AA9" s="63">
        <v>0.3</v>
      </c>
      <c r="AB9" s="63">
        <v>0.61</v>
      </c>
      <c r="AC9" s="63">
        <f>I2</f>
        <v>0.46</v>
      </c>
      <c r="AD9" s="65">
        <f t="shared" si="2"/>
        <v>-0.14999999999999997</v>
      </c>
    </row>
    <row r="10" spans="1:30" ht="15.75" x14ac:dyDescent="0.25">
      <c r="A10" s="22">
        <f t="shared" si="4"/>
        <v>6</v>
      </c>
      <c r="B10" s="23">
        <v>100</v>
      </c>
      <c r="C10" s="24"/>
      <c r="D10" s="25"/>
      <c r="E10" s="25">
        <v>10</v>
      </c>
      <c r="F10" s="19">
        <v>90</v>
      </c>
      <c r="G10" s="25">
        <v>10</v>
      </c>
      <c r="H10" s="25"/>
      <c r="I10" s="25">
        <v>10</v>
      </c>
      <c r="J10" s="25"/>
      <c r="K10" s="25"/>
      <c r="L10" s="26"/>
      <c r="M10" s="26"/>
      <c r="N10" s="26"/>
      <c r="O10" s="26"/>
      <c r="P10" s="26"/>
      <c r="Q10" s="26">
        <v>100</v>
      </c>
      <c r="R10" s="27">
        <f t="shared" si="3"/>
        <v>90</v>
      </c>
      <c r="T10" s="62" t="s">
        <v>12</v>
      </c>
      <c r="U10" s="63">
        <v>3.5897435897435895E-2</v>
      </c>
      <c r="V10" s="63">
        <v>0.4</v>
      </c>
      <c r="W10" s="63">
        <v>0.66</v>
      </c>
      <c r="X10" s="64">
        <v>0.53</v>
      </c>
      <c r="Y10" s="63">
        <v>0.8</v>
      </c>
      <c r="Z10" s="63">
        <v>0.73</v>
      </c>
      <c r="AA10" s="63">
        <v>0.66</v>
      </c>
      <c r="AB10" s="63">
        <v>0.67</v>
      </c>
      <c r="AC10" s="63">
        <f>J2</f>
        <v>0.41</v>
      </c>
      <c r="AD10" s="65">
        <f t="shared" si="2"/>
        <v>-0.26000000000000006</v>
      </c>
    </row>
    <row r="11" spans="1:30" ht="15.75" x14ac:dyDescent="0.25">
      <c r="A11" s="22">
        <f t="shared" si="4"/>
        <v>7</v>
      </c>
      <c r="B11" s="23">
        <v>80</v>
      </c>
      <c r="C11" s="24"/>
      <c r="D11" s="25"/>
      <c r="E11" s="25"/>
      <c r="F11" s="25">
        <v>50</v>
      </c>
      <c r="G11" s="25"/>
      <c r="H11" s="25"/>
      <c r="I11" s="25"/>
      <c r="J11" s="25"/>
      <c r="K11" s="25"/>
      <c r="L11" s="26"/>
      <c r="M11" s="26"/>
      <c r="N11" s="26"/>
      <c r="O11" s="26"/>
      <c r="P11" s="26"/>
      <c r="Q11" s="26">
        <v>30</v>
      </c>
      <c r="R11" s="27">
        <f t="shared" si="3"/>
        <v>50</v>
      </c>
      <c r="T11" s="62" t="s">
        <v>20</v>
      </c>
      <c r="U11" s="63"/>
      <c r="V11" s="63"/>
      <c r="W11" s="63"/>
      <c r="X11" s="63"/>
      <c r="Y11" s="63"/>
      <c r="Z11" s="63"/>
      <c r="AA11" s="63"/>
      <c r="AB11" s="63">
        <v>0.13</v>
      </c>
      <c r="AC11" s="63">
        <f>M2</f>
        <v>0.32</v>
      </c>
      <c r="AD11" s="66">
        <f t="shared" si="2"/>
        <v>0.19</v>
      </c>
    </row>
    <row r="12" spans="1:30" ht="16.5" thickBot="1" x14ac:dyDescent="0.3">
      <c r="A12" s="22">
        <f t="shared" si="4"/>
        <v>8</v>
      </c>
      <c r="B12" s="23">
        <v>80</v>
      </c>
      <c r="C12" s="24"/>
      <c r="D12" s="25"/>
      <c r="E12" s="25"/>
      <c r="F12" s="25">
        <v>10</v>
      </c>
      <c r="G12" s="25"/>
      <c r="H12" s="25"/>
      <c r="I12" s="25"/>
      <c r="J12" s="25"/>
      <c r="K12" s="25"/>
      <c r="L12" s="26"/>
      <c r="M12" s="26"/>
      <c r="N12" s="26"/>
      <c r="O12" s="26"/>
      <c r="P12" s="26"/>
      <c r="Q12" s="26">
        <v>10</v>
      </c>
      <c r="R12" s="27">
        <f t="shared" si="3"/>
        <v>10</v>
      </c>
      <c r="T12" s="62" t="s">
        <v>29</v>
      </c>
      <c r="U12" s="63"/>
      <c r="V12" s="63"/>
      <c r="W12" s="63"/>
      <c r="X12" s="63"/>
      <c r="Y12" s="63"/>
      <c r="Z12" s="63"/>
      <c r="AA12" s="63"/>
      <c r="AB12" s="63">
        <f>N2</f>
        <v>0.02</v>
      </c>
      <c r="AC12" s="63">
        <v>0.02</v>
      </c>
      <c r="AD12" s="67">
        <f t="shared" si="2"/>
        <v>0</v>
      </c>
    </row>
    <row r="13" spans="1:30" ht="15.75" x14ac:dyDescent="0.25">
      <c r="A13" s="22">
        <f t="shared" si="4"/>
        <v>9</v>
      </c>
      <c r="B13" s="23">
        <v>20</v>
      </c>
      <c r="C13" s="24"/>
      <c r="D13" s="25"/>
      <c r="E13" s="25"/>
      <c r="F13" s="19">
        <v>90</v>
      </c>
      <c r="G13" s="25"/>
      <c r="H13" s="25"/>
      <c r="I13" s="25"/>
      <c r="J13" s="25"/>
      <c r="K13" s="25"/>
      <c r="L13" s="26"/>
      <c r="M13" s="26"/>
      <c r="N13" s="26"/>
      <c r="O13" s="26"/>
      <c r="P13" s="26"/>
      <c r="Q13" s="26">
        <v>100</v>
      </c>
      <c r="R13" s="27">
        <f t="shared" si="3"/>
        <v>90</v>
      </c>
      <c r="T13" s="62" t="s">
        <v>32</v>
      </c>
      <c r="U13" s="63"/>
      <c r="V13" s="63"/>
      <c r="W13" s="63"/>
      <c r="X13" s="63"/>
      <c r="Y13" s="63"/>
      <c r="Z13" s="63"/>
      <c r="AA13" s="63"/>
      <c r="AB13" s="63"/>
      <c r="AC13" s="63">
        <v>0.01</v>
      </c>
      <c r="AD13" s="67">
        <f t="shared" si="2"/>
        <v>0.01</v>
      </c>
    </row>
    <row r="14" spans="1:30" ht="15.75" x14ac:dyDescent="0.25">
      <c r="A14" s="22">
        <f t="shared" si="4"/>
        <v>10</v>
      </c>
      <c r="B14" s="23">
        <v>80</v>
      </c>
      <c r="C14" s="24"/>
      <c r="D14" s="25"/>
      <c r="E14" s="25"/>
      <c r="F14" s="25">
        <v>10</v>
      </c>
      <c r="G14" s="25"/>
      <c r="H14" s="25"/>
      <c r="I14" s="25"/>
      <c r="J14" s="29"/>
      <c r="K14" s="25"/>
      <c r="L14" s="26"/>
      <c r="M14" s="26"/>
      <c r="N14" s="25">
        <v>10</v>
      </c>
      <c r="O14" s="26"/>
      <c r="P14" s="26"/>
      <c r="Q14" s="26">
        <v>10</v>
      </c>
      <c r="R14" s="27">
        <f t="shared" si="3"/>
        <v>10</v>
      </c>
      <c r="T14" s="62" t="s">
        <v>34</v>
      </c>
      <c r="U14" s="62"/>
      <c r="V14" s="62"/>
      <c r="W14" s="62"/>
      <c r="X14" s="62"/>
      <c r="Y14" s="62"/>
      <c r="Z14" s="62"/>
      <c r="AA14" s="62"/>
      <c r="AB14" s="62">
        <v>5</v>
      </c>
      <c r="AC14" s="62">
        <v>0</v>
      </c>
      <c r="AD14" s="67"/>
    </row>
    <row r="15" spans="1:30" ht="15.75" thickBot="1" x14ac:dyDescent="0.3">
      <c r="A15" s="22">
        <f t="shared" si="4"/>
        <v>11</v>
      </c>
      <c r="B15" s="23">
        <v>80</v>
      </c>
      <c r="C15" s="24"/>
      <c r="D15" s="25"/>
      <c r="E15" s="25"/>
      <c r="F15" s="25"/>
      <c r="G15" s="25"/>
      <c r="H15" s="25"/>
      <c r="I15" s="25"/>
      <c r="J15" s="25"/>
      <c r="K15" s="25"/>
      <c r="L15" s="26"/>
      <c r="M15" s="26"/>
      <c r="N15" s="26"/>
      <c r="O15" s="26"/>
      <c r="P15" s="26"/>
      <c r="Q15" s="26">
        <v>0</v>
      </c>
      <c r="R15" s="27">
        <f t="shared" si="3"/>
        <v>0</v>
      </c>
    </row>
    <row r="16" spans="1:30" x14ac:dyDescent="0.25">
      <c r="A16" s="22">
        <f t="shared" si="4"/>
        <v>12</v>
      </c>
      <c r="B16" s="23">
        <v>60</v>
      </c>
      <c r="C16" s="24"/>
      <c r="D16" s="25"/>
      <c r="E16" s="25">
        <v>10</v>
      </c>
      <c r="F16" s="25"/>
      <c r="G16" s="25"/>
      <c r="H16" s="25"/>
      <c r="I16" s="25"/>
      <c r="J16" s="25">
        <v>70</v>
      </c>
      <c r="K16" s="25"/>
      <c r="L16" s="26"/>
      <c r="M16" s="26"/>
      <c r="N16" s="26"/>
      <c r="O16" s="26"/>
      <c r="P16" s="26"/>
      <c r="Q16" s="26">
        <v>90</v>
      </c>
      <c r="R16" s="27">
        <f t="shared" si="3"/>
        <v>70</v>
      </c>
      <c r="Y16" s="30"/>
    </row>
    <row r="17" spans="1:25" x14ac:dyDescent="0.25">
      <c r="A17" s="22">
        <f t="shared" si="4"/>
        <v>13</v>
      </c>
      <c r="B17" s="23">
        <v>40</v>
      </c>
      <c r="C17" s="24"/>
      <c r="D17" s="25"/>
      <c r="E17" s="25">
        <v>10</v>
      </c>
      <c r="F17" s="24">
        <v>30</v>
      </c>
      <c r="G17" s="25"/>
      <c r="H17" s="25"/>
      <c r="I17" s="25"/>
      <c r="J17" s="25"/>
      <c r="K17" s="25"/>
      <c r="L17" s="26"/>
      <c r="M17" s="25">
        <v>10</v>
      </c>
      <c r="N17" s="26"/>
      <c r="O17" s="26"/>
      <c r="P17" s="26"/>
      <c r="Q17" s="26">
        <v>40</v>
      </c>
      <c r="R17" s="27">
        <f t="shared" si="3"/>
        <v>30</v>
      </c>
      <c r="Y17" s="31"/>
    </row>
    <row r="18" spans="1:25" x14ac:dyDescent="0.25">
      <c r="A18" s="22">
        <f t="shared" si="4"/>
        <v>14</v>
      </c>
      <c r="B18" s="23">
        <v>30</v>
      </c>
      <c r="C18" s="24"/>
      <c r="D18" s="25"/>
      <c r="E18" s="25">
        <v>10</v>
      </c>
      <c r="F18" s="24">
        <v>30</v>
      </c>
      <c r="G18" s="25"/>
      <c r="H18" s="25"/>
      <c r="I18" s="25"/>
      <c r="J18" s="25"/>
      <c r="K18" s="25"/>
      <c r="L18" s="26"/>
      <c r="M18" s="26"/>
      <c r="N18" s="26"/>
      <c r="O18" s="26"/>
      <c r="P18" s="26"/>
      <c r="Q18" s="26">
        <v>50</v>
      </c>
      <c r="R18" s="27">
        <f t="shared" si="3"/>
        <v>30</v>
      </c>
      <c r="Y18" s="31"/>
    </row>
    <row r="19" spans="1:25" x14ac:dyDescent="0.25">
      <c r="A19" s="22">
        <f t="shared" si="4"/>
        <v>15</v>
      </c>
      <c r="B19" s="23">
        <v>40</v>
      </c>
      <c r="C19" s="24"/>
      <c r="D19" s="25"/>
      <c r="E19" s="25">
        <v>10</v>
      </c>
      <c r="F19" s="25">
        <v>50</v>
      </c>
      <c r="G19" s="25"/>
      <c r="H19" s="25"/>
      <c r="I19" s="25"/>
      <c r="J19" s="25"/>
      <c r="K19" s="25"/>
      <c r="L19" s="26"/>
      <c r="M19" s="25">
        <v>10</v>
      </c>
      <c r="N19" s="26"/>
      <c r="O19" s="26"/>
      <c r="P19" s="26"/>
      <c r="Q19" s="26">
        <v>100</v>
      </c>
      <c r="R19" s="27">
        <f t="shared" si="3"/>
        <v>50</v>
      </c>
      <c r="Y19" s="31"/>
    </row>
    <row r="20" spans="1:25" x14ac:dyDescent="0.25">
      <c r="A20" s="22">
        <f t="shared" si="4"/>
        <v>16</v>
      </c>
      <c r="B20" s="23">
        <v>40</v>
      </c>
      <c r="C20" s="24"/>
      <c r="D20" s="25"/>
      <c r="E20" s="25">
        <v>10</v>
      </c>
      <c r="F20" s="25">
        <v>70</v>
      </c>
      <c r="G20" s="25"/>
      <c r="H20" s="25"/>
      <c r="I20" s="25"/>
      <c r="J20" s="25"/>
      <c r="K20" s="25"/>
      <c r="L20" s="26"/>
      <c r="M20" s="25">
        <v>10</v>
      </c>
      <c r="N20" s="26"/>
      <c r="O20" s="26"/>
      <c r="P20" s="26"/>
      <c r="Q20" s="26">
        <v>100</v>
      </c>
      <c r="R20" s="27">
        <f t="shared" si="3"/>
        <v>70</v>
      </c>
      <c r="Y20" s="31"/>
    </row>
    <row r="21" spans="1:25" x14ac:dyDescent="0.25">
      <c r="A21" s="22">
        <f t="shared" si="4"/>
        <v>17</v>
      </c>
      <c r="B21" s="23">
        <v>100</v>
      </c>
      <c r="C21" s="24">
        <v>10</v>
      </c>
      <c r="D21" s="25"/>
      <c r="E21" s="25">
        <v>10</v>
      </c>
      <c r="F21" s="24">
        <v>30</v>
      </c>
      <c r="G21" s="25"/>
      <c r="H21" s="25"/>
      <c r="I21" s="25">
        <v>10</v>
      </c>
      <c r="J21" s="25"/>
      <c r="K21" s="25"/>
      <c r="L21" s="26"/>
      <c r="M21" s="26"/>
      <c r="N21" s="26"/>
      <c r="O21" s="26"/>
      <c r="P21" s="26"/>
      <c r="Q21" s="26">
        <v>50</v>
      </c>
      <c r="R21" s="27">
        <f t="shared" si="3"/>
        <v>30</v>
      </c>
      <c r="Y21" s="31"/>
    </row>
    <row r="22" spans="1:25" x14ac:dyDescent="0.25">
      <c r="A22" s="22">
        <f t="shared" si="4"/>
        <v>18</v>
      </c>
      <c r="B22" s="23">
        <v>50</v>
      </c>
      <c r="C22" s="24">
        <v>30</v>
      </c>
      <c r="D22" s="25"/>
      <c r="E22" s="25"/>
      <c r="F22" s="25">
        <v>10</v>
      </c>
      <c r="G22" s="25"/>
      <c r="H22" s="25"/>
      <c r="I22" s="25">
        <v>10</v>
      </c>
      <c r="J22" s="25"/>
      <c r="K22" s="25"/>
      <c r="L22" s="26"/>
      <c r="M22" s="26"/>
      <c r="N22" s="26"/>
      <c r="O22" s="26"/>
      <c r="P22" s="26"/>
      <c r="Q22" s="26">
        <v>20</v>
      </c>
      <c r="R22" s="27">
        <f t="shared" si="3"/>
        <v>30</v>
      </c>
      <c r="Y22" s="31"/>
    </row>
    <row r="23" spans="1:25" ht="15.75" thickBot="1" x14ac:dyDescent="0.3">
      <c r="A23" s="22">
        <f t="shared" si="4"/>
        <v>19</v>
      </c>
      <c r="B23" s="23">
        <v>70</v>
      </c>
      <c r="C23" s="24">
        <v>10</v>
      </c>
      <c r="D23" s="25"/>
      <c r="E23" s="25">
        <v>10</v>
      </c>
      <c r="F23" s="25">
        <v>10</v>
      </c>
      <c r="G23" s="25"/>
      <c r="H23" s="25"/>
      <c r="I23" s="25"/>
      <c r="J23" s="24">
        <v>30</v>
      </c>
      <c r="K23" s="25"/>
      <c r="L23" s="26"/>
      <c r="M23" s="26"/>
      <c r="N23" s="26"/>
      <c r="O23" s="26"/>
      <c r="P23" s="26"/>
      <c r="Q23" s="26">
        <v>25</v>
      </c>
      <c r="R23" s="27">
        <f t="shared" si="3"/>
        <v>30</v>
      </c>
      <c r="Y23" s="32"/>
    </row>
    <row r="24" spans="1:25" ht="15.75" thickBot="1" x14ac:dyDescent="0.3">
      <c r="A24" s="22">
        <f t="shared" si="4"/>
        <v>20</v>
      </c>
      <c r="B24" s="23">
        <v>80</v>
      </c>
      <c r="C24" s="24"/>
      <c r="D24" s="25"/>
      <c r="E24" s="25">
        <v>10</v>
      </c>
      <c r="F24" s="19">
        <v>90</v>
      </c>
      <c r="G24" s="25"/>
      <c r="H24" s="25"/>
      <c r="I24" s="25"/>
      <c r="J24" s="25"/>
      <c r="K24" s="25"/>
      <c r="L24" s="26"/>
      <c r="M24" s="26"/>
      <c r="N24" s="26"/>
      <c r="O24" s="26"/>
      <c r="P24" s="26"/>
      <c r="Q24" s="26">
        <v>100</v>
      </c>
      <c r="R24" s="27">
        <f t="shared" si="3"/>
        <v>90</v>
      </c>
    </row>
    <row r="25" spans="1:25" ht="15.75" thickBot="1" x14ac:dyDescent="0.3">
      <c r="A25" s="22">
        <f t="shared" si="4"/>
        <v>21</v>
      </c>
      <c r="B25" s="23">
        <v>2</v>
      </c>
      <c r="C25" s="24">
        <v>10</v>
      </c>
      <c r="D25" s="25"/>
      <c r="E25" s="25"/>
      <c r="F25" s="19">
        <v>90</v>
      </c>
      <c r="G25" s="25"/>
      <c r="H25" s="25"/>
      <c r="I25" s="25">
        <v>10</v>
      </c>
      <c r="J25" s="25"/>
      <c r="K25" s="25"/>
      <c r="L25" s="26"/>
      <c r="M25" s="24">
        <v>30</v>
      </c>
      <c r="N25" s="26"/>
      <c r="O25" s="26"/>
      <c r="P25" s="26"/>
      <c r="Q25" s="26">
        <v>100</v>
      </c>
      <c r="R25" s="27">
        <f t="shared" si="3"/>
        <v>90</v>
      </c>
    </row>
    <row r="26" spans="1:25" x14ac:dyDescent="0.25">
      <c r="A26" s="22">
        <f t="shared" si="4"/>
        <v>22</v>
      </c>
      <c r="B26" s="23">
        <v>80</v>
      </c>
      <c r="C26" s="24"/>
      <c r="D26" s="25"/>
      <c r="E26" s="25">
        <v>10</v>
      </c>
      <c r="F26" s="19">
        <v>90</v>
      </c>
      <c r="G26" s="25"/>
      <c r="H26" s="25"/>
      <c r="I26" s="25">
        <v>10</v>
      </c>
      <c r="J26" s="25"/>
      <c r="K26" s="25"/>
      <c r="L26" s="26"/>
      <c r="M26" s="26"/>
      <c r="N26" s="26"/>
      <c r="O26" s="26"/>
      <c r="P26" s="26"/>
      <c r="Q26" s="26">
        <v>100</v>
      </c>
      <c r="R26" s="27">
        <f t="shared" si="3"/>
        <v>90</v>
      </c>
    </row>
    <row r="27" spans="1:25" ht="15.75" thickBot="1" x14ac:dyDescent="0.3">
      <c r="A27" s="22">
        <f t="shared" si="4"/>
        <v>23</v>
      </c>
      <c r="B27" s="23">
        <v>20</v>
      </c>
      <c r="C27" s="24"/>
      <c r="D27" s="25"/>
      <c r="E27" s="25">
        <v>10</v>
      </c>
      <c r="F27" s="25">
        <v>70</v>
      </c>
      <c r="G27" s="25"/>
      <c r="H27" s="25"/>
      <c r="I27" s="25">
        <v>10</v>
      </c>
      <c r="J27" s="25"/>
      <c r="K27" s="25"/>
      <c r="L27" s="26"/>
      <c r="M27" s="24">
        <v>30</v>
      </c>
      <c r="N27" s="26"/>
      <c r="O27" s="26"/>
      <c r="P27" s="26"/>
      <c r="Q27" s="26">
        <v>100</v>
      </c>
      <c r="R27" s="27">
        <f t="shared" si="3"/>
        <v>70</v>
      </c>
    </row>
    <row r="28" spans="1:25" x14ac:dyDescent="0.25">
      <c r="A28" s="22">
        <f t="shared" si="4"/>
        <v>24</v>
      </c>
      <c r="B28" s="23">
        <v>20</v>
      </c>
      <c r="C28" s="24"/>
      <c r="D28" s="25"/>
      <c r="E28" s="25"/>
      <c r="F28" s="19">
        <v>90</v>
      </c>
      <c r="G28" s="25"/>
      <c r="H28" s="25"/>
      <c r="I28" s="25">
        <v>10</v>
      </c>
      <c r="J28" s="25"/>
      <c r="K28" s="25"/>
      <c r="L28" s="26"/>
      <c r="M28" s="26"/>
      <c r="N28" s="26"/>
      <c r="O28" s="26"/>
      <c r="P28" s="26"/>
      <c r="Q28" s="26">
        <v>100</v>
      </c>
      <c r="R28" s="27">
        <f t="shared" si="3"/>
        <v>90</v>
      </c>
    </row>
    <row r="29" spans="1:25" x14ac:dyDescent="0.25">
      <c r="A29" s="22">
        <f t="shared" si="4"/>
        <v>25</v>
      </c>
      <c r="B29" s="23">
        <v>100</v>
      </c>
      <c r="C29" s="24"/>
      <c r="D29" s="25"/>
      <c r="E29" s="25"/>
      <c r="F29" s="25">
        <v>50</v>
      </c>
      <c r="G29" s="25"/>
      <c r="H29" s="25">
        <v>10</v>
      </c>
      <c r="I29" s="25"/>
      <c r="J29" s="25"/>
      <c r="K29" s="25"/>
      <c r="L29" s="26"/>
      <c r="M29" s="26"/>
      <c r="N29" s="26"/>
      <c r="O29" s="26"/>
      <c r="P29" s="26"/>
      <c r="Q29" s="26">
        <v>30</v>
      </c>
      <c r="R29" s="27">
        <f t="shared" si="3"/>
        <v>50</v>
      </c>
    </row>
    <row r="30" spans="1:25" x14ac:dyDescent="0.25">
      <c r="A30" s="22">
        <f t="shared" si="4"/>
        <v>26</v>
      </c>
      <c r="B30" s="23">
        <v>10</v>
      </c>
      <c r="C30" s="24"/>
      <c r="D30" s="25"/>
      <c r="E30" s="25">
        <v>10</v>
      </c>
      <c r="F30" s="25">
        <v>10</v>
      </c>
      <c r="G30" s="25"/>
      <c r="H30" s="25"/>
      <c r="I30" s="25"/>
      <c r="J30" s="25"/>
      <c r="K30" s="25"/>
      <c r="L30" s="26"/>
      <c r="M30" s="26"/>
      <c r="N30" s="26"/>
      <c r="O30" s="26"/>
      <c r="P30" s="26"/>
      <c r="Q30" s="26">
        <v>5</v>
      </c>
      <c r="R30" s="27">
        <f t="shared" si="3"/>
        <v>10</v>
      </c>
    </row>
    <row r="31" spans="1:25" x14ac:dyDescent="0.25">
      <c r="A31" s="22">
        <f t="shared" si="4"/>
        <v>27</v>
      </c>
      <c r="B31" s="23">
        <v>70</v>
      </c>
      <c r="C31" s="24"/>
      <c r="D31" s="25"/>
      <c r="E31" s="25"/>
      <c r="F31" s="25">
        <v>10</v>
      </c>
      <c r="G31" s="25"/>
      <c r="H31" s="25"/>
      <c r="I31" s="25">
        <v>10</v>
      </c>
      <c r="J31" s="25"/>
      <c r="K31" s="25"/>
      <c r="L31" s="26"/>
      <c r="M31" s="26"/>
      <c r="N31" s="26"/>
      <c r="O31" s="26"/>
      <c r="P31" s="26"/>
      <c r="Q31" s="26">
        <v>5</v>
      </c>
      <c r="R31" s="27">
        <f t="shared" si="3"/>
        <v>10</v>
      </c>
    </row>
    <row r="32" spans="1:25" x14ac:dyDescent="0.25">
      <c r="A32" s="22">
        <f t="shared" si="4"/>
        <v>28</v>
      </c>
      <c r="B32" s="23">
        <v>80</v>
      </c>
      <c r="C32" s="24">
        <v>50</v>
      </c>
      <c r="D32" s="25"/>
      <c r="E32" s="25">
        <v>10</v>
      </c>
      <c r="F32" s="25"/>
      <c r="G32" s="25"/>
      <c r="H32" s="25"/>
      <c r="I32" s="25"/>
      <c r="J32" s="25">
        <v>30</v>
      </c>
      <c r="K32" s="25"/>
      <c r="L32" s="26"/>
      <c r="M32" s="26"/>
      <c r="N32" s="26"/>
      <c r="O32" s="26"/>
      <c r="P32" s="26"/>
      <c r="Q32" s="26">
        <v>100</v>
      </c>
      <c r="R32" s="27">
        <f t="shared" si="3"/>
        <v>50</v>
      </c>
    </row>
    <row r="33" spans="1:18" ht="15.75" thickBot="1" x14ac:dyDescent="0.3">
      <c r="A33" s="22">
        <f t="shared" si="4"/>
        <v>29</v>
      </c>
      <c r="B33" s="23">
        <v>20</v>
      </c>
      <c r="C33" s="24"/>
      <c r="D33" s="25"/>
      <c r="E33" s="25"/>
      <c r="F33" s="25">
        <v>10</v>
      </c>
      <c r="G33" s="25"/>
      <c r="H33" s="25">
        <v>10</v>
      </c>
      <c r="I33" s="25"/>
      <c r="J33" s="25">
        <v>10</v>
      </c>
      <c r="K33" s="25"/>
      <c r="L33" s="26"/>
      <c r="M33" s="25">
        <v>10</v>
      </c>
      <c r="N33" s="28"/>
      <c r="O33" s="28"/>
      <c r="P33" s="28"/>
      <c r="Q33" s="28">
        <v>50</v>
      </c>
      <c r="R33" s="27">
        <f t="shared" si="3"/>
        <v>10</v>
      </c>
    </row>
    <row r="34" spans="1:18" x14ac:dyDescent="0.25">
      <c r="A34" s="22">
        <f t="shared" si="4"/>
        <v>30</v>
      </c>
      <c r="B34" s="23">
        <v>40</v>
      </c>
      <c r="C34" s="24"/>
      <c r="D34" s="25"/>
      <c r="E34" s="25">
        <v>10</v>
      </c>
      <c r="F34" s="19">
        <v>90</v>
      </c>
      <c r="G34" s="25"/>
      <c r="H34" s="25"/>
      <c r="I34" s="25"/>
      <c r="J34" s="25">
        <v>10</v>
      </c>
      <c r="K34" s="25"/>
      <c r="L34" s="26"/>
      <c r="M34" s="25">
        <v>10</v>
      </c>
      <c r="N34" s="26"/>
      <c r="O34" s="26"/>
      <c r="P34" s="26"/>
      <c r="Q34" s="26">
        <v>100</v>
      </c>
      <c r="R34" s="27">
        <f t="shared" si="3"/>
        <v>90</v>
      </c>
    </row>
    <row r="35" spans="1:18" x14ac:dyDescent="0.25">
      <c r="A35" s="22">
        <f t="shared" si="4"/>
        <v>31</v>
      </c>
      <c r="B35" s="23">
        <v>40</v>
      </c>
      <c r="C35" s="24"/>
      <c r="D35" s="25"/>
      <c r="E35" s="25">
        <v>10</v>
      </c>
      <c r="F35" s="24">
        <v>30</v>
      </c>
      <c r="G35" s="25"/>
      <c r="H35" s="25">
        <v>10</v>
      </c>
      <c r="I35" s="25">
        <v>10</v>
      </c>
      <c r="J35" s="25">
        <v>10</v>
      </c>
      <c r="K35" s="25"/>
      <c r="L35" s="26"/>
      <c r="M35" s="26"/>
      <c r="N35" s="26"/>
      <c r="O35" s="26"/>
      <c r="P35" s="26"/>
      <c r="Q35" s="26">
        <v>70</v>
      </c>
      <c r="R35" s="27">
        <f t="shared" si="3"/>
        <v>30</v>
      </c>
    </row>
    <row r="36" spans="1:18" x14ac:dyDescent="0.25">
      <c r="A36" s="22">
        <f t="shared" si="4"/>
        <v>32</v>
      </c>
      <c r="B36" s="23">
        <v>20</v>
      </c>
      <c r="C36" s="24"/>
      <c r="D36" s="25"/>
      <c r="E36" s="25"/>
      <c r="F36" s="25">
        <v>70</v>
      </c>
      <c r="G36" s="25">
        <v>10</v>
      </c>
      <c r="H36" s="25"/>
      <c r="I36" s="25"/>
      <c r="J36" s="25"/>
      <c r="K36" s="25"/>
      <c r="L36" s="26"/>
      <c r="M36" s="26"/>
      <c r="N36" s="28"/>
      <c r="O36" s="28"/>
      <c r="P36" s="28"/>
      <c r="Q36" s="28">
        <v>100</v>
      </c>
      <c r="R36" s="27">
        <f t="shared" si="3"/>
        <v>70</v>
      </c>
    </row>
    <row r="37" spans="1:18" ht="15.75" thickBot="1" x14ac:dyDescent="0.3">
      <c r="A37" s="22">
        <f t="shared" si="4"/>
        <v>33</v>
      </c>
      <c r="B37" s="23">
        <v>100</v>
      </c>
      <c r="C37" s="24"/>
      <c r="D37" s="25"/>
      <c r="E37" s="25"/>
      <c r="F37" s="25">
        <v>10</v>
      </c>
      <c r="G37" s="25">
        <v>10</v>
      </c>
      <c r="H37" s="24">
        <v>30</v>
      </c>
      <c r="I37" s="25"/>
      <c r="J37" s="25">
        <v>10</v>
      </c>
      <c r="K37" s="25"/>
      <c r="L37" s="26"/>
      <c r="M37" s="26"/>
      <c r="N37" s="26"/>
      <c r="O37" s="26"/>
      <c r="P37" s="26"/>
      <c r="Q37" s="26">
        <v>100</v>
      </c>
      <c r="R37" s="27">
        <f t="shared" si="3"/>
        <v>30</v>
      </c>
    </row>
    <row r="38" spans="1:18" x14ac:dyDescent="0.25">
      <c r="A38" s="22">
        <f t="shared" si="4"/>
        <v>34</v>
      </c>
      <c r="B38" s="23">
        <v>100</v>
      </c>
      <c r="C38" s="24"/>
      <c r="D38" s="25"/>
      <c r="E38" s="25">
        <v>10</v>
      </c>
      <c r="F38" s="19">
        <v>90</v>
      </c>
      <c r="G38" s="25"/>
      <c r="H38" s="25"/>
      <c r="I38" s="25"/>
      <c r="J38" s="25"/>
      <c r="K38" s="25"/>
      <c r="L38" s="26"/>
      <c r="M38" s="26"/>
      <c r="N38" s="26"/>
      <c r="O38" s="26"/>
      <c r="P38" s="26"/>
      <c r="Q38" s="26">
        <v>100</v>
      </c>
      <c r="R38" s="27">
        <f t="shared" si="3"/>
        <v>90</v>
      </c>
    </row>
    <row r="39" spans="1:18" x14ac:dyDescent="0.25">
      <c r="A39" s="22">
        <f t="shared" si="4"/>
        <v>35</v>
      </c>
      <c r="B39" s="23">
        <v>100</v>
      </c>
      <c r="C39" s="24"/>
      <c r="D39" s="25"/>
      <c r="E39" s="25"/>
      <c r="F39" s="25"/>
      <c r="G39" s="25">
        <v>50</v>
      </c>
      <c r="H39" s="25"/>
      <c r="I39" s="25"/>
      <c r="J39" s="25">
        <v>10</v>
      </c>
      <c r="K39" s="25"/>
      <c r="L39" s="26"/>
      <c r="M39" s="26"/>
      <c r="N39" s="26"/>
      <c r="O39" s="26"/>
      <c r="P39" s="26"/>
      <c r="Q39" s="26">
        <v>30</v>
      </c>
      <c r="R39" s="27">
        <f t="shared" si="3"/>
        <v>50</v>
      </c>
    </row>
    <row r="40" spans="1:18" x14ac:dyDescent="0.25">
      <c r="A40" s="22">
        <f t="shared" si="4"/>
        <v>36</v>
      </c>
      <c r="B40" s="23">
        <v>100</v>
      </c>
      <c r="C40" s="24"/>
      <c r="D40" s="25"/>
      <c r="E40" s="25"/>
      <c r="F40" s="25">
        <v>10</v>
      </c>
      <c r="G40" s="25"/>
      <c r="H40" s="25"/>
      <c r="I40" s="25">
        <v>10</v>
      </c>
      <c r="J40" s="25">
        <v>50</v>
      </c>
      <c r="K40" s="25"/>
      <c r="L40" s="26"/>
      <c r="M40" s="26"/>
      <c r="N40" s="26"/>
      <c r="O40" s="26"/>
      <c r="P40" s="26"/>
      <c r="Q40" s="26">
        <v>90</v>
      </c>
      <c r="R40" s="27">
        <f t="shared" si="3"/>
        <v>50</v>
      </c>
    </row>
    <row r="41" spans="1:18" x14ac:dyDescent="0.25">
      <c r="A41" s="22">
        <f t="shared" si="4"/>
        <v>37</v>
      </c>
      <c r="B41" s="23">
        <v>100</v>
      </c>
      <c r="C41" s="33">
        <v>30</v>
      </c>
      <c r="D41" s="29"/>
      <c r="E41" s="25">
        <v>10</v>
      </c>
      <c r="F41" s="25"/>
      <c r="G41" s="25"/>
      <c r="H41" s="25"/>
      <c r="I41" s="25"/>
      <c r="J41" s="25">
        <v>10</v>
      </c>
      <c r="K41" s="25"/>
      <c r="L41" s="26"/>
      <c r="M41" s="26"/>
      <c r="N41" s="26"/>
      <c r="O41" s="26"/>
      <c r="P41" s="26"/>
      <c r="Q41" s="26">
        <v>60</v>
      </c>
      <c r="R41" s="27">
        <f t="shared" si="3"/>
        <v>30</v>
      </c>
    </row>
    <row r="42" spans="1:18" x14ac:dyDescent="0.25">
      <c r="A42" s="22">
        <f t="shared" si="4"/>
        <v>38</v>
      </c>
      <c r="B42" s="3">
        <v>60</v>
      </c>
      <c r="G42" s="24">
        <v>30</v>
      </c>
      <c r="I42" s="25">
        <v>10</v>
      </c>
      <c r="J42" s="25">
        <v>10</v>
      </c>
      <c r="L42" s="26"/>
      <c r="M42" s="26"/>
      <c r="N42" s="26"/>
      <c r="O42" s="26"/>
      <c r="P42" s="26"/>
      <c r="Q42" s="26">
        <v>100</v>
      </c>
      <c r="R42" s="27">
        <f>MAX(C50:K50)</f>
        <v>60</v>
      </c>
    </row>
    <row r="43" spans="1:18" x14ac:dyDescent="0.25">
      <c r="A43" s="22">
        <f t="shared" si="4"/>
        <v>39</v>
      </c>
      <c r="B43" s="3">
        <v>100</v>
      </c>
      <c r="G43" s="25">
        <v>70</v>
      </c>
      <c r="H43" s="25">
        <v>50</v>
      </c>
      <c r="L43" s="26"/>
      <c r="M43" s="26"/>
      <c r="N43" s="26"/>
      <c r="O43" s="26"/>
      <c r="P43" s="26"/>
      <c r="Q43" s="26">
        <v>100</v>
      </c>
      <c r="R43" s="27">
        <f>MAX(C51:K51)</f>
        <v>35</v>
      </c>
    </row>
    <row r="44" spans="1:18" x14ac:dyDescent="0.25">
      <c r="A44" s="22">
        <f t="shared" si="4"/>
        <v>40</v>
      </c>
      <c r="B44" s="3">
        <v>100</v>
      </c>
      <c r="C44" s="3">
        <v>10</v>
      </c>
      <c r="E44" s="3">
        <v>70</v>
      </c>
      <c r="H44" s="3">
        <v>30</v>
      </c>
      <c r="L44" s="26"/>
      <c r="M44" s="26"/>
      <c r="N44" s="28"/>
      <c r="O44" s="28"/>
      <c r="P44" s="28"/>
      <c r="Q44" s="28">
        <v>80</v>
      </c>
      <c r="R44" s="27">
        <f>MAX(C52:K52)</f>
        <v>10</v>
      </c>
    </row>
    <row r="45" spans="1:18" ht="15.75" thickBot="1" x14ac:dyDescent="0.3">
      <c r="A45" s="22">
        <f t="shared" si="4"/>
        <v>41</v>
      </c>
      <c r="B45" s="23">
        <v>100</v>
      </c>
      <c r="C45" s="24">
        <v>10</v>
      </c>
      <c r="D45" s="25"/>
      <c r="E45" s="25">
        <v>10</v>
      </c>
      <c r="F45" s="25">
        <v>10</v>
      </c>
      <c r="G45" s="25"/>
      <c r="H45" s="25"/>
      <c r="I45" s="25"/>
      <c r="J45" s="25">
        <v>10</v>
      </c>
      <c r="K45" s="25"/>
      <c r="L45" s="26"/>
      <c r="M45" s="26">
        <v>10</v>
      </c>
      <c r="N45" s="26"/>
      <c r="O45" s="26"/>
      <c r="P45" s="26"/>
      <c r="Q45" s="26">
        <v>100</v>
      </c>
      <c r="R45" s="27">
        <f t="shared" si="3"/>
        <v>10</v>
      </c>
    </row>
    <row r="46" spans="1:18" ht="15.75" thickBot="1" x14ac:dyDescent="0.3">
      <c r="A46" s="22">
        <f t="shared" si="4"/>
        <v>42</v>
      </c>
      <c r="B46" s="23">
        <v>100</v>
      </c>
      <c r="C46" s="24"/>
      <c r="D46" s="25"/>
      <c r="E46" s="25"/>
      <c r="F46" s="25"/>
      <c r="G46" s="24">
        <v>30</v>
      </c>
      <c r="H46" s="19">
        <v>90</v>
      </c>
      <c r="I46" s="25"/>
      <c r="J46" s="25">
        <v>10</v>
      </c>
      <c r="K46" s="25"/>
      <c r="L46" s="26"/>
      <c r="M46" s="26"/>
      <c r="N46" s="26"/>
      <c r="O46" s="26"/>
      <c r="P46" s="26"/>
      <c r="Q46" s="26">
        <v>50</v>
      </c>
      <c r="R46" s="27">
        <f t="shared" si="3"/>
        <v>90</v>
      </c>
    </row>
    <row r="47" spans="1:18" ht="15.75" thickBot="1" x14ac:dyDescent="0.3">
      <c r="A47" s="22">
        <f t="shared" si="4"/>
        <v>43</v>
      </c>
      <c r="B47" s="23">
        <v>80</v>
      </c>
      <c r="C47" s="24"/>
      <c r="D47" s="25"/>
      <c r="E47" s="25"/>
      <c r="F47" s="19">
        <v>90</v>
      </c>
      <c r="G47" s="25"/>
      <c r="H47" s="25">
        <v>10</v>
      </c>
      <c r="I47" s="25"/>
      <c r="J47" s="25"/>
      <c r="K47" s="25"/>
      <c r="L47" s="26"/>
      <c r="M47" s="26"/>
      <c r="N47" s="26"/>
      <c r="O47" s="26"/>
      <c r="P47" s="26"/>
      <c r="Q47" s="26">
        <v>100</v>
      </c>
      <c r="R47" s="27">
        <f t="shared" si="3"/>
        <v>90</v>
      </c>
    </row>
    <row r="48" spans="1:18" x14ac:dyDescent="0.25">
      <c r="A48" s="22">
        <f t="shared" si="4"/>
        <v>44</v>
      </c>
      <c r="B48" s="23">
        <v>100</v>
      </c>
      <c r="C48" s="24"/>
      <c r="D48" s="25"/>
      <c r="E48" s="25"/>
      <c r="F48" s="19">
        <v>90</v>
      </c>
      <c r="G48" s="25"/>
      <c r="H48" s="25"/>
      <c r="I48" s="25"/>
      <c r="J48" s="25"/>
      <c r="K48" s="25"/>
      <c r="L48" s="26"/>
      <c r="M48" s="26"/>
      <c r="N48" s="26"/>
      <c r="O48" s="26"/>
      <c r="P48" s="26"/>
      <c r="Q48" s="26">
        <v>100</v>
      </c>
      <c r="R48" s="27">
        <f t="shared" si="3"/>
        <v>90</v>
      </c>
    </row>
    <row r="49" spans="1:25" x14ac:dyDescent="0.25">
      <c r="A49" s="22">
        <f t="shared" si="4"/>
        <v>45</v>
      </c>
      <c r="B49" s="3">
        <v>100</v>
      </c>
      <c r="C49" s="24">
        <v>10</v>
      </c>
      <c r="F49" s="25">
        <v>10</v>
      </c>
      <c r="I49" s="25">
        <v>10</v>
      </c>
      <c r="M49" s="25">
        <v>10</v>
      </c>
      <c r="N49" s="26"/>
      <c r="O49" s="26"/>
      <c r="P49" s="26"/>
      <c r="Q49" s="26">
        <v>20</v>
      </c>
      <c r="R49" s="27">
        <f t="shared" si="3"/>
        <v>10</v>
      </c>
    </row>
    <row r="50" spans="1:25" x14ac:dyDescent="0.25">
      <c r="A50" s="22">
        <f t="shared" si="4"/>
        <v>46</v>
      </c>
      <c r="B50" s="23">
        <v>100</v>
      </c>
      <c r="C50" s="24">
        <v>60</v>
      </c>
      <c r="D50" s="25"/>
      <c r="E50" s="25"/>
      <c r="F50" s="25"/>
      <c r="G50" s="25"/>
      <c r="H50" s="25"/>
      <c r="I50" s="25">
        <v>10</v>
      </c>
      <c r="J50" s="25"/>
      <c r="K50" s="25"/>
      <c r="L50" s="26"/>
      <c r="M50" s="26"/>
      <c r="N50" s="26"/>
      <c r="O50" s="26"/>
      <c r="P50" s="26"/>
      <c r="Q50" s="26">
        <v>40</v>
      </c>
      <c r="R50" s="27">
        <f t="shared" si="3"/>
        <v>60</v>
      </c>
    </row>
    <row r="51" spans="1:25" x14ac:dyDescent="0.25">
      <c r="A51" s="22">
        <f t="shared" si="4"/>
        <v>47</v>
      </c>
      <c r="B51" s="23">
        <v>100</v>
      </c>
      <c r="C51" s="24">
        <v>35</v>
      </c>
      <c r="D51" s="25"/>
      <c r="E51" s="25">
        <v>10</v>
      </c>
      <c r="F51" s="25">
        <v>10</v>
      </c>
      <c r="G51" s="25"/>
      <c r="H51" s="25"/>
      <c r="I51" s="25">
        <v>10</v>
      </c>
      <c r="J51" s="25"/>
      <c r="K51" s="25"/>
      <c r="L51" s="26"/>
      <c r="M51" s="26"/>
      <c r="N51" s="26"/>
      <c r="O51" s="26"/>
      <c r="P51" s="26"/>
      <c r="Q51" s="26">
        <v>50</v>
      </c>
      <c r="R51" s="27">
        <f t="shared" si="3"/>
        <v>35</v>
      </c>
    </row>
    <row r="52" spans="1:25" x14ac:dyDescent="0.25">
      <c r="A52" s="22">
        <f t="shared" si="4"/>
        <v>48</v>
      </c>
      <c r="B52" s="23">
        <v>100</v>
      </c>
      <c r="C52" s="24">
        <v>10</v>
      </c>
      <c r="D52" s="25"/>
      <c r="E52" s="25"/>
      <c r="F52" s="25"/>
      <c r="G52" s="25"/>
      <c r="H52" s="25"/>
      <c r="I52" s="25"/>
      <c r="J52" s="25"/>
      <c r="K52" s="25"/>
      <c r="L52" s="26"/>
      <c r="M52" s="26"/>
      <c r="N52" s="34"/>
      <c r="O52" s="34"/>
      <c r="P52" s="34"/>
      <c r="Q52" s="34">
        <v>5</v>
      </c>
      <c r="R52" s="27">
        <f t="shared" si="3"/>
        <v>10</v>
      </c>
    </row>
    <row r="53" spans="1:25" s="41" customFormat="1" x14ac:dyDescent="0.25">
      <c r="A53" s="35">
        <f t="shared" si="4"/>
        <v>49</v>
      </c>
      <c r="B53" s="36">
        <v>60</v>
      </c>
      <c r="C53" s="24">
        <v>10</v>
      </c>
      <c r="D53" s="38"/>
      <c r="E53" s="24">
        <v>30</v>
      </c>
      <c r="F53" s="24">
        <v>30</v>
      </c>
      <c r="G53" s="25">
        <v>10</v>
      </c>
      <c r="H53" s="38"/>
      <c r="I53" s="25">
        <v>10</v>
      </c>
      <c r="J53" s="38"/>
      <c r="K53" s="38"/>
      <c r="L53" s="39"/>
      <c r="M53" s="25">
        <v>10</v>
      </c>
      <c r="N53" s="39"/>
      <c r="O53" s="39"/>
      <c r="P53" s="39"/>
      <c r="Q53" s="39">
        <v>100</v>
      </c>
      <c r="R53" s="40">
        <f t="shared" si="3"/>
        <v>30</v>
      </c>
      <c r="Y53" s="3"/>
    </row>
    <row r="54" spans="1:25" s="41" customFormat="1" x14ac:dyDescent="0.25">
      <c r="A54" s="35">
        <f t="shared" si="4"/>
        <v>50</v>
      </c>
      <c r="B54" s="36">
        <v>100</v>
      </c>
      <c r="C54" s="37"/>
      <c r="D54" s="38"/>
      <c r="E54" s="24">
        <v>30</v>
      </c>
      <c r="F54" s="25">
        <v>10</v>
      </c>
      <c r="G54" s="38"/>
      <c r="H54" s="38"/>
      <c r="I54" s="25">
        <v>10</v>
      </c>
      <c r="J54" s="25">
        <v>10</v>
      </c>
      <c r="K54" s="38"/>
      <c r="L54" s="39"/>
      <c r="M54" s="25">
        <v>10</v>
      </c>
      <c r="N54" s="39"/>
      <c r="O54" s="39"/>
      <c r="P54" s="39"/>
      <c r="Q54" s="39">
        <v>80</v>
      </c>
      <c r="R54" s="40">
        <f t="shared" si="3"/>
        <v>30</v>
      </c>
      <c r="Y54" s="3"/>
    </row>
    <row r="55" spans="1:25" s="41" customFormat="1" x14ac:dyDescent="0.25">
      <c r="A55" s="35">
        <f t="shared" si="4"/>
        <v>51</v>
      </c>
      <c r="B55" s="36">
        <v>80</v>
      </c>
      <c r="C55" s="37"/>
      <c r="D55" s="38"/>
      <c r="E55" s="38">
        <v>47</v>
      </c>
      <c r="F55" s="38">
        <v>2</v>
      </c>
      <c r="G55" s="38"/>
      <c r="H55" s="38"/>
      <c r="I55" s="38">
        <v>1</v>
      </c>
      <c r="J55" s="38">
        <v>47</v>
      </c>
      <c r="K55" s="38"/>
      <c r="L55" s="39"/>
      <c r="M55" s="39">
        <v>3</v>
      </c>
      <c r="N55" s="39"/>
      <c r="O55" s="39"/>
      <c r="P55" s="39"/>
      <c r="Q55" s="39">
        <v>100</v>
      </c>
      <c r="R55" s="40">
        <f t="shared" si="3"/>
        <v>47</v>
      </c>
      <c r="Y55" s="3"/>
    </row>
    <row r="56" spans="1:25" s="41" customFormat="1" x14ac:dyDescent="0.25">
      <c r="A56" s="35">
        <f t="shared" si="4"/>
        <v>52</v>
      </c>
      <c r="B56" s="36">
        <v>20</v>
      </c>
      <c r="C56" s="37">
        <v>99</v>
      </c>
      <c r="D56" s="38"/>
      <c r="E56" s="38">
        <v>1</v>
      </c>
      <c r="F56" s="38"/>
      <c r="G56" s="38"/>
      <c r="H56" s="38"/>
      <c r="I56" s="38"/>
      <c r="J56" s="38"/>
      <c r="K56" s="38"/>
      <c r="L56" s="39"/>
      <c r="M56" s="39"/>
      <c r="N56" s="39"/>
      <c r="O56" s="39"/>
      <c r="P56" s="39"/>
      <c r="Q56" s="39">
        <v>100</v>
      </c>
      <c r="R56" s="40">
        <f t="shared" si="3"/>
        <v>99</v>
      </c>
      <c r="Y56" s="3"/>
    </row>
    <row r="57" spans="1:25" s="41" customFormat="1" x14ac:dyDescent="0.25">
      <c r="A57" s="35">
        <f t="shared" si="4"/>
        <v>53</v>
      </c>
      <c r="B57" s="36">
        <v>40</v>
      </c>
      <c r="C57" s="42">
        <v>10</v>
      </c>
      <c r="D57" s="43"/>
      <c r="E57" s="43">
        <v>5</v>
      </c>
      <c r="F57" s="43">
        <v>10</v>
      </c>
      <c r="G57" s="43"/>
      <c r="H57" s="43"/>
      <c r="I57" s="43"/>
      <c r="J57" s="43">
        <v>5</v>
      </c>
      <c r="K57" s="43"/>
      <c r="L57" s="44"/>
      <c r="M57" s="44"/>
      <c r="N57" s="44"/>
      <c r="O57" s="44"/>
      <c r="P57" s="44"/>
      <c r="Q57" s="44">
        <v>30</v>
      </c>
      <c r="R57" s="40">
        <f t="shared" si="3"/>
        <v>10</v>
      </c>
      <c r="Y57" s="3"/>
    </row>
    <row r="58" spans="1:25" s="41" customFormat="1" x14ac:dyDescent="0.25">
      <c r="A58" s="35">
        <f t="shared" si="4"/>
        <v>54</v>
      </c>
      <c r="B58" s="36">
        <v>80</v>
      </c>
      <c r="C58" s="42">
        <v>95</v>
      </c>
      <c r="D58" s="43"/>
      <c r="E58" s="43">
        <v>1</v>
      </c>
      <c r="F58" s="43">
        <v>1</v>
      </c>
      <c r="G58" s="43"/>
      <c r="H58" s="43"/>
      <c r="I58" s="43">
        <v>1</v>
      </c>
      <c r="J58" s="43">
        <v>2</v>
      </c>
      <c r="K58" s="43"/>
      <c r="L58" s="44"/>
      <c r="M58" s="44"/>
      <c r="N58" s="44"/>
      <c r="O58" s="44"/>
      <c r="P58" s="44"/>
      <c r="Q58" s="44">
        <v>100</v>
      </c>
      <c r="R58" s="40">
        <f t="shared" si="3"/>
        <v>95</v>
      </c>
      <c r="Y58" s="3"/>
    </row>
    <row r="59" spans="1:25" x14ac:dyDescent="0.25">
      <c r="A59" s="22">
        <f t="shared" si="4"/>
        <v>55</v>
      </c>
      <c r="B59" s="23">
        <v>90</v>
      </c>
      <c r="C59" s="24">
        <v>2</v>
      </c>
      <c r="D59" s="25"/>
      <c r="E59" s="25">
        <v>2</v>
      </c>
      <c r="F59" s="25"/>
      <c r="G59" s="25">
        <v>47</v>
      </c>
      <c r="H59" s="25">
        <v>2</v>
      </c>
      <c r="I59" s="25"/>
      <c r="J59" s="25">
        <v>47</v>
      </c>
      <c r="K59" s="25"/>
      <c r="L59" s="26"/>
      <c r="M59" s="26"/>
      <c r="N59" s="26"/>
      <c r="O59" s="26"/>
      <c r="P59" s="26"/>
      <c r="Q59" s="26">
        <v>100</v>
      </c>
      <c r="R59" s="27">
        <f t="shared" si="3"/>
        <v>47</v>
      </c>
    </row>
    <row r="60" spans="1:25" x14ac:dyDescent="0.25">
      <c r="A60" s="22">
        <f t="shared" si="4"/>
        <v>56</v>
      </c>
      <c r="B60" s="23">
        <v>100</v>
      </c>
      <c r="C60" s="24"/>
      <c r="D60" s="25"/>
      <c r="E60" s="25"/>
      <c r="F60" s="25">
        <v>1</v>
      </c>
      <c r="G60" s="25"/>
      <c r="H60" s="25">
        <v>55</v>
      </c>
      <c r="I60" s="25"/>
      <c r="J60" s="25">
        <v>1</v>
      </c>
      <c r="K60" s="25"/>
      <c r="L60" s="26"/>
      <c r="M60" s="26">
        <v>3</v>
      </c>
      <c r="N60" s="26"/>
      <c r="O60" s="26"/>
      <c r="P60" s="26"/>
      <c r="Q60" s="26">
        <v>60</v>
      </c>
      <c r="R60" s="27">
        <f t="shared" si="3"/>
        <v>55</v>
      </c>
    </row>
    <row r="61" spans="1:25" x14ac:dyDescent="0.25">
      <c r="A61" s="22">
        <f t="shared" si="4"/>
        <v>57</v>
      </c>
      <c r="B61" s="23">
        <v>60</v>
      </c>
      <c r="C61" s="24"/>
      <c r="D61" s="25"/>
      <c r="E61" s="25">
        <v>1</v>
      </c>
      <c r="F61" s="25">
        <v>69</v>
      </c>
      <c r="G61" s="25"/>
      <c r="H61" s="25">
        <v>20</v>
      </c>
      <c r="I61" s="25"/>
      <c r="J61" s="25">
        <v>10</v>
      </c>
      <c r="K61" s="25"/>
      <c r="L61" s="26"/>
      <c r="M61" s="26"/>
      <c r="N61" s="26"/>
      <c r="O61" s="26"/>
      <c r="P61" s="26"/>
      <c r="Q61" s="26">
        <v>100</v>
      </c>
      <c r="R61" s="27">
        <f t="shared" si="3"/>
        <v>69</v>
      </c>
      <c r="Y61" s="41"/>
    </row>
    <row r="62" spans="1:25" x14ac:dyDescent="0.25">
      <c r="A62" s="22">
        <f t="shared" si="4"/>
        <v>58</v>
      </c>
      <c r="B62" s="23">
        <v>70</v>
      </c>
      <c r="C62" s="24">
        <v>5</v>
      </c>
      <c r="D62" s="25"/>
      <c r="E62" s="25">
        <v>4</v>
      </c>
      <c r="F62" s="25">
        <v>50</v>
      </c>
      <c r="G62" s="25">
        <v>15</v>
      </c>
      <c r="H62" s="25">
        <v>5</v>
      </c>
      <c r="I62" s="25">
        <v>1</v>
      </c>
      <c r="J62" s="25">
        <v>20</v>
      </c>
      <c r="K62" s="25"/>
      <c r="L62" s="26"/>
      <c r="M62" s="26"/>
      <c r="N62" s="26"/>
      <c r="O62" s="26"/>
      <c r="P62" s="26"/>
      <c r="Q62" s="26">
        <v>100</v>
      </c>
      <c r="R62" s="27">
        <f t="shared" si="3"/>
        <v>50</v>
      </c>
      <c r="Y62" s="41"/>
    </row>
    <row r="63" spans="1:25" x14ac:dyDescent="0.25">
      <c r="A63" s="22">
        <f t="shared" si="4"/>
        <v>59</v>
      </c>
      <c r="B63" s="23">
        <v>20</v>
      </c>
      <c r="C63" s="24">
        <v>1</v>
      </c>
      <c r="D63" s="25"/>
      <c r="E63" s="25"/>
      <c r="F63" s="25"/>
      <c r="G63" s="25">
        <v>4</v>
      </c>
      <c r="H63" s="25"/>
      <c r="I63" s="25"/>
      <c r="J63" s="25"/>
      <c r="K63" s="25"/>
      <c r="L63" s="26"/>
      <c r="M63" s="26"/>
      <c r="N63" s="26"/>
      <c r="O63" s="26"/>
      <c r="P63" s="26"/>
      <c r="Q63" s="26">
        <v>5</v>
      </c>
      <c r="R63" s="27">
        <f t="shared" si="3"/>
        <v>4</v>
      </c>
      <c r="Y63" s="41"/>
    </row>
    <row r="64" spans="1:25" x14ac:dyDescent="0.25">
      <c r="A64" s="22">
        <f t="shared" si="4"/>
        <v>60</v>
      </c>
      <c r="B64" s="23">
        <v>50</v>
      </c>
      <c r="C64" s="24">
        <v>50</v>
      </c>
      <c r="D64" s="25"/>
      <c r="E64" s="25">
        <v>15</v>
      </c>
      <c r="F64" s="25">
        <v>1</v>
      </c>
      <c r="G64" s="25"/>
      <c r="H64" s="25"/>
      <c r="I64" s="25"/>
      <c r="J64" s="25">
        <v>4</v>
      </c>
      <c r="K64" s="25"/>
      <c r="L64" s="26"/>
      <c r="M64" s="26"/>
      <c r="N64" s="26"/>
      <c r="O64" s="26"/>
      <c r="P64" s="26"/>
      <c r="Q64" s="26">
        <v>70</v>
      </c>
      <c r="R64" s="27">
        <f t="shared" si="3"/>
        <v>50</v>
      </c>
      <c r="Y64" s="41"/>
    </row>
    <row r="65" spans="1:25" x14ac:dyDescent="0.25">
      <c r="A65" s="22">
        <f t="shared" si="4"/>
        <v>61</v>
      </c>
      <c r="B65" s="23">
        <v>0</v>
      </c>
      <c r="C65" s="45"/>
      <c r="D65" s="46"/>
      <c r="E65" s="46"/>
      <c r="F65" s="46"/>
      <c r="G65" s="46"/>
      <c r="H65" s="46"/>
      <c r="I65" s="46"/>
      <c r="J65" s="46"/>
      <c r="K65" s="46"/>
      <c r="L65" s="47"/>
      <c r="M65" s="47"/>
      <c r="N65" s="47"/>
      <c r="O65" s="47"/>
      <c r="P65" s="47"/>
      <c r="Q65" s="47">
        <v>0</v>
      </c>
      <c r="R65" s="27">
        <f t="shared" si="3"/>
        <v>0</v>
      </c>
      <c r="Y65" s="41"/>
    </row>
    <row r="66" spans="1:25" x14ac:dyDescent="0.25">
      <c r="A66" s="22">
        <f t="shared" si="4"/>
        <v>62</v>
      </c>
      <c r="B66" s="23">
        <v>100</v>
      </c>
      <c r="C66" s="24">
        <v>5</v>
      </c>
      <c r="D66" s="25"/>
      <c r="E66" s="25">
        <v>2</v>
      </c>
      <c r="F66" s="25">
        <v>1</v>
      </c>
      <c r="G66" s="25"/>
      <c r="H66" s="25"/>
      <c r="I66" s="25">
        <v>2</v>
      </c>
      <c r="J66" s="25">
        <v>90</v>
      </c>
      <c r="K66" s="25"/>
      <c r="L66" s="26"/>
      <c r="M66" s="26"/>
      <c r="N66" s="26"/>
      <c r="O66" s="26"/>
      <c r="P66" s="26"/>
      <c r="Q66" s="26">
        <v>100</v>
      </c>
      <c r="R66" s="27">
        <f t="shared" si="3"/>
        <v>90</v>
      </c>
      <c r="Y66" s="41"/>
    </row>
    <row r="67" spans="1:25" x14ac:dyDescent="0.25">
      <c r="A67" s="22">
        <f t="shared" si="4"/>
        <v>63</v>
      </c>
      <c r="B67" s="23">
        <v>30</v>
      </c>
      <c r="C67" s="24"/>
      <c r="D67" s="25"/>
      <c r="E67" s="25"/>
      <c r="F67" s="25">
        <v>10</v>
      </c>
      <c r="G67" s="25"/>
      <c r="H67" s="25"/>
      <c r="I67" s="25">
        <v>5</v>
      </c>
      <c r="J67" s="25">
        <v>80</v>
      </c>
      <c r="K67" s="25"/>
      <c r="L67" s="26"/>
      <c r="M67" s="26">
        <v>5</v>
      </c>
      <c r="N67" s="26"/>
      <c r="O67" s="26"/>
      <c r="P67" s="26"/>
      <c r="Q67" s="26">
        <v>100</v>
      </c>
      <c r="R67" s="27">
        <f t="shared" si="3"/>
        <v>80</v>
      </c>
    </row>
    <row r="68" spans="1:25" x14ac:dyDescent="0.25">
      <c r="A68" s="22">
        <f t="shared" si="4"/>
        <v>64</v>
      </c>
      <c r="B68" s="23">
        <v>70</v>
      </c>
      <c r="C68" s="24">
        <v>4</v>
      </c>
      <c r="D68" s="25"/>
      <c r="E68" s="25">
        <v>30</v>
      </c>
      <c r="F68" s="25">
        <v>15</v>
      </c>
      <c r="G68" s="25"/>
      <c r="H68" s="25"/>
      <c r="I68" s="25">
        <v>1</v>
      </c>
      <c r="J68" s="25">
        <v>50</v>
      </c>
      <c r="K68" s="25"/>
      <c r="L68" s="26"/>
      <c r="M68" s="26"/>
      <c r="N68" s="26"/>
      <c r="O68" s="26"/>
      <c r="P68" s="26"/>
      <c r="Q68" s="26">
        <v>100</v>
      </c>
      <c r="R68" s="27">
        <f t="shared" si="3"/>
        <v>50</v>
      </c>
    </row>
    <row r="69" spans="1:25" x14ac:dyDescent="0.25">
      <c r="A69" s="22">
        <f t="shared" si="4"/>
        <v>65</v>
      </c>
      <c r="B69" s="23">
        <v>100</v>
      </c>
      <c r="C69" s="24">
        <v>5</v>
      </c>
      <c r="D69" s="25"/>
      <c r="E69" s="25"/>
      <c r="F69" s="25">
        <v>73</v>
      </c>
      <c r="G69" s="25"/>
      <c r="H69" s="25"/>
      <c r="I69" s="25">
        <v>1</v>
      </c>
      <c r="J69" s="25">
        <v>20</v>
      </c>
      <c r="K69" s="25"/>
      <c r="L69" s="26"/>
      <c r="M69" s="26">
        <v>1</v>
      </c>
      <c r="N69" s="26"/>
      <c r="O69" s="26"/>
      <c r="P69" s="26"/>
      <c r="Q69" s="26">
        <v>100</v>
      </c>
      <c r="R69" s="27">
        <f t="shared" si="3"/>
        <v>73</v>
      </c>
    </row>
    <row r="70" spans="1:25" x14ac:dyDescent="0.25">
      <c r="A70" s="22">
        <f t="shared" si="4"/>
        <v>66</v>
      </c>
      <c r="B70" s="23">
        <v>100</v>
      </c>
      <c r="C70" s="24">
        <v>1</v>
      </c>
      <c r="D70" s="25"/>
      <c r="E70" s="25"/>
      <c r="F70" s="25">
        <v>97</v>
      </c>
      <c r="G70" s="25"/>
      <c r="H70" s="25"/>
      <c r="I70" s="25">
        <v>1</v>
      </c>
      <c r="J70" s="25">
        <v>1</v>
      </c>
      <c r="K70" s="25"/>
      <c r="L70" s="26"/>
      <c r="M70" s="26"/>
      <c r="N70" s="26"/>
      <c r="O70" s="26"/>
      <c r="P70" s="26"/>
      <c r="Q70" s="26">
        <v>100</v>
      </c>
      <c r="R70" s="27">
        <f t="shared" ref="R70:R104" si="5">MAX(C70:K70)</f>
        <v>97</v>
      </c>
    </row>
    <row r="71" spans="1:25" x14ac:dyDescent="0.25">
      <c r="A71" s="22">
        <f t="shared" ref="A71:A101" si="6">A70+1</f>
        <v>67</v>
      </c>
      <c r="B71" s="23">
        <v>30</v>
      </c>
      <c r="C71" s="24"/>
      <c r="D71" s="25"/>
      <c r="E71" s="25"/>
      <c r="F71" s="25">
        <v>100</v>
      </c>
      <c r="G71" s="25"/>
      <c r="H71" s="25"/>
      <c r="I71" s="25"/>
      <c r="J71" s="25"/>
      <c r="K71" s="25"/>
      <c r="L71" s="26"/>
      <c r="M71" s="26"/>
      <c r="N71" s="26"/>
      <c r="O71" s="26"/>
      <c r="P71" s="26"/>
      <c r="Q71" s="26">
        <v>100</v>
      </c>
      <c r="R71" s="27">
        <f t="shared" si="5"/>
        <v>100</v>
      </c>
    </row>
    <row r="72" spans="1:25" x14ac:dyDescent="0.25">
      <c r="A72" s="22">
        <f t="shared" si="6"/>
        <v>68</v>
      </c>
      <c r="B72" s="23">
        <v>20</v>
      </c>
      <c r="C72" s="24">
        <v>50</v>
      </c>
      <c r="D72" s="25"/>
      <c r="E72" s="25">
        <v>25</v>
      </c>
      <c r="F72" s="25">
        <v>3</v>
      </c>
      <c r="G72" s="25"/>
      <c r="H72" s="25"/>
      <c r="I72" s="25">
        <v>1</v>
      </c>
      <c r="J72" s="25">
        <v>1</v>
      </c>
      <c r="K72" s="25"/>
      <c r="L72" s="26"/>
      <c r="M72" s="26"/>
      <c r="N72" s="26"/>
      <c r="O72" s="26"/>
      <c r="P72" s="26"/>
      <c r="Q72" s="26">
        <v>80</v>
      </c>
      <c r="R72" s="27">
        <f t="shared" si="5"/>
        <v>50</v>
      </c>
    </row>
    <row r="73" spans="1:25" x14ac:dyDescent="0.25">
      <c r="A73" s="22">
        <f t="shared" si="6"/>
        <v>69</v>
      </c>
      <c r="B73" s="23">
        <v>100</v>
      </c>
      <c r="C73" s="24">
        <v>2</v>
      </c>
      <c r="D73" s="25"/>
      <c r="E73" s="25">
        <v>24</v>
      </c>
      <c r="F73" s="25">
        <v>1</v>
      </c>
      <c r="G73" s="25">
        <v>3</v>
      </c>
      <c r="H73" s="25"/>
      <c r="I73" s="25"/>
      <c r="J73" s="25"/>
      <c r="K73" s="25"/>
      <c r="L73" s="26"/>
      <c r="M73" s="26"/>
      <c r="N73" s="26"/>
      <c r="O73" s="26"/>
      <c r="P73" s="26"/>
      <c r="Q73" s="26">
        <v>30</v>
      </c>
      <c r="R73" s="27">
        <f t="shared" si="5"/>
        <v>24</v>
      </c>
    </row>
    <row r="74" spans="1:25" x14ac:dyDescent="0.25">
      <c r="A74" s="22">
        <f t="shared" si="6"/>
        <v>70</v>
      </c>
      <c r="B74" s="23">
        <v>100</v>
      </c>
      <c r="C74" s="24">
        <v>25</v>
      </c>
      <c r="D74" s="25"/>
      <c r="E74" s="25">
        <v>1</v>
      </c>
      <c r="F74" s="25">
        <v>3</v>
      </c>
      <c r="G74" s="25"/>
      <c r="H74" s="25"/>
      <c r="I74" s="25"/>
      <c r="J74" s="25">
        <v>1</v>
      </c>
      <c r="K74" s="25"/>
      <c r="L74" s="26"/>
      <c r="M74" s="26"/>
      <c r="N74" s="26"/>
      <c r="O74" s="26"/>
      <c r="P74" s="26"/>
      <c r="Q74" s="26">
        <v>30</v>
      </c>
      <c r="R74" s="27">
        <f t="shared" si="5"/>
        <v>25</v>
      </c>
    </row>
    <row r="75" spans="1:25" x14ac:dyDescent="0.25">
      <c r="A75" s="22">
        <f t="shared" si="6"/>
        <v>71</v>
      </c>
      <c r="B75" s="23">
        <v>20</v>
      </c>
      <c r="C75" s="45"/>
      <c r="D75" s="46"/>
      <c r="E75" s="46"/>
      <c r="F75" s="46"/>
      <c r="G75" s="46"/>
      <c r="H75" s="46"/>
      <c r="I75" s="46"/>
      <c r="J75" s="46"/>
      <c r="K75" s="46"/>
      <c r="L75" s="47"/>
      <c r="M75" s="47"/>
      <c r="N75" s="47"/>
      <c r="O75" s="47"/>
      <c r="P75" s="47"/>
      <c r="Q75" s="47">
        <v>0</v>
      </c>
      <c r="R75" s="27">
        <f t="shared" si="5"/>
        <v>0</v>
      </c>
    </row>
    <row r="76" spans="1:25" x14ac:dyDescent="0.25">
      <c r="A76" s="22">
        <f t="shared" si="6"/>
        <v>72</v>
      </c>
      <c r="B76" s="23">
        <v>100</v>
      </c>
      <c r="C76" s="24">
        <v>4</v>
      </c>
      <c r="D76" s="25"/>
      <c r="E76" s="25">
        <v>2</v>
      </c>
      <c r="F76" s="25"/>
      <c r="G76" s="25"/>
      <c r="H76" s="25"/>
      <c r="I76" s="25">
        <v>4</v>
      </c>
      <c r="J76" s="25"/>
      <c r="K76" s="25"/>
      <c r="L76" s="26"/>
      <c r="M76" s="26"/>
      <c r="N76" s="26"/>
      <c r="O76" s="26"/>
      <c r="P76" s="26"/>
      <c r="Q76" s="26">
        <v>10</v>
      </c>
      <c r="R76" s="27">
        <f t="shared" si="5"/>
        <v>4</v>
      </c>
    </row>
    <row r="77" spans="1:25" x14ac:dyDescent="0.25">
      <c r="A77" s="22">
        <f t="shared" si="6"/>
        <v>73</v>
      </c>
      <c r="B77" s="23">
        <v>90</v>
      </c>
      <c r="C77" s="24">
        <v>4</v>
      </c>
      <c r="D77" s="25"/>
      <c r="E77" s="25">
        <v>45</v>
      </c>
      <c r="F77" s="25">
        <v>1</v>
      </c>
      <c r="G77" s="25"/>
      <c r="H77" s="25"/>
      <c r="I77" s="25"/>
      <c r="J77" s="25"/>
      <c r="K77" s="25"/>
      <c r="L77" s="26"/>
      <c r="M77" s="26"/>
      <c r="N77" s="28"/>
      <c r="O77" s="28"/>
      <c r="P77" s="28"/>
      <c r="Q77" s="28">
        <v>50</v>
      </c>
      <c r="R77" s="27">
        <f t="shared" si="5"/>
        <v>45</v>
      </c>
    </row>
    <row r="78" spans="1:25" x14ac:dyDescent="0.25">
      <c r="A78" s="22">
        <f t="shared" si="6"/>
        <v>74</v>
      </c>
      <c r="B78" s="23">
        <v>100</v>
      </c>
      <c r="C78" s="24"/>
      <c r="D78" s="25"/>
      <c r="E78" s="25">
        <v>40</v>
      </c>
      <c r="F78" s="25">
        <v>9</v>
      </c>
      <c r="G78" s="25"/>
      <c r="H78" s="25"/>
      <c r="I78" s="25">
        <v>1</v>
      </c>
      <c r="J78" s="25">
        <v>50</v>
      </c>
      <c r="K78" s="25"/>
      <c r="L78" s="26"/>
      <c r="M78" s="26"/>
      <c r="N78" s="26"/>
      <c r="O78" s="26"/>
      <c r="P78" s="26"/>
      <c r="Q78" s="26">
        <v>100</v>
      </c>
      <c r="R78" s="27">
        <f t="shared" si="5"/>
        <v>50</v>
      </c>
    </row>
    <row r="79" spans="1:25" x14ac:dyDescent="0.25">
      <c r="A79" s="22">
        <f t="shared" si="6"/>
        <v>75</v>
      </c>
      <c r="B79" s="23">
        <v>30</v>
      </c>
      <c r="C79" s="24"/>
      <c r="D79" s="25"/>
      <c r="E79" s="25"/>
      <c r="F79" s="25"/>
      <c r="G79" s="25"/>
      <c r="H79" s="25">
        <v>10</v>
      </c>
      <c r="I79" s="25"/>
      <c r="J79" s="25">
        <v>10</v>
      </c>
      <c r="K79" s="25"/>
      <c r="L79" s="26"/>
      <c r="M79" s="26">
        <v>10</v>
      </c>
      <c r="N79" s="26"/>
      <c r="O79" s="26"/>
      <c r="P79" s="26"/>
      <c r="Q79" s="26">
        <v>30</v>
      </c>
      <c r="R79" s="27">
        <f t="shared" si="5"/>
        <v>10</v>
      </c>
    </row>
    <row r="80" spans="1:25" x14ac:dyDescent="0.25">
      <c r="A80" s="22">
        <f t="shared" si="6"/>
        <v>76</v>
      </c>
      <c r="B80" s="23">
        <v>20</v>
      </c>
      <c r="C80" s="24"/>
      <c r="D80" s="25"/>
      <c r="E80" s="25">
        <v>2</v>
      </c>
      <c r="F80" s="25"/>
      <c r="G80" s="25">
        <v>90</v>
      </c>
      <c r="H80" s="25">
        <v>1</v>
      </c>
      <c r="I80" s="25"/>
      <c r="J80" s="25">
        <v>4</v>
      </c>
      <c r="K80" s="25"/>
      <c r="L80" s="26"/>
      <c r="M80" s="26">
        <v>3</v>
      </c>
      <c r="N80" s="26"/>
      <c r="O80" s="26"/>
      <c r="P80" s="26"/>
      <c r="Q80" s="26">
        <v>100</v>
      </c>
      <c r="R80" s="27">
        <f t="shared" si="5"/>
        <v>90</v>
      </c>
    </row>
    <row r="81" spans="1:18" x14ac:dyDescent="0.25">
      <c r="A81" s="22">
        <f t="shared" si="6"/>
        <v>77</v>
      </c>
      <c r="B81" s="23">
        <v>100</v>
      </c>
      <c r="C81" s="24"/>
      <c r="D81" s="25"/>
      <c r="E81" s="25">
        <v>2</v>
      </c>
      <c r="F81" s="25">
        <v>90</v>
      </c>
      <c r="G81" s="25"/>
      <c r="H81" s="25"/>
      <c r="I81" s="25">
        <v>2</v>
      </c>
      <c r="J81" s="25">
        <v>4</v>
      </c>
      <c r="K81" s="25"/>
      <c r="L81" s="26"/>
      <c r="M81" s="26">
        <v>2</v>
      </c>
      <c r="N81" s="26"/>
      <c r="O81" s="26"/>
      <c r="P81" s="26"/>
      <c r="Q81" s="26">
        <v>100</v>
      </c>
      <c r="R81" s="27">
        <f t="shared" si="5"/>
        <v>90</v>
      </c>
    </row>
    <row r="82" spans="1:18" x14ac:dyDescent="0.25">
      <c r="A82" s="22">
        <f t="shared" si="6"/>
        <v>78</v>
      </c>
      <c r="B82" s="23">
        <v>80</v>
      </c>
      <c r="C82" s="24"/>
      <c r="D82" s="25"/>
      <c r="E82" s="25">
        <v>50</v>
      </c>
      <c r="F82" s="25">
        <v>48</v>
      </c>
      <c r="G82" s="25"/>
      <c r="H82" s="25"/>
      <c r="I82" s="25">
        <v>2</v>
      </c>
      <c r="J82" s="25"/>
      <c r="K82" s="25"/>
      <c r="L82" s="26"/>
      <c r="M82" s="26"/>
      <c r="N82" s="26"/>
      <c r="O82" s="26"/>
      <c r="P82" s="26"/>
      <c r="Q82" s="26">
        <v>100</v>
      </c>
      <c r="R82" s="27">
        <f t="shared" si="5"/>
        <v>50</v>
      </c>
    </row>
    <row r="83" spans="1:18" x14ac:dyDescent="0.25">
      <c r="A83" s="22">
        <f t="shared" si="6"/>
        <v>79</v>
      </c>
      <c r="B83" s="23">
        <v>100</v>
      </c>
      <c r="C83" s="24">
        <v>38</v>
      </c>
      <c r="D83" s="25"/>
      <c r="E83" s="25">
        <v>60</v>
      </c>
      <c r="F83" s="25">
        <v>1</v>
      </c>
      <c r="G83" s="25"/>
      <c r="H83" s="25"/>
      <c r="I83" s="25"/>
      <c r="J83" s="25"/>
      <c r="K83" s="25"/>
      <c r="L83" s="26"/>
      <c r="M83" s="26">
        <v>1</v>
      </c>
      <c r="N83" s="26"/>
      <c r="O83" s="26"/>
      <c r="P83" s="26"/>
      <c r="Q83" s="26">
        <v>100</v>
      </c>
      <c r="R83" s="27">
        <f t="shared" si="5"/>
        <v>60</v>
      </c>
    </row>
    <row r="84" spans="1:18" x14ac:dyDescent="0.25">
      <c r="A84" s="22">
        <f t="shared" si="6"/>
        <v>80</v>
      </c>
      <c r="B84" s="23">
        <v>100</v>
      </c>
      <c r="C84" s="24">
        <v>9</v>
      </c>
      <c r="D84" s="25"/>
      <c r="E84" s="25"/>
      <c r="F84" s="25">
        <v>1</v>
      </c>
      <c r="G84" s="25"/>
      <c r="H84" s="25"/>
      <c r="I84" s="25"/>
      <c r="J84" s="25"/>
      <c r="K84" s="25"/>
      <c r="L84" s="26"/>
      <c r="M84" s="26"/>
      <c r="N84" s="26"/>
      <c r="O84" s="26"/>
      <c r="P84" s="26"/>
      <c r="Q84" s="26">
        <v>10</v>
      </c>
      <c r="R84" s="27">
        <f t="shared" si="5"/>
        <v>9</v>
      </c>
    </row>
    <row r="85" spans="1:18" x14ac:dyDescent="0.25">
      <c r="A85" s="22">
        <f t="shared" si="6"/>
        <v>81</v>
      </c>
      <c r="B85" s="23">
        <v>40</v>
      </c>
      <c r="C85" s="24">
        <v>5</v>
      </c>
      <c r="D85" s="25"/>
      <c r="E85" s="25"/>
      <c r="F85" s="25"/>
      <c r="G85" s="25"/>
      <c r="H85" s="25"/>
      <c r="I85" s="25"/>
      <c r="J85" s="25"/>
      <c r="K85" s="25"/>
      <c r="L85" s="26"/>
      <c r="M85" s="26"/>
      <c r="N85" s="26"/>
      <c r="O85" s="26"/>
      <c r="P85" s="26"/>
      <c r="Q85" s="26">
        <v>5</v>
      </c>
      <c r="R85" s="27">
        <f t="shared" si="5"/>
        <v>5</v>
      </c>
    </row>
    <row r="86" spans="1:18" x14ac:dyDescent="0.25">
      <c r="A86" s="22">
        <f t="shared" si="6"/>
        <v>82</v>
      </c>
      <c r="B86" s="23">
        <v>100</v>
      </c>
      <c r="C86" s="24"/>
      <c r="D86" s="25"/>
      <c r="E86" s="25"/>
      <c r="F86" s="25">
        <v>1</v>
      </c>
      <c r="G86" s="25"/>
      <c r="H86" s="25"/>
      <c r="I86" s="25">
        <v>2</v>
      </c>
      <c r="J86" s="25"/>
      <c r="K86" s="25"/>
      <c r="L86" s="26"/>
      <c r="M86" s="26"/>
      <c r="N86" s="28"/>
      <c r="O86" s="28">
        <v>2</v>
      </c>
      <c r="P86" s="28"/>
      <c r="Q86" s="28">
        <v>5</v>
      </c>
      <c r="R86" s="27">
        <f t="shared" si="5"/>
        <v>2</v>
      </c>
    </row>
    <row r="87" spans="1:18" x14ac:dyDescent="0.25">
      <c r="A87" s="22">
        <f t="shared" si="6"/>
        <v>83</v>
      </c>
      <c r="B87" s="23">
        <v>80</v>
      </c>
      <c r="C87" s="24">
        <v>25</v>
      </c>
      <c r="D87" s="25"/>
      <c r="E87" s="25">
        <v>1</v>
      </c>
      <c r="F87" s="25">
        <v>53</v>
      </c>
      <c r="G87" s="25"/>
      <c r="H87" s="25"/>
      <c r="I87" s="25">
        <v>5</v>
      </c>
      <c r="J87" s="25"/>
      <c r="K87" s="25"/>
      <c r="L87" s="26"/>
      <c r="M87" s="26">
        <v>1</v>
      </c>
      <c r="N87" s="26"/>
      <c r="O87" s="26"/>
      <c r="P87" s="26">
        <v>5</v>
      </c>
      <c r="Q87" s="26">
        <v>90</v>
      </c>
      <c r="R87" s="27">
        <f t="shared" si="5"/>
        <v>53</v>
      </c>
    </row>
    <row r="88" spans="1:18" x14ac:dyDescent="0.25">
      <c r="A88" s="22">
        <f t="shared" si="6"/>
        <v>84</v>
      </c>
      <c r="B88" s="23">
        <v>20</v>
      </c>
      <c r="C88" s="24">
        <v>40</v>
      </c>
      <c r="D88" s="25">
        <v>2</v>
      </c>
      <c r="E88" s="25">
        <v>10</v>
      </c>
      <c r="F88" s="25">
        <v>3</v>
      </c>
      <c r="G88" s="25"/>
      <c r="H88" s="25"/>
      <c r="I88" s="25">
        <v>5</v>
      </c>
      <c r="J88" s="25"/>
      <c r="K88" s="25"/>
      <c r="L88" s="26"/>
      <c r="M88" s="26"/>
      <c r="N88" s="28"/>
      <c r="O88" s="28"/>
      <c r="P88" s="28"/>
      <c r="Q88" s="28">
        <v>60</v>
      </c>
      <c r="R88" s="27">
        <f t="shared" si="5"/>
        <v>40</v>
      </c>
    </row>
    <row r="89" spans="1:18" x14ac:dyDescent="0.25">
      <c r="A89" s="22">
        <f t="shared" si="6"/>
        <v>85</v>
      </c>
      <c r="B89" s="23">
        <v>60</v>
      </c>
      <c r="C89" s="24">
        <v>2</v>
      </c>
      <c r="D89" s="25"/>
      <c r="E89" s="25">
        <v>37</v>
      </c>
      <c r="F89" s="25">
        <v>40</v>
      </c>
      <c r="G89" s="25"/>
      <c r="H89" s="25"/>
      <c r="I89" s="25"/>
      <c r="J89" s="25">
        <v>1</v>
      </c>
      <c r="K89" s="25"/>
      <c r="L89" s="26"/>
      <c r="M89" s="26"/>
      <c r="N89" s="26"/>
      <c r="O89" s="26"/>
      <c r="P89" s="26"/>
      <c r="Q89" s="26">
        <v>80</v>
      </c>
      <c r="R89" s="27">
        <f t="shared" si="5"/>
        <v>40</v>
      </c>
    </row>
    <row r="90" spans="1:18" x14ac:dyDescent="0.25">
      <c r="A90" s="22">
        <f t="shared" si="6"/>
        <v>86</v>
      </c>
      <c r="B90" s="23">
        <v>10</v>
      </c>
      <c r="C90" s="24"/>
      <c r="D90" s="25"/>
      <c r="E90" s="25">
        <v>75</v>
      </c>
      <c r="F90" s="25">
        <v>24</v>
      </c>
      <c r="G90" s="25"/>
      <c r="H90" s="25"/>
      <c r="I90" s="25"/>
      <c r="J90" s="25">
        <v>1</v>
      </c>
      <c r="K90" s="25"/>
      <c r="L90" s="26"/>
      <c r="M90" s="26"/>
      <c r="N90" s="26"/>
      <c r="O90" s="26"/>
      <c r="P90" s="26"/>
      <c r="Q90" s="26">
        <v>100</v>
      </c>
      <c r="R90" s="27">
        <f t="shared" si="5"/>
        <v>75</v>
      </c>
    </row>
    <row r="91" spans="1:18" x14ac:dyDescent="0.25">
      <c r="A91" s="22">
        <f t="shared" si="6"/>
        <v>87</v>
      </c>
      <c r="B91" s="23">
        <v>100</v>
      </c>
      <c r="C91" s="24"/>
      <c r="D91" s="25"/>
      <c r="E91" s="25"/>
      <c r="F91" s="25">
        <v>97</v>
      </c>
      <c r="G91" s="25"/>
      <c r="H91" s="25"/>
      <c r="I91" s="25">
        <v>1</v>
      </c>
      <c r="J91" s="25">
        <v>1</v>
      </c>
      <c r="K91" s="25"/>
      <c r="L91" s="26"/>
      <c r="M91" s="26">
        <v>1</v>
      </c>
      <c r="N91" s="26"/>
      <c r="O91" s="26"/>
      <c r="P91" s="26"/>
      <c r="Q91" s="26">
        <v>100</v>
      </c>
      <c r="R91" s="27">
        <f t="shared" si="5"/>
        <v>97</v>
      </c>
    </row>
    <row r="92" spans="1:18" x14ac:dyDescent="0.25">
      <c r="A92" s="22">
        <f t="shared" si="6"/>
        <v>88</v>
      </c>
      <c r="B92" s="23">
        <v>60</v>
      </c>
      <c r="C92" s="24"/>
      <c r="D92" s="25"/>
      <c r="E92" s="25">
        <v>1</v>
      </c>
      <c r="F92" s="25">
        <v>90</v>
      </c>
      <c r="G92" s="25"/>
      <c r="H92" s="25"/>
      <c r="I92" s="25">
        <v>5</v>
      </c>
      <c r="J92" s="25">
        <v>2</v>
      </c>
      <c r="K92" s="25"/>
      <c r="L92" s="26"/>
      <c r="M92" s="26">
        <v>2</v>
      </c>
      <c r="N92" s="26"/>
      <c r="O92" s="26"/>
      <c r="P92" s="26"/>
      <c r="Q92" s="26">
        <v>100</v>
      </c>
      <c r="R92" s="27">
        <f t="shared" si="5"/>
        <v>90</v>
      </c>
    </row>
    <row r="93" spans="1:18" x14ac:dyDescent="0.25">
      <c r="A93" s="22">
        <f t="shared" si="6"/>
        <v>89</v>
      </c>
      <c r="B93" s="23">
        <v>100</v>
      </c>
      <c r="C93" s="24">
        <v>1</v>
      </c>
      <c r="D93" s="25"/>
      <c r="E93" s="25">
        <v>2</v>
      </c>
      <c r="F93" s="25"/>
      <c r="G93" s="25"/>
      <c r="H93" s="25"/>
      <c r="I93" s="25"/>
      <c r="J93" s="25">
        <v>96</v>
      </c>
      <c r="K93" s="25"/>
      <c r="L93" s="26"/>
      <c r="M93" s="26"/>
      <c r="N93" s="26">
        <v>1</v>
      </c>
      <c r="O93" s="26"/>
      <c r="P93" s="26"/>
      <c r="Q93" s="26">
        <v>100</v>
      </c>
      <c r="R93" s="27">
        <f t="shared" si="5"/>
        <v>96</v>
      </c>
    </row>
    <row r="94" spans="1:18" x14ac:dyDescent="0.25">
      <c r="A94" s="22">
        <f t="shared" si="6"/>
        <v>90</v>
      </c>
      <c r="B94" s="23">
        <v>80</v>
      </c>
      <c r="C94" s="24">
        <v>5</v>
      </c>
      <c r="D94" s="25"/>
      <c r="E94" s="25"/>
      <c r="F94" s="25">
        <v>1</v>
      </c>
      <c r="G94" s="25"/>
      <c r="H94" s="25"/>
      <c r="I94" s="25">
        <v>1</v>
      </c>
      <c r="J94" s="25"/>
      <c r="K94" s="25"/>
      <c r="L94" s="26"/>
      <c r="M94" s="26"/>
      <c r="N94" s="26"/>
      <c r="O94" s="26"/>
      <c r="P94" s="26"/>
      <c r="Q94" s="26">
        <v>7</v>
      </c>
      <c r="R94" s="27">
        <f t="shared" si="5"/>
        <v>5</v>
      </c>
    </row>
    <row r="95" spans="1:18" x14ac:dyDescent="0.25">
      <c r="A95" s="22">
        <f t="shared" si="6"/>
        <v>91</v>
      </c>
      <c r="B95" s="23">
        <v>100</v>
      </c>
      <c r="C95" s="24"/>
      <c r="D95" s="25"/>
      <c r="E95" s="25">
        <v>1</v>
      </c>
      <c r="F95" s="25">
        <v>10</v>
      </c>
      <c r="G95" s="25"/>
      <c r="H95" s="25">
        <v>10</v>
      </c>
      <c r="I95" s="25">
        <v>1</v>
      </c>
      <c r="J95" s="25"/>
      <c r="K95" s="25"/>
      <c r="L95" s="26"/>
      <c r="M95" s="26">
        <v>87</v>
      </c>
      <c r="N95" s="26"/>
      <c r="O95" s="26"/>
      <c r="P95" s="26"/>
      <c r="Q95" s="26">
        <v>100</v>
      </c>
      <c r="R95" s="27">
        <f t="shared" si="5"/>
        <v>10</v>
      </c>
    </row>
    <row r="96" spans="1:18" x14ac:dyDescent="0.25">
      <c r="A96" s="22">
        <f t="shared" si="6"/>
        <v>92</v>
      </c>
      <c r="B96" s="23">
        <v>10</v>
      </c>
      <c r="C96" s="24">
        <v>1</v>
      </c>
      <c r="D96" s="25"/>
      <c r="E96" s="25">
        <v>2</v>
      </c>
      <c r="F96" s="25">
        <v>1</v>
      </c>
      <c r="G96" s="25"/>
      <c r="H96" s="25"/>
      <c r="I96" s="25">
        <v>1</v>
      </c>
      <c r="J96" s="25"/>
      <c r="K96" s="25"/>
      <c r="L96" s="26"/>
      <c r="M96" s="26"/>
      <c r="N96" s="26"/>
      <c r="O96" s="26"/>
      <c r="P96" s="26"/>
      <c r="Q96" s="26">
        <v>5</v>
      </c>
      <c r="R96" s="27">
        <f t="shared" si="5"/>
        <v>2</v>
      </c>
    </row>
    <row r="97" spans="1:18" x14ac:dyDescent="0.25">
      <c r="A97" s="22">
        <f t="shared" si="6"/>
        <v>93</v>
      </c>
      <c r="B97" s="23">
        <v>30</v>
      </c>
      <c r="C97" s="24"/>
      <c r="D97" s="25"/>
      <c r="E97" s="25">
        <v>1</v>
      </c>
      <c r="F97" s="25">
        <v>95</v>
      </c>
      <c r="G97" s="25"/>
      <c r="H97" s="25">
        <v>5</v>
      </c>
      <c r="I97" s="25">
        <v>1</v>
      </c>
      <c r="J97" s="25"/>
      <c r="K97" s="25"/>
      <c r="L97" s="26"/>
      <c r="M97" s="26">
        <v>2</v>
      </c>
      <c r="N97" s="26"/>
      <c r="O97" s="26"/>
      <c r="P97" s="26"/>
      <c r="Q97" s="26">
        <v>100</v>
      </c>
      <c r="R97" s="27">
        <f t="shared" si="5"/>
        <v>95</v>
      </c>
    </row>
    <row r="98" spans="1:18" x14ac:dyDescent="0.25">
      <c r="A98" s="22">
        <f t="shared" si="6"/>
        <v>94</v>
      </c>
      <c r="B98" s="23">
        <v>100</v>
      </c>
      <c r="C98" s="24"/>
      <c r="D98" s="25"/>
      <c r="E98" s="25"/>
      <c r="F98" s="25">
        <v>95</v>
      </c>
      <c r="G98" s="25"/>
      <c r="H98" s="25">
        <v>10</v>
      </c>
      <c r="I98" s="25">
        <v>1</v>
      </c>
      <c r="J98" s="25"/>
      <c r="K98" s="25"/>
      <c r="L98" s="26"/>
      <c r="M98" s="26">
        <v>2</v>
      </c>
      <c r="N98" s="26"/>
      <c r="O98" s="26"/>
      <c r="P98" s="26"/>
      <c r="Q98" s="26">
        <v>100</v>
      </c>
      <c r="R98" s="27">
        <f t="shared" si="5"/>
        <v>95</v>
      </c>
    </row>
    <row r="99" spans="1:18" x14ac:dyDescent="0.25">
      <c r="A99" s="22">
        <f t="shared" si="6"/>
        <v>95</v>
      </c>
      <c r="B99" s="23">
        <v>80</v>
      </c>
      <c r="C99" s="24"/>
      <c r="D99" s="25"/>
      <c r="E99" s="25">
        <v>1</v>
      </c>
      <c r="F99" s="25">
        <v>25</v>
      </c>
      <c r="G99" s="25"/>
      <c r="H99" s="25"/>
      <c r="I99" s="25"/>
      <c r="J99" s="25"/>
      <c r="K99" s="25"/>
      <c r="L99" s="26"/>
      <c r="M99" s="26">
        <v>2</v>
      </c>
      <c r="N99" s="26"/>
      <c r="O99" s="26"/>
      <c r="P99" s="26"/>
      <c r="Q99" s="26">
        <v>100</v>
      </c>
      <c r="R99" s="27">
        <f t="shared" si="5"/>
        <v>25</v>
      </c>
    </row>
    <row r="100" spans="1:18" x14ac:dyDescent="0.25">
      <c r="A100" s="22">
        <f t="shared" si="6"/>
        <v>96</v>
      </c>
      <c r="B100" s="23">
        <v>80</v>
      </c>
      <c r="C100" s="24"/>
      <c r="D100" s="25"/>
      <c r="E100" s="25"/>
      <c r="F100" s="25"/>
      <c r="G100" s="25">
        <v>5</v>
      </c>
      <c r="H100" s="25"/>
      <c r="I100" s="25"/>
      <c r="J100" s="25"/>
      <c r="K100" s="25"/>
      <c r="L100" s="26"/>
      <c r="M100" s="26"/>
      <c r="N100" s="26"/>
      <c r="O100" s="26"/>
      <c r="P100" s="26"/>
      <c r="Q100" s="26">
        <v>5</v>
      </c>
      <c r="R100" s="27">
        <f t="shared" si="5"/>
        <v>5</v>
      </c>
    </row>
    <row r="101" spans="1:18" x14ac:dyDescent="0.25">
      <c r="A101" s="22">
        <f t="shared" si="6"/>
        <v>97</v>
      </c>
      <c r="B101" s="23">
        <v>40</v>
      </c>
      <c r="C101" s="24"/>
      <c r="D101" s="25"/>
      <c r="E101" s="25"/>
      <c r="F101" s="25">
        <v>10</v>
      </c>
      <c r="G101" s="25"/>
      <c r="H101" s="25"/>
      <c r="I101" s="25">
        <v>5</v>
      </c>
      <c r="J101" s="25"/>
      <c r="K101" s="25"/>
      <c r="L101" s="26"/>
      <c r="M101" s="26">
        <v>10</v>
      </c>
      <c r="N101" s="26"/>
      <c r="O101" s="26"/>
      <c r="P101" s="26"/>
      <c r="Q101" s="26">
        <v>3</v>
      </c>
      <c r="R101" s="27">
        <f t="shared" si="5"/>
        <v>10</v>
      </c>
    </row>
    <row r="102" spans="1:18" x14ac:dyDescent="0.25">
      <c r="A102" s="48">
        <v>98</v>
      </c>
      <c r="B102" s="49">
        <v>100</v>
      </c>
      <c r="C102" s="24">
        <v>10</v>
      </c>
      <c r="D102" s="25"/>
      <c r="E102" s="25"/>
      <c r="F102" s="25"/>
      <c r="G102" s="25"/>
      <c r="H102" s="25"/>
      <c r="I102" s="25">
        <v>1</v>
      </c>
      <c r="J102" s="25"/>
      <c r="K102" s="25"/>
      <c r="L102" s="26"/>
      <c r="M102" s="26">
        <v>5</v>
      </c>
      <c r="N102" s="26"/>
      <c r="O102" s="26"/>
      <c r="P102" s="26"/>
      <c r="Q102" s="26">
        <v>5</v>
      </c>
      <c r="R102" s="27">
        <f t="shared" si="5"/>
        <v>10</v>
      </c>
    </row>
    <row r="103" spans="1:18" x14ac:dyDescent="0.25">
      <c r="A103" s="48">
        <v>99</v>
      </c>
      <c r="B103" s="49">
        <v>100</v>
      </c>
      <c r="C103" s="50"/>
      <c r="D103" s="51"/>
      <c r="E103" s="51"/>
      <c r="F103" s="51"/>
      <c r="G103" s="51">
        <v>1</v>
      </c>
      <c r="H103" s="51"/>
      <c r="I103" s="51">
        <v>1</v>
      </c>
      <c r="J103" s="51">
        <v>1</v>
      </c>
      <c r="K103" s="51"/>
      <c r="L103" s="34"/>
      <c r="M103" s="34">
        <v>1</v>
      </c>
      <c r="N103" s="34"/>
      <c r="O103" s="34"/>
      <c r="P103" s="34"/>
      <c r="Q103" s="34">
        <v>10</v>
      </c>
      <c r="R103" s="27">
        <f t="shared" si="5"/>
        <v>1</v>
      </c>
    </row>
    <row r="104" spans="1:18" ht="15.75" thickBot="1" x14ac:dyDescent="0.3">
      <c r="A104" s="52">
        <v>100</v>
      </c>
      <c r="B104" s="53">
        <v>100</v>
      </c>
      <c r="C104" s="54">
        <v>30</v>
      </c>
      <c r="D104" s="55"/>
      <c r="E104" s="55">
        <v>1</v>
      </c>
      <c r="F104" s="55"/>
      <c r="G104" s="55"/>
      <c r="H104" s="55"/>
      <c r="I104" s="55"/>
      <c r="J104" s="55"/>
      <c r="K104" s="55"/>
      <c r="L104" s="56"/>
      <c r="M104" s="56"/>
      <c r="N104" s="57"/>
      <c r="O104" s="57"/>
      <c r="P104" s="57"/>
      <c r="Q104" s="57">
        <v>30</v>
      </c>
      <c r="R104" s="58">
        <f t="shared" si="5"/>
        <v>30</v>
      </c>
    </row>
    <row r="105" spans="1:18" x14ac:dyDescent="0.25">
      <c r="A105" s="59" t="s">
        <v>21</v>
      </c>
      <c r="C105" s="60">
        <f>AVERAGE(C5:C104)</f>
        <v>20.324999999999999</v>
      </c>
      <c r="D105" s="60">
        <f t="shared" ref="D105:Q105" si="7">AVERAGE(D5:D104)</f>
        <v>2</v>
      </c>
      <c r="E105" s="60">
        <f t="shared" si="7"/>
        <v>15.574074074074074</v>
      </c>
      <c r="F105" s="60">
        <f t="shared" si="7"/>
        <v>40.162162162162161</v>
      </c>
      <c r="G105" s="60">
        <f t="shared" si="7"/>
        <v>25.666666666666668</v>
      </c>
      <c r="H105" s="60">
        <f t="shared" si="7"/>
        <v>21.058823529411764</v>
      </c>
      <c r="I105" s="60">
        <f t="shared" si="7"/>
        <v>5.5</v>
      </c>
      <c r="J105" s="60">
        <f t="shared" si="7"/>
        <v>20.707317073170731</v>
      </c>
      <c r="K105" s="60" t="e">
        <f t="shared" si="7"/>
        <v>#DIV/0!</v>
      </c>
      <c r="L105" s="60" t="e">
        <f t="shared" si="7"/>
        <v>#DIV/0!</v>
      </c>
      <c r="M105" s="60">
        <f t="shared" si="7"/>
        <v>10.03125</v>
      </c>
      <c r="N105" s="60">
        <f t="shared" si="7"/>
        <v>5.5</v>
      </c>
      <c r="O105" s="60">
        <f t="shared" si="7"/>
        <v>2</v>
      </c>
      <c r="P105" s="60">
        <f t="shared" si="7"/>
        <v>5</v>
      </c>
      <c r="Q105" s="60">
        <f t="shared" si="7"/>
        <v>66.3</v>
      </c>
    </row>
    <row r="106" spans="1:18" x14ac:dyDescent="0.25">
      <c r="A106" s="59" t="s">
        <v>22</v>
      </c>
      <c r="C106" s="60">
        <f t="shared" ref="C106:J106" si="8">STDEV(C5:C104)</f>
        <v>24.226905471354545</v>
      </c>
      <c r="D106" s="60" t="e">
        <f t="shared" si="8"/>
        <v>#DIV/0!</v>
      </c>
      <c r="E106" s="60">
        <f t="shared" si="8"/>
        <v>18.344298226652658</v>
      </c>
      <c r="F106" s="60">
        <f t="shared" si="8"/>
        <v>36.55696512801088</v>
      </c>
      <c r="G106" s="60">
        <f t="shared" si="8"/>
        <v>27.128442287613584</v>
      </c>
      <c r="H106" s="60">
        <f t="shared" si="8"/>
        <v>23.770965978045815</v>
      </c>
      <c r="I106" s="60">
        <f t="shared" si="8"/>
        <v>4.1673332800085321</v>
      </c>
      <c r="J106" s="60">
        <f t="shared" si="8"/>
        <v>26.001196032528025</v>
      </c>
      <c r="K106" s="60"/>
      <c r="L106" s="60" t="e">
        <f>STDEV(L5:L104)</f>
        <v>#DIV/0!</v>
      </c>
      <c r="M106" s="60">
        <f>STDEV(M5:M104)</f>
        <v>15.710042760870738</v>
      </c>
      <c r="N106" s="60">
        <f t="shared" ref="N106:Q106" si="9">STDEV(N5:N104)</f>
        <v>6.3639610306789276</v>
      </c>
      <c r="O106" s="60" t="e">
        <f t="shared" si="9"/>
        <v>#DIV/0!</v>
      </c>
      <c r="P106" s="60" t="e">
        <f t="shared" si="9"/>
        <v>#DIV/0!</v>
      </c>
      <c r="Q106" s="60">
        <f t="shared" si="9"/>
        <v>38.695783185815429</v>
      </c>
    </row>
    <row r="107" spans="1:18" x14ac:dyDescent="0.25">
      <c r="A107" s="59" t="s">
        <v>23</v>
      </c>
      <c r="C107" s="61">
        <f t="shared" ref="C107:Q107" si="10">SUM(C5:C104)</f>
        <v>813</v>
      </c>
      <c r="D107" s="61">
        <f t="shared" si="10"/>
        <v>2</v>
      </c>
      <c r="E107" s="61">
        <f t="shared" si="10"/>
        <v>841</v>
      </c>
      <c r="F107" s="61">
        <f t="shared" si="10"/>
        <v>2972</v>
      </c>
      <c r="G107" s="61">
        <f t="shared" si="10"/>
        <v>385</v>
      </c>
      <c r="H107" s="61">
        <f t="shared" si="10"/>
        <v>358</v>
      </c>
      <c r="I107" s="61">
        <f t="shared" si="10"/>
        <v>253</v>
      </c>
      <c r="J107" s="61">
        <f t="shared" si="10"/>
        <v>849</v>
      </c>
      <c r="K107" s="61">
        <f t="shared" si="10"/>
        <v>0</v>
      </c>
      <c r="L107" s="61">
        <f t="shared" si="10"/>
        <v>0</v>
      </c>
      <c r="M107" s="61">
        <f t="shared" si="10"/>
        <v>321</v>
      </c>
      <c r="N107" s="61">
        <f t="shared" si="10"/>
        <v>11</v>
      </c>
      <c r="O107" s="61">
        <f t="shared" si="10"/>
        <v>2</v>
      </c>
      <c r="P107" s="61">
        <f t="shared" si="10"/>
        <v>5</v>
      </c>
      <c r="Q107" s="61">
        <f t="shared" si="10"/>
        <v>6630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AD784-F6CF-4670-BEE9-8AB9663B82CC}">
  <dimension ref="A1:AD107"/>
  <sheetViews>
    <sheetView tabSelected="1" zoomScale="70" zoomScaleNormal="70" workbookViewId="0">
      <selection activeCell="P87" sqref="P87"/>
    </sheetView>
  </sheetViews>
  <sheetFormatPr defaultColWidth="9.140625" defaultRowHeight="15" x14ac:dyDescent="0.25"/>
  <cols>
    <col min="1" max="2" width="9.140625" style="3"/>
    <col min="3" max="18" width="14.5703125" style="3" customWidth="1"/>
    <col min="19" max="19" width="4.28515625" style="3" customWidth="1"/>
    <col min="20" max="20" width="25" style="3" bestFit="1" customWidth="1"/>
    <col min="21" max="27" width="9.140625" style="3" bestFit="1" customWidth="1"/>
    <col min="28" max="28" width="9.28515625" style="3" bestFit="1" customWidth="1"/>
    <col min="29" max="29" width="9.140625" style="3" bestFit="1" customWidth="1"/>
    <col min="30" max="30" width="11" style="3" customWidth="1"/>
    <col min="31" max="16384" width="9.140625" style="3"/>
  </cols>
  <sheetData>
    <row r="1" spans="1:30" ht="16.5" thickBot="1" x14ac:dyDescent="0.3">
      <c r="A1" s="1" t="s">
        <v>24</v>
      </c>
      <c r="B1" s="1"/>
      <c r="C1" s="2"/>
      <c r="E1" s="4" t="s">
        <v>25</v>
      </c>
      <c r="T1" s="62" t="s">
        <v>0</v>
      </c>
      <c r="U1" s="62">
        <v>195</v>
      </c>
      <c r="V1" s="62">
        <v>100</v>
      </c>
      <c r="W1" s="62">
        <v>200</v>
      </c>
      <c r="X1" s="62">
        <v>45</v>
      </c>
      <c r="Y1" s="62">
        <v>100</v>
      </c>
      <c r="Z1" s="62">
        <v>100</v>
      </c>
      <c r="AA1" s="62">
        <v>100</v>
      </c>
      <c r="AB1" s="62">
        <v>100</v>
      </c>
      <c r="AC1" s="62">
        <v>100</v>
      </c>
      <c r="AD1" s="62"/>
    </row>
    <row r="2" spans="1:30" ht="15.75" x14ac:dyDescent="0.25">
      <c r="A2" s="5">
        <f t="shared" ref="A2:P2" si="0">A3/$A$3</f>
        <v>1</v>
      </c>
      <c r="B2" s="6"/>
      <c r="C2" s="7">
        <f t="shared" si="0"/>
        <v>0.4</v>
      </c>
      <c r="D2" s="7">
        <f t="shared" si="0"/>
        <v>0.01</v>
      </c>
      <c r="E2" s="7">
        <f t="shared" si="0"/>
        <v>0.54</v>
      </c>
      <c r="F2" s="7">
        <f t="shared" si="0"/>
        <v>0.74</v>
      </c>
      <c r="G2" s="7">
        <f t="shared" si="0"/>
        <v>0.15</v>
      </c>
      <c r="H2" s="7">
        <f t="shared" si="0"/>
        <v>0.17</v>
      </c>
      <c r="I2" s="7">
        <f t="shared" si="0"/>
        <v>0.46</v>
      </c>
      <c r="J2" s="7">
        <f t="shared" si="0"/>
        <v>0.41</v>
      </c>
      <c r="K2" s="7">
        <f t="shared" si="0"/>
        <v>0</v>
      </c>
      <c r="L2" s="7">
        <f t="shared" si="0"/>
        <v>0</v>
      </c>
      <c r="M2" s="7">
        <f t="shared" si="0"/>
        <v>0.32</v>
      </c>
      <c r="N2" s="7">
        <f t="shared" si="0"/>
        <v>0.02</v>
      </c>
      <c r="O2" s="7">
        <f t="shared" si="0"/>
        <v>0.01</v>
      </c>
      <c r="P2" s="7">
        <f t="shared" si="0"/>
        <v>0.01</v>
      </c>
      <c r="Q2" s="7"/>
      <c r="R2" s="8" t="s">
        <v>1</v>
      </c>
      <c r="T2" s="62" t="s">
        <v>33</v>
      </c>
      <c r="U2" s="62">
        <v>2013</v>
      </c>
      <c r="V2" s="62">
        <v>2014</v>
      </c>
      <c r="W2" s="62">
        <v>2015</v>
      </c>
      <c r="X2" s="62">
        <v>2016</v>
      </c>
      <c r="Y2" s="62">
        <v>2017</v>
      </c>
      <c r="Z2" s="62">
        <v>2018</v>
      </c>
      <c r="AA2" s="62">
        <v>2019</v>
      </c>
      <c r="AB2" s="62">
        <v>2020</v>
      </c>
      <c r="AC2" s="62">
        <v>2021</v>
      </c>
      <c r="AD2" s="62" t="s">
        <v>2</v>
      </c>
    </row>
    <row r="3" spans="1:30" ht="15.75" x14ac:dyDescent="0.25">
      <c r="A3" s="9">
        <f t="shared" ref="A3:P3" si="1">COUNT(A5:A104)</f>
        <v>100</v>
      </c>
      <c r="B3" s="9"/>
      <c r="C3" s="9">
        <f t="shared" si="1"/>
        <v>40</v>
      </c>
      <c r="D3" s="9">
        <f t="shared" si="1"/>
        <v>1</v>
      </c>
      <c r="E3" s="9">
        <f>COUNT(E5:E104)</f>
        <v>54</v>
      </c>
      <c r="F3" s="9">
        <f t="shared" si="1"/>
        <v>74</v>
      </c>
      <c r="G3" s="9">
        <f t="shared" si="1"/>
        <v>15</v>
      </c>
      <c r="H3" s="9">
        <f t="shared" si="1"/>
        <v>17</v>
      </c>
      <c r="I3" s="9">
        <f t="shared" si="1"/>
        <v>46</v>
      </c>
      <c r="J3" s="9">
        <f t="shared" si="1"/>
        <v>41</v>
      </c>
      <c r="K3" s="9">
        <f t="shared" si="1"/>
        <v>0</v>
      </c>
      <c r="L3" s="9">
        <f t="shared" si="1"/>
        <v>0</v>
      </c>
      <c r="M3" s="9">
        <f t="shared" si="1"/>
        <v>32</v>
      </c>
      <c r="N3" s="9">
        <f t="shared" si="1"/>
        <v>2</v>
      </c>
      <c r="O3" s="9">
        <f t="shared" si="1"/>
        <v>1</v>
      </c>
      <c r="P3" s="9">
        <f t="shared" si="1"/>
        <v>1</v>
      </c>
      <c r="Q3" s="9"/>
      <c r="R3" s="9"/>
      <c r="T3" s="62" t="s">
        <v>3</v>
      </c>
      <c r="U3" s="63">
        <v>0.77948717948717949</v>
      </c>
      <c r="V3" s="63">
        <v>0.55000000000000004</v>
      </c>
      <c r="W3" s="63">
        <v>0.55000000000000004</v>
      </c>
      <c r="X3" s="64">
        <v>0.49</v>
      </c>
      <c r="Y3" s="63">
        <v>0.7</v>
      </c>
      <c r="Z3" s="63">
        <v>0.59</v>
      </c>
      <c r="AA3" s="63">
        <v>0.61</v>
      </c>
      <c r="AB3" s="63">
        <v>0.56000000000000005</v>
      </c>
      <c r="AC3" s="63">
        <f>C2</f>
        <v>0.4</v>
      </c>
      <c r="AD3" s="65">
        <f>AC3-AB3</f>
        <v>-0.16000000000000003</v>
      </c>
    </row>
    <row r="4" spans="1:30" ht="16.5" thickBot="1" x14ac:dyDescent="0.3">
      <c r="A4" s="10" t="s">
        <v>4</v>
      </c>
      <c r="B4" s="11" t="s">
        <v>5</v>
      </c>
      <c r="C4" s="12" t="s">
        <v>6</v>
      </c>
      <c r="D4" s="12" t="s">
        <v>7</v>
      </c>
      <c r="E4" s="12" t="s">
        <v>27</v>
      </c>
      <c r="F4" s="12" t="s">
        <v>28</v>
      </c>
      <c r="G4" s="12" t="s">
        <v>26</v>
      </c>
      <c r="H4" s="12" t="s">
        <v>10</v>
      </c>
      <c r="I4" s="12" t="s">
        <v>11</v>
      </c>
      <c r="J4" s="12" t="s">
        <v>12</v>
      </c>
      <c r="K4" s="13" t="s">
        <v>13</v>
      </c>
      <c r="L4" s="14" t="s">
        <v>14</v>
      </c>
      <c r="M4" s="14" t="s">
        <v>15</v>
      </c>
      <c r="N4" s="14" t="s">
        <v>29</v>
      </c>
      <c r="O4" s="14" t="s">
        <v>30</v>
      </c>
      <c r="P4" s="14" t="s">
        <v>31</v>
      </c>
      <c r="Q4" s="14" t="s">
        <v>35</v>
      </c>
      <c r="R4" s="15" t="s">
        <v>16</v>
      </c>
      <c r="T4" s="62" t="s">
        <v>9</v>
      </c>
      <c r="U4" s="63">
        <v>0.50769230769230766</v>
      </c>
      <c r="V4" s="63">
        <v>0.3</v>
      </c>
      <c r="W4" s="63">
        <v>0.55500000000000005</v>
      </c>
      <c r="X4" s="64">
        <v>0.53</v>
      </c>
      <c r="Y4" s="63">
        <v>0.14000000000000001</v>
      </c>
      <c r="Z4" s="63">
        <v>0.09</v>
      </c>
      <c r="AA4" s="63">
        <v>0.14000000000000001</v>
      </c>
      <c r="AB4" s="63">
        <v>0.51</v>
      </c>
      <c r="AC4" s="63">
        <f>F2</f>
        <v>0.74</v>
      </c>
      <c r="AD4" s="66">
        <f t="shared" ref="AD4:AD13" si="2">AC4-AB4</f>
        <v>0.22999999999999998</v>
      </c>
    </row>
    <row r="5" spans="1:30" ht="15.75" x14ac:dyDescent="0.25">
      <c r="A5" s="16">
        <v>1</v>
      </c>
      <c r="B5" s="17">
        <v>80</v>
      </c>
      <c r="C5" s="18"/>
      <c r="D5" s="19"/>
      <c r="E5" s="19"/>
      <c r="F5" s="19">
        <v>5</v>
      </c>
      <c r="G5" s="19"/>
      <c r="H5" s="19"/>
      <c r="I5" s="19">
        <v>1</v>
      </c>
      <c r="J5" s="19"/>
      <c r="K5" s="19"/>
      <c r="L5" s="20"/>
      <c r="M5" s="20"/>
      <c r="N5" s="20"/>
      <c r="O5" s="20"/>
      <c r="P5" s="20"/>
      <c r="Q5" s="20">
        <v>100</v>
      </c>
      <c r="R5" s="21">
        <f>MAX(C5:K5)</f>
        <v>5</v>
      </c>
      <c r="T5" s="62" t="s">
        <v>8</v>
      </c>
      <c r="U5" s="63">
        <v>0.37948717948717947</v>
      </c>
      <c r="V5" s="63">
        <v>0.72</v>
      </c>
      <c r="W5" s="63">
        <v>0.48</v>
      </c>
      <c r="X5" s="64">
        <v>0.42</v>
      </c>
      <c r="Y5" s="63">
        <v>0.46</v>
      </c>
      <c r="Z5" s="63">
        <v>0.65</v>
      </c>
      <c r="AA5" s="63">
        <v>0.76</v>
      </c>
      <c r="AB5" s="63">
        <v>0.86</v>
      </c>
      <c r="AC5" s="63">
        <f>E2</f>
        <v>0.54</v>
      </c>
      <c r="AD5" s="65">
        <f t="shared" si="2"/>
        <v>-0.31999999999999995</v>
      </c>
    </row>
    <row r="6" spans="1:30" ht="15.75" x14ac:dyDescent="0.25">
      <c r="A6" s="22">
        <f>A5+1</f>
        <v>2</v>
      </c>
      <c r="B6" s="23">
        <v>70</v>
      </c>
      <c r="C6" s="24"/>
      <c r="D6" s="25"/>
      <c r="E6" s="25"/>
      <c r="F6" s="25">
        <v>4</v>
      </c>
      <c r="G6" s="25"/>
      <c r="H6" s="25"/>
      <c r="I6" s="25">
        <v>1</v>
      </c>
      <c r="J6" s="25"/>
      <c r="K6" s="25"/>
      <c r="L6" s="26"/>
      <c r="M6" s="26">
        <v>1</v>
      </c>
      <c r="N6" s="26"/>
      <c r="O6" s="26"/>
      <c r="P6" s="26"/>
      <c r="Q6" s="26">
        <v>90</v>
      </c>
      <c r="R6" s="27">
        <f t="shared" ref="R6:R69" si="3">MAX(C6:K6)</f>
        <v>4</v>
      </c>
      <c r="T6" s="62" t="s">
        <v>17</v>
      </c>
      <c r="U6" s="63">
        <v>0.34358974358974359</v>
      </c>
      <c r="V6" s="63">
        <v>0.25</v>
      </c>
      <c r="W6" s="63">
        <v>0.14499999999999999</v>
      </c>
      <c r="X6" s="64">
        <v>0.56000000000000005</v>
      </c>
      <c r="Y6" s="63">
        <v>0.04</v>
      </c>
      <c r="Z6" s="63">
        <v>0.12</v>
      </c>
      <c r="AA6" s="63">
        <v>0.05</v>
      </c>
      <c r="AB6" s="63">
        <v>0</v>
      </c>
      <c r="AC6" s="63">
        <f>D2</f>
        <v>0.01</v>
      </c>
      <c r="AD6" s="67">
        <f t="shared" si="2"/>
        <v>0.01</v>
      </c>
    </row>
    <row r="7" spans="1:30" ht="15.75" x14ac:dyDescent="0.25">
      <c r="A7" s="22">
        <f t="shared" ref="A7:A70" si="4">A6+1</f>
        <v>3</v>
      </c>
      <c r="B7" s="23">
        <v>20</v>
      </c>
      <c r="C7" s="24"/>
      <c r="D7" s="25"/>
      <c r="E7" s="25"/>
      <c r="F7" s="25">
        <v>3</v>
      </c>
      <c r="G7" s="25"/>
      <c r="H7" s="25"/>
      <c r="I7" s="25">
        <v>1</v>
      </c>
      <c r="J7" s="25">
        <v>1</v>
      </c>
      <c r="K7" s="25"/>
      <c r="L7" s="26"/>
      <c r="M7" s="26">
        <v>1</v>
      </c>
      <c r="N7" s="28"/>
      <c r="O7" s="28"/>
      <c r="P7" s="28"/>
      <c r="Q7" s="28">
        <v>100</v>
      </c>
      <c r="R7" s="27">
        <f t="shared" si="3"/>
        <v>3</v>
      </c>
      <c r="T7" s="62" t="s">
        <v>18</v>
      </c>
      <c r="U7" s="63">
        <v>0.20512820512820512</v>
      </c>
      <c r="V7" s="63">
        <v>0.12</v>
      </c>
      <c r="W7" s="63">
        <v>0.15</v>
      </c>
      <c r="X7" s="64">
        <v>0.62</v>
      </c>
      <c r="Y7" s="63">
        <v>0.05</v>
      </c>
      <c r="Z7" s="63">
        <v>0.1</v>
      </c>
      <c r="AA7" s="63">
        <v>0.09</v>
      </c>
      <c r="AB7" s="63">
        <v>0.04</v>
      </c>
      <c r="AC7" s="63">
        <f>H2</f>
        <v>0.17</v>
      </c>
      <c r="AD7" s="67">
        <f t="shared" si="2"/>
        <v>0.13</v>
      </c>
    </row>
    <row r="8" spans="1:30" ht="15.75" x14ac:dyDescent="0.25">
      <c r="A8" s="22">
        <f t="shared" si="4"/>
        <v>4</v>
      </c>
      <c r="B8" s="23">
        <v>100</v>
      </c>
      <c r="C8" s="24"/>
      <c r="D8" s="25"/>
      <c r="E8" s="25"/>
      <c r="F8" s="25">
        <v>5</v>
      </c>
      <c r="G8" s="25"/>
      <c r="H8" s="25"/>
      <c r="I8" s="25">
        <v>1</v>
      </c>
      <c r="J8" s="25"/>
      <c r="K8" s="25"/>
      <c r="L8" s="26"/>
      <c r="M8" s="26"/>
      <c r="N8" s="26"/>
      <c r="O8" s="26"/>
      <c r="P8" s="26"/>
      <c r="Q8" s="26">
        <v>100</v>
      </c>
      <c r="R8" s="27">
        <f>MAX(C8:L8)</f>
        <v>5</v>
      </c>
      <c r="T8" s="62" t="s">
        <v>19</v>
      </c>
      <c r="U8" s="63">
        <v>0.14871794871794872</v>
      </c>
      <c r="V8" s="63">
        <v>0.13</v>
      </c>
      <c r="W8" s="63">
        <v>0.18</v>
      </c>
      <c r="X8" s="64">
        <v>0.28999999999999998</v>
      </c>
      <c r="Y8" s="63">
        <v>0.16</v>
      </c>
      <c r="Z8" s="63">
        <v>0.1</v>
      </c>
      <c r="AA8" s="63">
        <v>0.13</v>
      </c>
      <c r="AB8" s="63">
        <v>0.17</v>
      </c>
      <c r="AC8" s="63">
        <f>G2</f>
        <v>0.15</v>
      </c>
      <c r="AD8" s="67">
        <f t="shared" si="2"/>
        <v>-2.0000000000000018E-2</v>
      </c>
    </row>
    <row r="9" spans="1:30" ht="15.75" x14ac:dyDescent="0.25">
      <c r="A9" s="22">
        <f t="shared" si="4"/>
        <v>5</v>
      </c>
      <c r="B9" s="23">
        <v>50</v>
      </c>
      <c r="C9" s="24"/>
      <c r="D9" s="25"/>
      <c r="E9" s="25">
        <v>2</v>
      </c>
      <c r="F9" s="25"/>
      <c r="G9" s="25"/>
      <c r="H9" s="25"/>
      <c r="I9" s="25"/>
      <c r="J9" s="25">
        <v>1</v>
      </c>
      <c r="K9" s="25"/>
      <c r="L9" s="26"/>
      <c r="M9" s="26">
        <v>1</v>
      </c>
      <c r="N9" s="28"/>
      <c r="O9" s="28"/>
      <c r="P9" s="28"/>
      <c r="Q9" s="28">
        <v>40</v>
      </c>
      <c r="R9" s="27">
        <f t="shared" si="3"/>
        <v>2</v>
      </c>
      <c r="T9" s="62" t="s">
        <v>11</v>
      </c>
      <c r="U9" s="63">
        <v>9.2307692307692313E-2</v>
      </c>
      <c r="V9" s="63">
        <v>0.39</v>
      </c>
      <c r="W9" s="63">
        <v>0.215</v>
      </c>
      <c r="X9" s="64">
        <v>0.38</v>
      </c>
      <c r="Y9" s="63">
        <v>0.08</v>
      </c>
      <c r="Z9" s="63">
        <v>0.26</v>
      </c>
      <c r="AA9" s="63">
        <v>0.3</v>
      </c>
      <c r="AB9" s="63">
        <v>0.61</v>
      </c>
      <c r="AC9" s="63">
        <f>I2</f>
        <v>0.46</v>
      </c>
      <c r="AD9" s="65">
        <f t="shared" si="2"/>
        <v>-0.14999999999999997</v>
      </c>
    </row>
    <row r="10" spans="1:30" ht="15.75" x14ac:dyDescent="0.25">
      <c r="A10" s="22">
        <f t="shared" si="4"/>
        <v>6</v>
      </c>
      <c r="B10" s="23">
        <v>100</v>
      </c>
      <c r="C10" s="24"/>
      <c r="D10" s="25"/>
      <c r="E10" s="25">
        <v>1</v>
      </c>
      <c r="F10" s="25">
        <v>5</v>
      </c>
      <c r="G10" s="25">
        <v>1</v>
      </c>
      <c r="H10" s="25"/>
      <c r="I10" s="25">
        <v>1</v>
      </c>
      <c r="J10" s="25"/>
      <c r="K10" s="25"/>
      <c r="L10" s="26"/>
      <c r="M10" s="26"/>
      <c r="N10" s="26"/>
      <c r="O10" s="26"/>
      <c r="P10" s="26"/>
      <c r="Q10" s="26">
        <v>100</v>
      </c>
      <c r="R10" s="27">
        <f t="shared" si="3"/>
        <v>5</v>
      </c>
      <c r="T10" s="62" t="s">
        <v>12</v>
      </c>
      <c r="U10" s="63">
        <v>3.5897435897435895E-2</v>
      </c>
      <c r="V10" s="63">
        <v>0.4</v>
      </c>
      <c r="W10" s="63">
        <v>0.66</v>
      </c>
      <c r="X10" s="64">
        <v>0.53</v>
      </c>
      <c r="Y10" s="63">
        <v>0.8</v>
      </c>
      <c r="Z10" s="63">
        <v>0.73</v>
      </c>
      <c r="AA10" s="63">
        <v>0.66</v>
      </c>
      <c r="AB10" s="63">
        <v>0.67</v>
      </c>
      <c r="AC10" s="63">
        <f>J2</f>
        <v>0.41</v>
      </c>
      <c r="AD10" s="65">
        <f t="shared" si="2"/>
        <v>-0.26000000000000006</v>
      </c>
    </row>
    <row r="11" spans="1:30" ht="15.75" x14ac:dyDescent="0.25">
      <c r="A11" s="22">
        <f t="shared" si="4"/>
        <v>7</v>
      </c>
      <c r="B11" s="23">
        <v>80</v>
      </c>
      <c r="C11" s="24"/>
      <c r="D11" s="25"/>
      <c r="E11" s="25"/>
      <c r="F11" s="25">
        <v>3</v>
      </c>
      <c r="G11" s="25"/>
      <c r="H11" s="25"/>
      <c r="I11" s="25"/>
      <c r="J11" s="25"/>
      <c r="K11" s="25"/>
      <c r="L11" s="26"/>
      <c r="M11" s="26"/>
      <c r="N11" s="26"/>
      <c r="O11" s="26"/>
      <c r="P11" s="26"/>
      <c r="Q11" s="26">
        <v>30</v>
      </c>
      <c r="R11" s="27">
        <f t="shared" si="3"/>
        <v>3</v>
      </c>
      <c r="T11" s="62" t="s">
        <v>20</v>
      </c>
      <c r="U11" s="63"/>
      <c r="V11" s="63"/>
      <c r="W11" s="63"/>
      <c r="X11" s="63"/>
      <c r="Y11" s="63"/>
      <c r="Z11" s="63"/>
      <c r="AA11" s="63"/>
      <c r="AB11" s="63">
        <v>0.13</v>
      </c>
      <c r="AC11" s="63">
        <f>M2</f>
        <v>0.32</v>
      </c>
      <c r="AD11" s="66">
        <f t="shared" si="2"/>
        <v>0.19</v>
      </c>
    </row>
    <row r="12" spans="1:30" ht="15.75" x14ac:dyDescent="0.25">
      <c r="A12" s="22">
        <f t="shared" si="4"/>
        <v>8</v>
      </c>
      <c r="B12" s="23">
        <v>80</v>
      </c>
      <c r="C12" s="24"/>
      <c r="D12" s="25"/>
      <c r="E12" s="25"/>
      <c r="F12" s="25">
        <v>1</v>
      </c>
      <c r="G12" s="25"/>
      <c r="H12" s="25"/>
      <c r="I12" s="25"/>
      <c r="J12" s="25"/>
      <c r="K12" s="25"/>
      <c r="L12" s="26"/>
      <c r="M12" s="26"/>
      <c r="N12" s="26"/>
      <c r="O12" s="26"/>
      <c r="P12" s="26"/>
      <c r="Q12" s="26">
        <v>10</v>
      </c>
      <c r="R12" s="27">
        <f t="shared" si="3"/>
        <v>1</v>
      </c>
      <c r="T12" s="62" t="s">
        <v>29</v>
      </c>
      <c r="U12" s="63"/>
      <c r="V12" s="63"/>
      <c r="W12" s="63"/>
      <c r="X12" s="63"/>
      <c r="Y12" s="63"/>
      <c r="Z12" s="63"/>
      <c r="AA12" s="63"/>
      <c r="AB12" s="63">
        <f>N2</f>
        <v>0.02</v>
      </c>
      <c r="AC12" s="63">
        <v>0.02</v>
      </c>
      <c r="AD12" s="67">
        <f t="shared" si="2"/>
        <v>0</v>
      </c>
    </row>
    <row r="13" spans="1:30" ht="15.75" x14ac:dyDescent="0.25">
      <c r="A13" s="22">
        <f t="shared" si="4"/>
        <v>9</v>
      </c>
      <c r="B13" s="23">
        <v>20</v>
      </c>
      <c r="C13" s="24"/>
      <c r="D13" s="25"/>
      <c r="E13" s="25"/>
      <c r="F13" s="25">
        <v>5</v>
      </c>
      <c r="G13" s="25"/>
      <c r="H13" s="25"/>
      <c r="I13" s="25"/>
      <c r="J13" s="25"/>
      <c r="K13" s="25"/>
      <c r="L13" s="26"/>
      <c r="M13" s="26"/>
      <c r="N13" s="26"/>
      <c r="O13" s="26"/>
      <c r="P13" s="26"/>
      <c r="Q13" s="26">
        <v>100</v>
      </c>
      <c r="R13" s="27">
        <f t="shared" si="3"/>
        <v>5</v>
      </c>
      <c r="T13" s="62" t="s">
        <v>32</v>
      </c>
      <c r="U13" s="63"/>
      <c r="V13" s="63"/>
      <c r="W13" s="63"/>
      <c r="X13" s="63"/>
      <c r="Y13" s="63"/>
      <c r="Z13" s="63"/>
      <c r="AA13" s="63"/>
      <c r="AB13" s="63"/>
      <c r="AC13" s="63">
        <v>0.01</v>
      </c>
      <c r="AD13" s="67">
        <f t="shared" si="2"/>
        <v>0.01</v>
      </c>
    </row>
    <row r="14" spans="1:30" ht="15.75" x14ac:dyDescent="0.25">
      <c r="A14" s="22">
        <f t="shared" si="4"/>
        <v>10</v>
      </c>
      <c r="B14" s="23">
        <v>80</v>
      </c>
      <c r="C14" s="24"/>
      <c r="D14" s="25"/>
      <c r="E14" s="25"/>
      <c r="F14" s="25">
        <v>1</v>
      </c>
      <c r="G14" s="25"/>
      <c r="H14" s="25"/>
      <c r="I14" s="25"/>
      <c r="J14" s="29"/>
      <c r="K14" s="25"/>
      <c r="L14" s="26"/>
      <c r="M14" s="26"/>
      <c r="N14" s="26">
        <v>1</v>
      </c>
      <c r="O14" s="26"/>
      <c r="P14" s="26"/>
      <c r="Q14" s="26">
        <v>10</v>
      </c>
      <c r="R14" s="27">
        <f t="shared" si="3"/>
        <v>1</v>
      </c>
      <c r="T14" s="62" t="s">
        <v>34</v>
      </c>
      <c r="U14" s="62"/>
      <c r="V14" s="62"/>
      <c r="W14" s="62"/>
      <c r="X14" s="62"/>
      <c r="Y14" s="62"/>
      <c r="Z14" s="62"/>
      <c r="AA14" s="62"/>
      <c r="AB14" s="62">
        <v>5</v>
      </c>
      <c r="AC14" s="62">
        <v>0</v>
      </c>
      <c r="AD14" s="67"/>
    </row>
    <row r="15" spans="1:30" ht="15.75" thickBot="1" x14ac:dyDescent="0.3">
      <c r="A15" s="22">
        <f t="shared" si="4"/>
        <v>11</v>
      </c>
      <c r="B15" s="23">
        <v>80</v>
      </c>
      <c r="C15" s="24"/>
      <c r="D15" s="25"/>
      <c r="E15" s="25"/>
      <c r="F15" s="25"/>
      <c r="G15" s="25"/>
      <c r="H15" s="25"/>
      <c r="I15" s="25"/>
      <c r="J15" s="25"/>
      <c r="K15" s="25"/>
      <c r="L15" s="26"/>
      <c r="M15" s="26"/>
      <c r="N15" s="26"/>
      <c r="O15" s="26"/>
      <c r="P15" s="26"/>
      <c r="Q15" s="26">
        <v>0</v>
      </c>
      <c r="R15" s="27">
        <f t="shared" si="3"/>
        <v>0</v>
      </c>
    </row>
    <row r="16" spans="1:30" x14ac:dyDescent="0.25">
      <c r="A16" s="22">
        <f t="shared" si="4"/>
        <v>12</v>
      </c>
      <c r="B16" s="23">
        <v>60</v>
      </c>
      <c r="C16" s="24"/>
      <c r="D16" s="25"/>
      <c r="E16" s="25">
        <v>1</v>
      </c>
      <c r="F16" s="25"/>
      <c r="G16" s="25"/>
      <c r="H16" s="25"/>
      <c r="I16" s="25"/>
      <c r="J16" s="25">
        <v>4</v>
      </c>
      <c r="K16" s="25"/>
      <c r="L16" s="26"/>
      <c r="M16" s="26"/>
      <c r="N16" s="26"/>
      <c r="O16" s="26"/>
      <c r="P16" s="26"/>
      <c r="Q16" s="26">
        <v>90</v>
      </c>
      <c r="R16" s="27">
        <f t="shared" si="3"/>
        <v>4</v>
      </c>
      <c r="Y16" s="30"/>
    </row>
    <row r="17" spans="1:25" x14ac:dyDescent="0.25">
      <c r="A17" s="22">
        <f t="shared" si="4"/>
        <v>13</v>
      </c>
      <c r="B17" s="23">
        <v>40</v>
      </c>
      <c r="C17" s="24"/>
      <c r="D17" s="25"/>
      <c r="E17" s="25">
        <v>1</v>
      </c>
      <c r="F17" s="25">
        <v>2</v>
      </c>
      <c r="G17" s="25"/>
      <c r="H17" s="25"/>
      <c r="I17" s="25"/>
      <c r="J17" s="25"/>
      <c r="K17" s="25"/>
      <c r="L17" s="26"/>
      <c r="M17" s="26">
        <v>1</v>
      </c>
      <c r="N17" s="26"/>
      <c r="O17" s="26"/>
      <c r="P17" s="26"/>
      <c r="Q17" s="26">
        <v>40</v>
      </c>
      <c r="R17" s="27">
        <f t="shared" si="3"/>
        <v>2</v>
      </c>
      <c r="Y17" s="31"/>
    </row>
    <row r="18" spans="1:25" x14ac:dyDescent="0.25">
      <c r="A18" s="22">
        <f t="shared" si="4"/>
        <v>14</v>
      </c>
      <c r="B18" s="23">
        <v>30</v>
      </c>
      <c r="C18" s="24"/>
      <c r="D18" s="25"/>
      <c r="E18" s="25">
        <v>1</v>
      </c>
      <c r="F18" s="25">
        <v>2</v>
      </c>
      <c r="G18" s="25"/>
      <c r="H18" s="25"/>
      <c r="I18" s="25"/>
      <c r="J18" s="25"/>
      <c r="K18" s="25"/>
      <c r="L18" s="26"/>
      <c r="M18" s="26"/>
      <c r="N18" s="26"/>
      <c r="O18" s="26"/>
      <c r="P18" s="26"/>
      <c r="Q18" s="26">
        <v>50</v>
      </c>
      <c r="R18" s="27">
        <f t="shared" si="3"/>
        <v>2</v>
      </c>
      <c r="Y18" s="31"/>
    </row>
    <row r="19" spans="1:25" x14ac:dyDescent="0.25">
      <c r="A19" s="22">
        <f t="shared" si="4"/>
        <v>15</v>
      </c>
      <c r="B19" s="23">
        <v>40</v>
      </c>
      <c r="C19" s="24"/>
      <c r="D19" s="25"/>
      <c r="E19" s="25">
        <v>1</v>
      </c>
      <c r="F19" s="25">
        <v>3</v>
      </c>
      <c r="G19" s="25"/>
      <c r="H19" s="25"/>
      <c r="I19" s="25"/>
      <c r="J19" s="25"/>
      <c r="K19" s="25"/>
      <c r="L19" s="26"/>
      <c r="M19" s="26">
        <v>1</v>
      </c>
      <c r="N19" s="26"/>
      <c r="O19" s="26"/>
      <c r="P19" s="26"/>
      <c r="Q19" s="26">
        <v>100</v>
      </c>
      <c r="R19" s="27">
        <f t="shared" si="3"/>
        <v>3</v>
      </c>
      <c r="Y19" s="31"/>
    </row>
    <row r="20" spans="1:25" x14ac:dyDescent="0.25">
      <c r="A20" s="22">
        <f t="shared" si="4"/>
        <v>16</v>
      </c>
      <c r="B20" s="23">
        <v>40</v>
      </c>
      <c r="C20" s="24"/>
      <c r="D20" s="25"/>
      <c r="E20" s="25">
        <v>1</v>
      </c>
      <c r="F20" s="25">
        <v>4</v>
      </c>
      <c r="G20" s="25"/>
      <c r="H20" s="25"/>
      <c r="I20" s="25"/>
      <c r="J20" s="25"/>
      <c r="K20" s="25"/>
      <c r="L20" s="26"/>
      <c r="M20" s="26">
        <v>1</v>
      </c>
      <c r="N20" s="26"/>
      <c r="O20" s="26"/>
      <c r="P20" s="26"/>
      <c r="Q20" s="26">
        <v>100</v>
      </c>
      <c r="R20" s="27">
        <f t="shared" si="3"/>
        <v>4</v>
      </c>
      <c r="Y20" s="31"/>
    </row>
    <row r="21" spans="1:25" x14ac:dyDescent="0.25">
      <c r="A21" s="22">
        <f t="shared" si="4"/>
        <v>17</v>
      </c>
      <c r="B21" s="23">
        <v>100</v>
      </c>
      <c r="C21" s="24">
        <v>1</v>
      </c>
      <c r="D21" s="25"/>
      <c r="E21" s="25">
        <v>1</v>
      </c>
      <c r="F21" s="25">
        <v>2</v>
      </c>
      <c r="G21" s="25"/>
      <c r="H21" s="25"/>
      <c r="I21" s="25">
        <v>1</v>
      </c>
      <c r="J21" s="25"/>
      <c r="K21" s="25"/>
      <c r="L21" s="26"/>
      <c r="M21" s="26"/>
      <c r="N21" s="26"/>
      <c r="O21" s="26"/>
      <c r="P21" s="26"/>
      <c r="Q21" s="26">
        <v>50</v>
      </c>
      <c r="R21" s="27">
        <f t="shared" si="3"/>
        <v>2</v>
      </c>
      <c r="Y21" s="31"/>
    </row>
    <row r="22" spans="1:25" x14ac:dyDescent="0.25">
      <c r="A22" s="22">
        <f t="shared" si="4"/>
        <v>18</v>
      </c>
      <c r="B22" s="23">
        <v>50</v>
      </c>
      <c r="C22" s="24">
        <v>2</v>
      </c>
      <c r="D22" s="25"/>
      <c r="E22" s="25"/>
      <c r="F22" s="25">
        <v>1</v>
      </c>
      <c r="G22" s="25"/>
      <c r="H22" s="25"/>
      <c r="I22" s="25">
        <v>1</v>
      </c>
      <c r="J22" s="25"/>
      <c r="K22" s="25"/>
      <c r="L22" s="26"/>
      <c r="M22" s="26"/>
      <c r="N22" s="26"/>
      <c r="O22" s="26"/>
      <c r="P22" s="26"/>
      <c r="Q22" s="26">
        <v>20</v>
      </c>
      <c r="R22" s="27">
        <f t="shared" si="3"/>
        <v>2</v>
      </c>
      <c r="Y22" s="31"/>
    </row>
    <row r="23" spans="1:25" ht="15.75" thickBot="1" x14ac:dyDescent="0.3">
      <c r="A23" s="22">
        <f t="shared" si="4"/>
        <v>19</v>
      </c>
      <c r="B23" s="23">
        <v>70</v>
      </c>
      <c r="C23" s="24">
        <v>1</v>
      </c>
      <c r="D23" s="25"/>
      <c r="E23" s="25">
        <v>1</v>
      </c>
      <c r="F23" s="25">
        <v>1</v>
      </c>
      <c r="G23" s="25"/>
      <c r="H23" s="25"/>
      <c r="I23" s="25"/>
      <c r="J23" s="25">
        <v>2</v>
      </c>
      <c r="K23" s="25"/>
      <c r="L23" s="26"/>
      <c r="M23" s="26"/>
      <c r="N23" s="26"/>
      <c r="O23" s="26"/>
      <c r="P23" s="26"/>
      <c r="Q23" s="26">
        <v>25</v>
      </c>
      <c r="R23" s="27">
        <f t="shared" si="3"/>
        <v>2</v>
      </c>
      <c r="Y23" s="32"/>
    </row>
    <row r="24" spans="1:25" x14ac:dyDescent="0.25">
      <c r="A24" s="22">
        <f t="shared" si="4"/>
        <v>20</v>
      </c>
      <c r="B24" s="23">
        <v>80</v>
      </c>
      <c r="C24" s="24"/>
      <c r="D24" s="25"/>
      <c r="E24" s="25">
        <v>1</v>
      </c>
      <c r="F24" s="25">
        <v>5</v>
      </c>
      <c r="G24" s="25"/>
      <c r="H24" s="25"/>
      <c r="I24" s="25"/>
      <c r="J24" s="25"/>
      <c r="K24" s="25"/>
      <c r="L24" s="26"/>
      <c r="M24" s="26"/>
      <c r="N24" s="26"/>
      <c r="O24" s="26"/>
      <c r="P24" s="26"/>
      <c r="Q24" s="26">
        <v>100</v>
      </c>
      <c r="R24" s="27">
        <f t="shared" si="3"/>
        <v>5</v>
      </c>
    </row>
    <row r="25" spans="1:25" x14ac:dyDescent="0.25">
      <c r="A25" s="22">
        <f t="shared" si="4"/>
        <v>21</v>
      </c>
      <c r="B25" s="23">
        <v>2</v>
      </c>
      <c r="C25" s="24">
        <v>1</v>
      </c>
      <c r="D25" s="25"/>
      <c r="E25" s="25"/>
      <c r="F25" s="25">
        <v>5</v>
      </c>
      <c r="G25" s="25"/>
      <c r="H25" s="25"/>
      <c r="I25" s="25">
        <v>1</v>
      </c>
      <c r="J25" s="25"/>
      <c r="K25" s="25"/>
      <c r="L25" s="26"/>
      <c r="M25" s="26">
        <v>2</v>
      </c>
      <c r="N25" s="26"/>
      <c r="O25" s="26"/>
      <c r="P25" s="26"/>
      <c r="Q25" s="26">
        <v>100</v>
      </c>
      <c r="R25" s="27">
        <f t="shared" si="3"/>
        <v>5</v>
      </c>
    </row>
    <row r="26" spans="1:25" x14ac:dyDescent="0.25">
      <c r="A26" s="22">
        <f t="shared" si="4"/>
        <v>22</v>
      </c>
      <c r="B26" s="23">
        <v>80</v>
      </c>
      <c r="C26" s="24"/>
      <c r="D26" s="25"/>
      <c r="E26" s="25">
        <v>1</v>
      </c>
      <c r="F26" s="25">
        <v>5</v>
      </c>
      <c r="G26" s="25"/>
      <c r="H26" s="25"/>
      <c r="I26" s="25">
        <v>1</v>
      </c>
      <c r="J26" s="25"/>
      <c r="K26" s="25"/>
      <c r="L26" s="26"/>
      <c r="M26" s="26"/>
      <c r="N26" s="26"/>
      <c r="O26" s="26"/>
      <c r="P26" s="26"/>
      <c r="Q26" s="26">
        <v>100</v>
      </c>
      <c r="R26" s="27">
        <f t="shared" si="3"/>
        <v>5</v>
      </c>
    </row>
    <row r="27" spans="1:25" x14ac:dyDescent="0.25">
      <c r="A27" s="22">
        <f t="shared" si="4"/>
        <v>23</v>
      </c>
      <c r="B27" s="23">
        <v>20</v>
      </c>
      <c r="C27" s="24"/>
      <c r="D27" s="25"/>
      <c r="E27" s="25">
        <v>1</v>
      </c>
      <c r="F27" s="25">
        <v>4</v>
      </c>
      <c r="G27" s="25"/>
      <c r="H27" s="25"/>
      <c r="I27" s="25">
        <v>1</v>
      </c>
      <c r="J27" s="25"/>
      <c r="K27" s="25"/>
      <c r="L27" s="26"/>
      <c r="M27" s="26">
        <v>2</v>
      </c>
      <c r="N27" s="26"/>
      <c r="O27" s="26"/>
      <c r="P27" s="26"/>
      <c r="Q27" s="26">
        <v>100</v>
      </c>
      <c r="R27" s="27">
        <f t="shared" si="3"/>
        <v>4</v>
      </c>
    </row>
    <row r="28" spans="1:25" x14ac:dyDescent="0.25">
      <c r="A28" s="22">
        <f t="shared" si="4"/>
        <v>24</v>
      </c>
      <c r="B28" s="23">
        <v>20</v>
      </c>
      <c r="C28" s="24"/>
      <c r="D28" s="25"/>
      <c r="E28" s="25"/>
      <c r="F28" s="25">
        <v>5</v>
      </c>
      <c r="G28" s="25"/>
      <c r="H28" s="25"/>
      <c r="I28" s="25">
        <v>1</v>
      </c>
      <c r="J28" s="25"/>
      <c r="K28" s="25"/>
      <c r="L28" s="26"/>
      <c r="M28" s="26"/>
      <c r="N28" s="26"/>
      <c r="O28" s="26"/>
      <c r="P28" s="26"/>
      <c r="Q28" s="26">
        <v>100</v>
      </c>
      <c r="R28" s="27">
        <f t="shared" si="3"/>
        <v>5</v>
      </c>
    </row>
    <row r="29" spans="1:25" x14ac:dyDescent="0.25">
      <c r="A29" s="22">
        <f t="shared" si="4"/>
        <v>25</v>
      </c>
      <c r="B29" s="23">
        <v>100</v>
      </c>
      <c r="C29" s="24"/>
      <c r="D29" s="25"/>
      <c r="E29" s="25"/>
      <c r="F29" s="25">
        <v>3</v>
      </c>
      <c r="G29" s="25"/>
      <c r="H29" s="25">
        <v>1</v>
      </c>
      <c r="I29" s="25"/>
      <c r="J29" s="25"/>
      <c r="K29" s="25"/>
      <c r="L29" s="26"/>
      <c r="M29" s="26"/>
      <c r="N29" s="26"/>
      <c r="O29" s="26"/>
      <c r="P29" s="26"/>
      <c r="Q29" s="26">
        <v>30</v>
      </c>
      <c r="R29" s="27">
        <f t="shared" si="3"/>
        <v>3</v>
      </c>
    </row>
    <row r="30" spans="1:25" x14ac:dyDescent="0.25">
      <c r="A30" s="22">
        <f t="shared" si="4"/>
        <v>26</v>
      </c>
      <c r="B30" s="23">
        <v>10</v>
      </c>
      <c r="C30" s="24"/>
      <c r="D30" s="25"/>
      <c r="E30" s="25">
        <v>1</v>
      </c>
      <c r="F30" s="25">
        <v>1</v>
      </c>
      <c r="G30" s="25"/>
      <c r="H30" s="25"/>
      <c r="I30" s="25"/>
      <c r="J30" s="25"/>
      <c r="K30" s="25"/>
      <c r="L30" s="26"/>
      <c r="M30" s="26"/>
      <c r="N30" s="26"/>
      <c r="O30" s="26"/>
      <c r="P30" s="26"/>
      <c r="Q30" s="26">
        <v>5</v>
      </c>
      <c r="R30" s="27">
        <f t="shared" si="3"/>
        <v>1</v>
      </c>
    </row>
    <row r="31" spans="1:25" x14ac:dyDescent="0.25">
      <c r="A31" s="22">
        <f t="shared" si="4"/>
        <v>27</v>
      </c>
      <c r="B31" s="23">
        <v>70</v>
      </c>
      <c r="C31" s="24"/>
      <c r="D31" s="25"/>
      <c r="E31" s="25"/>
      <c r="F31" s="25">
        <v>1</v>
      </c>
      <c r="G31" s="25"/>
      <c r="H31" s="25"/>
      <c r="I31" s="25">
        <v>1</v>
      </c>
      <c r="J31" s="25"/>
      <c r="K31" s="25"/>
      <c r="L31" s="26"/>
      <c r="M31" s="26"/>
      <c r="N31" s="26"/>
      <c r="O31" s="26"/>
      <c r="P31" s="26"/>
      <c r="Q31" s="26">
        <v>5</v>
      </c>
      <c r="R31" s="27">
        <f t="shared" si="3"/>
        <v>1</v>
      </c>
    </row>
    <row r="32" spans="1:25" x14ac:dyDescent="0.25">
      <c r="A32" s="22">
        <f t="shared" si="4"/>
        <v>28</v>
      </c>
      <c r="B32" s="23">
        <v>80</v>
      </c>
      <c r="C32" s="24">
        <v>3</v>
      </c>
      <c r="D32" s="25"/>
      <c r="E32" s="25">
        <v>1</v>
      </c>
      <c r="F32" s="25"/>
      <c r="G32" s="25"/>
      <c r="H32" s="25"/>
      <c r="I32" s="25"/>
      <c r="J32" s="25">
        <v>2</v>
      </c>
      <c r="K32" s="25"/>
      <c r="L32" s="26"/>
      <c r="M32" s="26"/>
      <c r="N32" s="26"/>
      <c r="O32" s="26"/>
      <c r="P32" s="26"/>
      <c r="Q32" s="26">
        <v>100</v>
      </c>
      <c r="R32" s="27">
        <f t="shared" si="3"/>
        <v>3</v>
      </c>
    </row>
    <row r="33" spans="1:18" x14ac:dyDescent="0.25">
      <c r="A33" s="22">
        <f t="shared" si="4"/>
        <v>29</v>
      </c>
      <c r="B33" s="23">
        <v>20</v>
      </c>
      <c r="C33" s="24"/>
      <c r="D33" s="25"/>
      <c r="E33" s="25"/>
      <c r="F33" s="25">
        <v>1</v>
      </c>
      <c r="G33" s="25"/>
      <c r="H33" s="25">
        <v>1</v>
      </c>
      <c r="I33" s="25"/>
      <c r="J33" s="25">
        <v>1</v>
      </c>
      <c r="K33" s="25"/>
      <c r="L33" s="26"/>
      <c r="M33" s="26">
        <v>1</v>
      </c>
      <c r="N33" s="28"/>
      <c r="O33" s="28"/>
      <c r="P33" s="28"/>
      <c r="Q33" s="28">
        <v>50</v>
      </c>
      <c r="R33" s="27">
        <f t="shared" si="3"/>
        <v>1</v>
      </c>
    </row>
    <row r="34" spans="1:18" x14ac:dyDescent="0.25">
      <c r="A34" s="22">
        <f t="shared" si="4"/>
        <v>30</v>
      </c>
      <c r="B34" s="23">
        <v>40</v>
      </c>
      <c r="C34" s="24"/>
      <c r="D34" s="25"/>
      <c r="E34" s="25">
        <v>1</v>
      </c>
      <c r="F34" s="25">
        <v>5</v>
      </c>
      <c r="G34" s="25"/>
      <c r="H34" s="25"/>
      <c r="I34" s="25"/>
      <c r="J34" s="25">
        <v>1</v>
      </c>
      <c r="K34" s="25"/>
      <c r="L34" s="26"/>
      <c r="M34" s="26">
        <v>1</v>
      </c>
      <c r="N34" s="26"/>
      <c r="O34" s="26"/>
      <c r="P34" s="26"/>
      <c r="Q34" s="26">
        <v>100</v>
      </c>
      <c r="R34" s="27">
        <f t="shared" si="3"/>
        <v>5</v>
      </c>
    </row>
    <row r="35" spans="1:18" x14ac:dyDescent="0.25">
      <c r="A35" s="22">
        <f t="shared" si="4"/>
        <v>31</v>
      </c>
      <c r="B35" s="23">
        <v>40</v>
      </c>
      <c r="C35" s="24"/>
      <c r="D35" s="25"/>
      <c r="E35" s="25">
        <v>1</v>
      </c>
      <c r="F35" s="25">
        <v>2</v>
      </c>
      <c r="G35" s="25"/>
      <c r="H35" s="25">
        <v>1</v>
      </c>
      <c r="I35" s="25">
        <v>1</v>
      </c>
      <c r="J35" s="25">
        <v>1</v>
      </c>
      <c r="K35" s="25"/>
      <c r="L35" s="26"/>
      <c r="M35" s="26"/>
      <c r="N35" s="26"/>
      <c r="O35" s="26"/>
      <c r="P35" s="26"/>
      <c r="Q35" s="26">
        <v>70</v>
      </c>
      <c r="R35" s="27">
        <f t="shared" si="3"/>
        <v>2</v>
      </c>
    </row>
    <row r="36" spans="1:18" x14ac:dyDescent="0.25">
      <c r="A36" s="22">
        <f t="shared" si="4"/>
        <v>32</v>
      </c>
      <c r="B36" s="23">
        <v>20</v>
      </c>
      <c r="C36" s="24"/>
      <c r="D36" s="25"/>
      <c r="E36" s="25"/>
      <c r="F36" s="25">
        <v>4</v>
      </c>
      <c r="G36" s="25">
        <v>1</v>
      </c>
      <c r="H36" s="25"/>
      <c r="I36" s="25"/>
      <c r="J36" s="25"/>
      <c r="K36" s="25"/>
      <c r="L36" s="26"/>
      <c r="M36" s="26"/>
      <c r="N36" s="28"/>
      <c r="O36" s="28"/>
      <c r="P36" s="28"/>
      <c r="Q36" s="28">
        <v>100</v>
      </c>
      <c r="R36" s="27">
        <f t="shared" si="3"/>
        <v>4</v>
      </c>
    </row>
    <row r="37" spans="1:18" x14ac:dyDescent="0.25">
      <c r="A37" s="22">
        <f t="shared" si="4"/>
        <v>33</v>
      </c>
      <c r="B37" s="23">
        <v>100</v>
      </c>
      <c r="C37" s="24"/>
      <c r="D37" s="25"/>
      <c r="E37" s="25"/>
      <c r="F37" s="25">
        <v>1</v>
      </c>
      <c r="G37" s="25">
        <v>1</v>
      </c>
      <c r="H37" s="25">
        <v>2</v>
      </c>
      <c r="I37" s="25"/>
      <c r="J37" s="25">
        <v>1</v>
      </c>
      <c r="K37" s="25"/>
      <c r="L37" s="26"/>
      <c r="M37" s="26"/>
      <c r="N37" s="26"/>
      <c r="O37" s="26"/>
      <c r="P37" s="26"/>
      <c r="Q37" s="26">
        <v>100</v>
      </c>
      <c r="R37" s="27">
        <f t="shared" si="3"/>
        <v>2</v>
      </c>
    </row>
    <row r="38" spans="1:18" x14ac:dyDescent="0.25">
      <c r="A38" s="22">
        <f t="shared" si="4"/>
        <v>34</v>
      </c>
      <c r="B38" s="23">
        <v>100</v>
      </c>
      <c r="C38" s="24"/>
      <c r="D38" s="25"/>
      <c r="E38" s="25">
        <v>1</v>
      </c>
      <c r="F38" s="25">
        <v>5</v>
      </c>
      <c r="G38" s="25"/>
      <c r="H38" s="25"/>
      <c r="I38" s="25"/>
      <c r="J38" s="25"/>
      <c r="K38" s="25"/>
      <c r="L38" s="26"/>
      <c r="M38" s="26"/>
      <c r="N38" s="26"/>
      <c r="O38" s="26"/>
      <c r="P38" s="26"/>
      <c r="Q38" s="26">
        <v>100</v>
      </c>
      <c r="R38" s="27">
        <f t="shared" si="3"/>
        <v>5</v>
      </c>
    </row>
    <row r="39" spans="1:18" x14ac:dyDescent="0.25">
      <c r="A39" s="22">
        <f t="shared" si="4"/>
        <v>35</v>
      </c>
      <c r="B39" s="23">
        <v>100</v>
      </c>
      <c r="C39" s="24"/>
      <c r="D39" s="25"/>
      <c r="E39" s="25"/>
      <c r="F39" s="25"/>
      <c r="G39" s="25">
        <v>3</v>
      </c>
      <c r="H39" s="25"/>
      <c r="I39" s="25"/>
      <c r="J39" s="25">
        <v>1</v>
      </c>
      <c r="K39" s="25"/>
      <c r="L39" s="26"/>
      <c r="M39" s="26"/>
      <c r="N39" s="26"/>
      <c r="O39" s="26"/>
      <c r="P39" s="26"/>
      <c r="Q39" s="26">
        <v>30</v>
      </c>
      <c r="R39" s="27">
        <f t="shared" si="3"/>
        <v>3</v>
      </c>
    </row>
    <row r="40" spans="1:18" x14ac:dyDescent="0.25">
      <c r="A40" s="22">
        <f t="shared" si="4"/>
        <v>36</v>
      </c>
      <c r="B40" s="23">
        <v>100</v>
      </c>
      <c r="C40" s="24"/>
      <c r="D40" s="25"/>
      <c r="E40" s="25"/>
      <c r="F40" s="25">
        <v>1</v>
      </c>
      <c r="G40" s="25"/>
      <c r="H40" s="25"/>
      <c r="I40" s="25">
        <v>1</v>
      </c>
      <c r="J40" s="25">
        <v>3</v>
      </c>
      <c r="K40" s="25"/>
      <c r="L40" s="26"/>
      <c r="M40" s="26"/>
      <c r="N40" s="26"/>
      <c r="O40" s="26"/>
      <c r="P40" s="26"/>
      <c r="Q40" s="26">
        <v>90</v>
      </c>
      <c r="R40" s="27">
        <f t="shared" si="3"/>
        <v>3</v>
      </c>
    </row>
    <row r="41" spans="1:18" x14ac:dyDescent="0.25">
      <c r="A41" s="22">
        <f t="shared" si="4"/>
        <v>37</v>
      </c>
      <c r="B41" s="23">
        <v>100</v>
      </c>
      <c r="C41" s="33">
        <v>2</v>
      </c>
      <c r="D41" s="29"/>
      <c r="E41" s="29">
        <v>1</v>
      </c>
      <c r="F41" s="25"/>
      <c r="G41" s="25"/>
      <c r="H41" s="25"/>
      <c r="I41" s="25"/>
      <c r="J41" s="25">
        <v>1</v>
      </c>
      <c r="K41" s="25"/>
      <c r="L41" s="26"/>
      <c r="M41" s="26"/>
      <c r="N41" s="26"/>
      <c r="O41" s="26"/>
      <c r="P41" s="26"/>
      <c r="Q41" s="26">
        <v>60</v>
      </c>
      <c r="R41" s="27">
        <f t="shared" si="3"/>
        <v>2</v>
      </c>
    </row>
    <row r="42" spans="1:18" x14ac:dyDescent="0.25">
      <c r="A42" s="22">
        <f t="shared" si="4"/>
        <v>38</v>
      </c>
      <c r="B42" s="3">
        <v>60</v>
      </c>
      <c r="G42" s="3">
        <v>2</v>
      </c>
      <c r="I42" s="3">
        <v>1</v>
      </c>
      <c r="J42" s="3">
        <v>1</v>
      </c>
      <c r="L42" s="26"/>
      <c r="M42" s="26"/>
      <c r="N42" s="26"/>
      <c r="O42" s="26"/>
      <c r="P42" s="26"/>
      <c r="Q42" s="26">
        <v>100</v>
      </c>
      <c r="R42" s="27">
        <f>MAX(C50:K50)</f>
        <v>3</v>
      </c>
    </row>
    <row r="43" spans="1:18" x14ac:dyDescent="0.25">
      <c r="A43" s="22">
        <f t="shared" si="4"/>
        <v>39</v>
      </c>
      <c r="B43" s="3">
        <v>100</v>
      </c>
      <c r="G43" s="3">
        <v>4</v>
      </c>
      <c r="H43" s="3">
        <v>3</v>
      </c>
      <c r="L43" s="26"/>
      <c r="M43" s="26"/>
      <c r="N43" s="26"/>
      <c r="O43" s="26"/>
      <c r="P43" s="26"/>
      <c r="Q43" s="26">
        <v>100</v>
      </c>
      <c r="R43" s="27">
        <f>MAX(C51:K51)</f>
        <v>2</v>
      </c>
    </row>
    <row r="44" spans="1:18" x14ac:dyDescent="0.25">
      <c r="A44" s="22">
        <f t="shared" si="4"/>
        <v>40</v>
      </c>
      <c r="B44" s="3">
        <v>100</v>
      </c>
      <c r="C44" s="3">
        <v>1</v>
      </c>
      <c r="E44" s="3">
        <v>4</v>
      </c>
      <c r="H44" s="3">
        <v>2</v>
      </c>
      <c r="L44" s="26"/>
      <c r="M44" s="26"/>
      <c r="N44" s="28"/>
      <c r="O44" s="28"/>
      <c r="P44" s="28"/>
      <c r="Q44" s="28">
        <v>80</v>
      </c>
      <c r="R44" s="27">
        <f>MAX(C52:K52)</f>
        <v>1</v>
      </c>
    </row>
    <row r="45" spans="1:18" x14ac:dyDescent="0.25">
      <c r="A45" s="22">
        <f t="shared" si="4"/>
        <v>41</v>
      </c>
      <c r="B45" s="23">
        <v>100</v>
      </c>
      <c r="C45" s="24">
        <v>1</v>
      </c>
      <c r="D45" s="25"/>
      <c r="E45" s="25">
        <v>1</v>
      </c>
      <c r="F45" s="25">
        <v>1</v>
      </c>
      <c r="G45" s="25"/>
      <c r="H45" s="25"/>
      <c r="I45" s="25"/>
      <c r="J45" s="25">
        <v>1</v>
      </c>
      <c r="K45" s="25"/>
      <c r="L45" s="26"/>
      <c r="M45" s="26">
        <v>1</v>
      </c>
      <c r="N45" s="26"/>
      <c r="O45" s="26"/>
      <c r="P45" s="26"/>
      <c r="Q45" s="26">
        <v>100</v>
      </c>
      <c r="R45" s="27">
        <f t="shared" si="3"/>
        <v>1</v>
      </c>
    </row>
    <row r="46" spans="1:18" x14ac:dyDescent="0.25">
      <c r="A46" s="22">
        <f t="shared" si="4"/>
        <v>42</v>
      </c>
      <c r="B46" s="23">
        <v>100</v>
      </c>
      <c r="C46" s="24"/>
      <c r="D46" s="25"/>
      <c r="E46" s="25"/>
      <c r="F46" s="25"/>
      <c r="G46" s="25">
        <v>2</v>
      </c>
      <c r="H46" s="25">
        <v>5</v>
      </c>
      <c r="I46" s="25"/>
      <c r="J46" s="25">
        <v>1</v>
      </c>
      <c r="K46" s="25"/>
      <c r="L46" s="26"/>
      <c r="M46" s="26"/>
      <c r="N46" s="26"/>
      <c r="O46" s="26"/>
      <c r="P46" s="26"/>
      <c r="Q46" s="26">
        <v>50</v>
      </c>
      <c r="R46" s="27">
        <f t="shared" si="3"/>
        <v>5</v>
      </c>
    </row>
    <row r="47" spans="1:18" x14ac:dyDescent="0.25">
      <c r="A47" s="22">
        <f t="shared" si="4"/>
        <v>43</v>
      </c>
      <c r="B47" s="23">
        <v>80</v>
      </c>
      <c r="C47" s="24"/>
      <c r="D47" s="25"/>
      <c r="E47" s="25"/>
      <c r="F47" s="25">
        <v>5</v>
      </c>
      <c r="G47" s="25"/>
      <c r="H47" s="25">
        <v>1</v>
      </c>
      <c r="I47" s="25"/>
      <c r="J47" s="25"/>
      <c r="K47" s="25"/>
      <c r="L47" s="26"/>
      <c r="M47" s="26"/>
      <c r="N47" s="26"/>
      <c r="O47" s="26"/>
      <c r="P47" s="26"/>
      <c r="Q47" s="26">
        <v>100</v>
      </c>
      <c r="R47" s="27">
        <f t="shared" si="3"/>
        <v>5</v>
      </c>
    </row>
    <row r="48" spans="1:18" x14ac:dyDescent="0.25">
      <c r="A48" s="22">
        <f t="shared" si="4"/>
        <v>44</v>
      </c>
      <c r="B48" s="23">
        <v>100</v>
      </c>
      <c r="C48" s="24"/>
      <c r="D48" s="25"/>
      <c r="E48" s="25"/>
      <c r="F48" s="25">
        <v>5</v>
      </c>
      <c r="G48" s="25"/>
      <c r="H48" s="25"/>
      <c r="I48" s="25"/>
      <c r="J48" s="25"/>
      <c r="K48" s="25"/>
      <c r="L48" s="26"/>
      <c r="M48" s="26"/>
      <c r="N48" s="26"/>
      <c r="O48" s="26"/>
      <c r="P48" s="26"/>
      <c r="Q48" s="26">
        <v>100</v>
      </c>
      <c r="R48" s="27">
        <f t="shared" si="3"/>
        <v>5</v>
      </c>
    </row>
    <row r="49" spans="1:25" x14ac:dyDescent="0.25">
      <c r="A49" s="22">
        <f t="shared" si="4"/>
        <v>45</v>
      </c>
      <c r="B49" s="3">
        <v>100</v>
      </c>
      <c r="C49" s="3">
        <v>1</v>
      </c>
      <c r="F49" s="3">
        <v>1</v>
      </c>
      <c r="I49" s="3">
        <v>1</v>
      </c>
      <c r="M49" s="3">
        <v>1</v>
      </c>
      <c r="N49" s="26"/>
      <c r="O49" s="26"/>
      <c r="P49" s="26"/>
      <c r="Q49" s="26">
        <v>20</v>
      </c>
      <c r="R49" s="27">
        <f t="shared" si="3"/>
        <v>1</v>
      </c>
    </row>
    <row r="50" spans="1:25" x14ac:dyDescent="0.25">
      <c r="A50" s="22">
        <f t="shared" si="4"/>
        <v>46</v>
      </c>
      <c r="B50" s="23">
        <v>100</v>
      </c>
      <c r="C50" s="24">
        <v>3</v>
      </c>
      <c r="D50" s="25"/>
      <c r="E50" s="25"/>
      <c r="F50" s="25"/>
      <c r="G50" s="25"/>
      <c r="H50" s="25"/>
      <c r="I50" s="25">
        <v>1</v>
      </c>
      <c r="J50" s="25"/>
      <c r="K50" s="25"/>
      <c r="L50" s="26"/>
      <c r="M50" s="26"/>
      <c r="N50" s="26"/>
      <c r="O50" s="26"/>
      <c r="P50" s="26"/>
      <c r="Q50" s="26">
        <v>40</v>
      </c>
      <c r="R50" s="27">
        <f t="shared" si="3"/>
        <v>3</v>
      </c>
    </row>
    <row r="51" spans="1:25" x14ac:dyDescent="0.25">
      <c r="A51" s="22">
        <f t="shared" si="4"/>
        <v>47</v>
      </c>
      <c r="B51" s="23">
        <v>100</v>
      </c>
      <c r="C51" s="24">
        <v>2</v>
      </c>
      <c r="D51" s="25"/>
      <c r="E51" s="25">
        <v>1</v>
      </c>
      <c r="F51" s="25">
        <v>1</v>
      </c>
      <c r="G51" s="25"/>
      <c r="H51" s="25"/>
      <c r="I51" s="25">
        <v>1</v>
      </c>
      <c r="J51" s="25"/>
      <c r="K51" s="25"/>
      <c r="L51" s="26"/>
      <c r="M51" s="26"/>
      <c r="N51" s="26"/>
      <c r="O51" s="26"/>
      <c r="P51" s="26"/>
      <c r="Q51" s="26">
        <v>50</v>
      </c>
      <c r="R51" s="27">
        <f t="shared" si="3"/>
        <v>2</v>
      </c>
    </row>
    <row r="52" spans="1:25" x14ac:dyDescent="0.25">
      <c r="A52" s="22">
        <f t="shared" si="4"/>
        <v>48</v>
      </c>
      <c r="B52" s="23">
        <v>100</v>
      </c>
      <c r="C52" s="24">
        <v>1</v>
      </c>
      <c r="D52" s="25"/>
      <c r="E52" s="25"/>
      <c r="F52" s="25"/>
      <c r="G52" s="25"/>
      <c r="H52" s="25"/>
      <c r="I52" s="25"/>
      <c r="J52" s="25"/>
      <c r="K52" s="25"/>
      <c r="L52" s="26"/>
      <c r="M52" s="26"/>
      <c r="N52" s="34"/>
      <c r="O52" s="34"/>
      <c r="P52" s="34"/>
      <c r="Q52" s="34">
        <v>5</v>
      </c>
      <c r="R52" s="27">
        <f t="shared" si="3"/>
        <v>1</v>
      </c>
    </row>
    <row r="53" spans="1:25" s="41" customFormat="1" x14ac:dyDescent="0.25">
      <c r="A53" s="35">
        <f t="shared" si="4"/>
        <v>49</v>
      </c>
      <c r="B53" s="36">
        <v>60</v>
      </c>
      <c r="C53" s="37">
        <v>1</v>
      </c>
      <c r="D53" s="38"/>
      <c r="E53" s="38">
        <v>2</v>
      </c>
      <c r="F53" s="38">
        <v>2</v>
      </c>
      <c r="G53" s="38">
        <v>1</v>
      </c>
      <c r="H53" s="38"/>
      <c r="I53" s="38">
        <v>1</v>
      </c>
      <c r="J53" s="38"/>
      <c r="K53" s="38"/>
      <c r="L53" s="39"/>
      <c r="M53" s="39">
        <v>1</v>
      </c>
      <c r="N53" s="39"/>
      <c r="O53" s="39"/>
      <c r="P53" s="39"/>
      <c r="Q53" s="39">
        <v>100</v>
      </c>
      <c r="R53" s="40">
        <f t="shared" si="3"/>
        <v>2</v>
      </c>
      <c r="Y53" s="3"/>
    </row>
    <row r="54" spans="1:25" s="41" customFormat="1" x14ac:dyDescent="0.25">
      <c r="A54" s="35">
        <f t="shared" si="4"/>
        <v>50</v>
      </c>
      <c r="B54" s="36">
        <v>100</v>
      </c>
      <c r="C54" s="37"/>
      <c r="D54" s="38"/>
      <c r="E54" s="38">
        <v>2</v>
      </c>
      <c r="F54" s="38">
        <v>1</v>
      </c>
      <c r="G54" s="38"/>
      <c r="H54" s="38"/>
      <c r="I54" s="38">
        <v>1</v>
      </c>
      <c r="J54" s="38">
        <v>1</v>
      </c>
      <c r="K54" s="38"/>
      <c r="L54" s="39"/>
      <c r="M54" s="39">
        <v>1</v>
      </c>
      <c r="N54" s="39"/>
      <c r="O54" s="39"/>
      <c r="P54" s="39"/>
      <c r="Q54" s="39">
        <v>80</v>
      </c>
      <c r="R54" s="40">
        <f t="shared" si="3"/>
        <v>2</v>
      </c>
      <c r="Y54" s="3"/>
    </row>
    <row r="55" spans="1:25" s="41" customFormat="1" x14ac:dyDescent="0.25">
      <c r="A55" s="35">
        <f t="shared" si="4"/>
        <v>51</v>
      </c>
      <c r="B55" s="36">
        <v>80</v>
      </c>
      <c r="C55" s="37"/>
      <c r="D55" s="38"/>
      <c r="E55" s="38">
        <v>3</v>
      </c>
      <c r="F55" s="38">
        <v>1</v>
      </c>
      <c r="G55" s="38"/>
      <c r="H55" s="38"/>
      <c r="I55" s="38">
        <v>1</v>
      </c>
      <c r="J55" s="38">
        <v>3</v>
      </c>
      <c r="K55" s="38"/>
      <c r="L55" s="39"/>
      <c r="M55" s="39"/>
      <c r="N55" s="39"/>
      <c r="O55" s="39"/>
      <c r="P55" s="39"/>
      <c r="Q55" s="39">
        <v>100</v>
      </c>
      <c r="R55" s="40">
        <f t="shared" si="3"/>
        <v>3</v>
      </c>
      <c r="Y55" s="3"/>
    </row>
    <row r="56" spans="1:25" s="41" customFormat="1" x14ac:dyDescent="0.25">
      <c r="A56" s="35">
        <f t="shared" si="4"/>
        <v>52</v>
      </c>
      <c r="B56" s="36">
        <v>20</v>
      </c>
      <c r="C56" s="37">
        <v>5</v>
      </c>
      <c r="D56" s="38"/>
      <c r="E56" s="38">
        <v>1</v>
      </c>
      <c r="F56" s="38"/>
      <c r="G56" s="38"/>
      <c r="H56" s="38"/>
      <c r="I56" s="38"/>
      <c r="J56" s="38"/>
      <c r="K56" s="38"/>
      <c r="L56" s="39"/>
      <c r="M56" s="39"/>
      <c r="N56" s="39"/>
      <c r="O56" s="39"/>
      <c r="P56" s="39"/>
      <c r="Q56" s="39">
        <v>100</v>
      </c>
      <c r="R56" s="40">
        <f t="shared" si="3"/>
        <v>5</v>
      </c>
      <c r="Y56" s="3"/>
    </row>
    <row r="57" spans="1:25" s="41" customFormat="1" x14ac:dyDescent="0.25">
      <c r="A57" s="35">
        <f t="shared" si="4"/>
        <v>53</v>
      </c>
      <c r="B57" s="36">
        <v>40</v>
      </c>
      <c r="C57" s="42">
        <v>1</v>
      </c>
      <c r="D57" s="43"/>
      <c r="E57" s="43">
        <v>1</v>
      </c>
      <c r="F57" s="43">
        <v>1</v>
      </c>
      <c r="G57" s="43"/>
      <c r="H57" s="43"/>
      <c r="I57" s="43"/>
      <c r="J57" s="43">
        <v>1</v>
      </c>
      <c r="K57" s="43"/>
      <c r="L57" s="44"/>
      <c r="M57" s="44">
        <v>1</v>
      </c>
      <c r="N57" s="44"/>
      <c r="O57" s="44"/>
      <c r="P57" s="44"/>
      <c r="Q57" s="44">
        <v>30</v>
      </c>
      <c r="R57" s="40">
        <f t="shared" si="3"/>
        <v>1</v>
      </c>
      <c r="Y57" s="3"/>
    </row>
    <row r="58" spans="1:25" s="41" customFormat="1" x14ac:dyDescent="0.25">
      <c r="A58" s="35">
        <f t="shared" si="4"/>
        <v>54</v>
      </c>
      <c r="B58" s="36">
        <v>80</v>
      </c>
      <c r="C58" s="42">
        <v>5</v>
      </c>
      <c r="D58" s="43"/>
      <c r="E58" s="43">
        <v>1</v>
      </c>
      <c r="F58" s="43">
        <v>1</v>
      </c>
      <c r="G58" s="43"/>
      <c r="H58" s="43"/>
      <c r="I58" s="43">
        <v>1</v>
      </c>
      <c r="J58" s="43">
        <v>1</v>
      </c>
      <c r="K58" s="43"/>
      <c r="L58" s="44"/>
      <c r="M58" s="44"/>
      <c r="N58" s="44"/>
      <c r="O58" s="44"/>
      <c r="P58" s="44"/>
      <c r="Q58" s="44">
        <v>100</v>
      </c>
      <c r="R58" s="40">
        <f t="shared" si="3"/>
        <v>5</v>
      </c>
      <c r="Y58" s="3"/>
    </row>
    <row r="59" spans="1:25" x14ac:dyDescent="0.25">
      <c r="A59" s="22">
        <f t="shared" si="4"/>
        <v>55</v>
      </c>
      <c r="B59" s="23">
        <v>90</v>
      </c>
      <c r="C59" s="24">
        <v>1</v>
      </c>
      <c r="D59" s="25"/>
      <c r="E59" s="25">
        <v>1</v>
      </c>
      <c r="F59" s="25"/>
      <c r="G59" s="25">
        <v>3</v>
      </c>
      <c r="H59" s="25">
        <v>1</v>
      </c>
      <c r="I59" s="25"/>
      <c r="J59" s="25">
        <v>3</v>
      </c>
      <c r="K59" s="25"/>
      <c r="L59" s="26"/>
      <c r="M59" s="26"/>
      <c r="N59" s="26"/>
      <c r="O59" s="26"/>
      <c r="P59" s="26"/>
      <c r="Q59" s="26">
        <v>100</v>
      </c>
      <c r="R59" s="27">
        <f t="shared" si="3"/>
        <v>3</v>
      </c>
    </row>
    <row r="60" spans="1:25" x14ac:dyDescent="0.25">
      <c r="A60" s="22">
        <f t="shared" si="4"/>
        <v>56</v>
      </c>
      <c r="B60" s="23">
        <v>100</v>
      </c>
      <c r="C60" s="24"/>
      <c r="D60" s="25"/>
      <c r="E60" s="25"/>
      <c r="F60" s="25">
        <v>1</v>
      </c>
      <c r="G60" s="25"/>
      <c r="H60" s="25">
        <v>3</v>
      </c>
      <c r="I60" s="25"/>
      <c r="J60" s="25">
        <v>1</v>
      </c>
      <c r="K60" s="25"/>
      <c r="L60" s="26"/>
      <c r="M60" s="26">
        <v>1</v>
      </c>
      <c r="N60" s="26"/>
      <c r="O60" s="26"/>
      <c r="P60" s="26"/>
      <c r="Q60" s="26">
        <v>60</v>
      </c>
      <c r="R60" s="27">
        <f t="shared" si="3"/>
        <v>3</v>
      </c>
    </row>
    <row r="61" spans="1:25" x14ac:dyDescent="0.25">
      <c r="A61" s="22">
        <f t="shared" si="4"/>
        <v>57</v>
      </c>
      <c r="B61" s="23">
        <v>60</v>
      </c>
      <c r="C61" s="24"/>
      <c r="D61" s="25"/>
      <c r="E61" s="25">
        <v>1</v>
      </c>
      <c r="F61" s="25">
        <v>4</v>
      </c>
      <c r="G61" s="25"/>
      <c r="H61" s="25">
        <v>2</v>
      </c>
      <c r="I61" s="25"/>
      <c r="J61" s="25">
        <v>1</v>
      </c>
      <c r="K61" s="25"/>
      <c r="L61" s="26"/>
      <c r="M61" s="26"/>
      <c r="N61" s="26"/>
      <c r="O61" s="26"/>
      <c r="P61" s="26"/>
      <c r="Q61" s="26">
        <v>100</v>
      </c>
      <c r="R61" s="27">
        <f t="shared" si="3"/>
        <v>4</v>
      </c>
      <c r="Y61" s="41"/>
    </row>
    <row r="62" spans="1:25" x14ac:dyDescent="0.25">
      <c r="A62" s="22">
        <f t="shared" si="4"/>
        <v>58</v>
      </c>
      <c r="B62" s="23">
        <v>70</v>
      </c>
      <c r="C62" s="24">
        <v>1</v>
      </c>
      <c r="D62" s="25"/>
      <c r="E62" s="25">
        <v>1</v>
      </c>
      <c r="F62" s="25">
        <v>3</v>
      </c>
      <c r="G62" s="25">
        <v>1</v>
      </c>
      <c r="H62" s="25">
        <v>1</v>
      </c>
      <c r="I62" s="25">
        <v>1</v>
      </c>
      <c r="J62" s="25">
        <v>2</v>
      </c>
      <c r="K62" s="25"/>
      <c r="L62" s="26"/>
      <c r="M62" s="26"/>
      <c r="N62" s="26"/>
      <c r="O62" s="26"/>
      <c r="P62" s="26"/>
      <c r="Q62" s="26">
        <v>100</v>
      </c>
      <c r="R62" s="27">
        <f t="shared" si="3"/>
        <v>3</v>
      </c>
      <c r="Y62" s="41"/>
    </row>
    <row r="63" spans="1:25" x14ac:dyDescent="0.25">
      <c r="A63" s="22">
        <f t="shared" si="4"/>
        <v>59</v>
      </c>
      <c r="B63" s="23">
        <v>20</v>
      </c>
      <c r="C63" s="24">
        <v>1</v>
      </c>
      <c r="D63" s="25"/>
      <c r="E63" s="25"/>
      <c r="F63" s="25"/>
      <c r="G63" s="25">
        <v>1</v>
      </c>
      <c r="H63" s="25"/>
      <c r="I63" s="25"/>
      <c r="J63" s="25"/>
      <c r="K63" s="25"/>
      <c r="L63" s="26"/>
      <c r="M63" s="26"/>
      <c r="N63" s="26"/>
      <c r="O63" s="26"/>
      <c r="P63" s="26"/>
      <c r="Q63" s="26">
        <v>5</v>
      </c>
      <c r="R63" s="27">
        <f t="shared" si="3"/>
        <v>1</v>
      </c>
      <c r="Y63" s="41"/>
    </row>
    <row r="64" spans="1:25" x14ac:dyDescent="0.25">
      <c r="A64" s="22">
        <f t="shared" si="4"/>
        <v>60</v>
      </c>
      <c r="B64" s="23">
        <v>50</v>
      </c>
      <c r="C64" s="24">
        <v>3</v>
      </c>
      <c r="D64" s="25"/>
      <c r="E64" s="25">
        <v>2</v>
      </c>
      <c r="F64" s="25">
        <v>1</v>
      </c>
      <c r="G64" s="25"/>
      <c r="H64" s="25"/>
      <c r="I64" s="25"/>
      <c r="J64" s="25">
        <v>1</v>
      </c>
      <c r="K64" s="25"/>
      <c r="L64" s="26"/>
      <c r="M64" s="26"/>
      <c r="N64" s="26"/>
      <c r="O64" s="26"/>
      <c r="P64" s="26"/>
      <c r="Q64" s="26">
        <v>70</v>
      </c>
      <c r="R64" s="27">
        <f t="shared" si="3"/>
        <v>3</v>
      </c>
      <c r="Y64" s="41"/>
    </row>
    <row r="65" spans="1:25" x14ac:dyDescent="0.25">
      <c r="A65" s="22">
        <f t="shared" si="4"/>
        <v>61</v>
      </c>
      <c r="B65" s="23">
        <v>0</v>
      </c>
      <c r="C65" s="45"/>
      <c r="D65" s="46"/>
      <c r="E65" s="46"/>
      <c r="F65" s="46"/>
      <c r="G65" s="46"/>
      <c r="H65" s="46"/>
      <c r="I65" s="46"/>
      <c r="J65" s="46"/>
      <c r="K65" s="46"/>
      <c r="L65" s="47"/>
      <c r="M65" s="47"/>
      <c r="N65" s="47"/>
      <c r="O65" s="47"/>
      <c r="P65" s="47"/>
      <c r="Q65" s="47">
        <v>0</v>
      </c>
      <c r="R65" s="27">
        <f t="shared" si="3"/>
        <v>0</v>
      </c>
      <c r="Y65" s="41"/>
    </row>
    <row r="66" spans="1:25" x14ac:dyDescent="0.25">
      <c r="A66" s="22">
        <f t="shared" si="4"/>
        <v>62</v>
      </c>
      <c r="B66" s="23">
        <v>100</v>
      </c>
      <c r="C66" s="24">
        <v>1</v>
      </c>
      <c r="D66" s="25"/>
      <c r="E66" s="25">
        <v>1</v>
      </c>
      <c r="F66" s="25">
        <v>1</v>
      </c>
      <c r="G66" s="25"/>
      <c r="H66" s="25"/>
      <c r="I66" s="25">
        <v>1</v>
      </c>
      <c r="J66" s="25">
        <v>5</v>
      </c>
      <c r="K66" s="25"/>
      <c r="L66" s="26"/>
      <c r="M66" s="26"/>
      <c r="N66" s="26"/>
      <c r="O66" s="26"/>
      <c r="P66" s="26"/>
      <c r="Q66" s="26">
        <v>100</v>
      </c>
      <c r="R66" s="27">
        <f t="shared" si="3"/>
        <v>5</v>
      </c>
      <c r="Y66" s="41"/>
    </row>
    <row r="67" spans="1:25" x14ac:dyDescent="0.25">
      <c r="A67" s="22">
        <f t="shared" si="4"/>
        <v>63</v>
      </c>
      <c r="B67" s="23">
        <v>30</v>
      </c>
      <c r="C67" s="24"/>
      <c r="D67" s="25"/>
      <c r="E67" s="25"/>
      <c r="F67" s="25">
        <v>1</v>
      </c>
      <c r="G67" s="25"/>
      <c r="H67" s="25"/>
      <c r="I67" s="25">
        <v>1</v>
      </c>
      <c r="J67" s="25">
        <v>5</v>
      </c>
      <c r="K67" s="25"/>
      <c r="L67" s="26"/>
      <c r="M67" s="26">
        <v>1</v>
      </c>
      <c r="N67" s="26"/>
      <c r="O67" s="26"/>
      <c r="P67" s="26"/>
      <c r="Q67" s="26">
        <v>100</v>
      </c>
      <c r="R67" s="27">
        <f t="shared" si="3"/>
        <v>5</v>
      </c>
    </row>
    <row r="68" spans="1:25" x14ac:dyDescent="0.25">
      <c r="A68" s="22">
        <f t="shared" si="4"/>
        <v>64</v>
      </c>
      <c r="B68" s="23">
        <v>70</v>
      </c>
      <c r="C68" s="24">
        <v>1</v>
      </c>
      <c r="D68" s="25"/>
      <c r="E68" s="25">
        <v>2</v>
      </c>
      <c r="F68" s="25">
        <v>1</v>
      </c>
      <c r="G68" s="25"/>
      <c r="H68" s="25"/>
      <c r="I68" s="25">
        <v>1</v>
      </c>
      <c r="J68" s="25">
        <v>3</v>
      </c>
      <c r="K68" s="25"/>
      <c r="L68" s="26"/>
      <c r="M68" s="26"/>
      <c r="N68" s="26"/>
      <c r="O68" s="26"/>
      <c r="P68" s="26"/>
      <c r="Q68" s="26">
        <v>100</v>
      </c>
      <c r="R68" s="27">
        <f t="shared" si="3"/>
        <v>3</v>
      </c>
    </row>
    <row r="69" spans="1:25" x14ac:dyDescent="0.25">
      <c r="A69" s="22">
        <f t="shared" si="4"/>
        <v>65</v>
      </c>
      <c r="B69" s="23">
        <v>100</v>
      </c>
      <c r="C69" s="24">
        <v>1</v>
      </c>
      <c r="D69" s="25"/>
      <c r="E69" s="25"/>
      <c r="F69" s="25">
        <v>4</v>
      </c>
      <c r="G69" s="25"/>
      <c r="H69" s="25"/>
      <c r="I69" s="25">
        <v>1</v>
      </c>
      <c r="J69" s="25">
        <v>2</v>
      </c>
      <c r="K69" s="25"/>
      <c r="L69" s="26"/>
      <c r="M69" s="26">
        <v>1</v>
      </c>
      <c r="N69" s="26"/>
      <c r="O69" s="26"/>
      <c r="P69" s="26"/>
      <c r="Q69" s="26">
        <v>100</v>
      </c>
      <c r="R69" s="27">
        <f t="shared" si="3"/>
        <v>4</v>
      </c>
    </row>
    <row r="70" spans="1:25" x14ac:dyDescent="0.25">
      <c r="A70" s="22">
        <f t="shared" si="4"/>
        <v>66</v>
      </c>
      <c r="B70" s="23">
        <v>100</v>
      </c>
      <c r="C70" s="24">
        <v>1</v>
      </c>
      <c r="D70" s="25"/>
      <c r="E70" s="25"/>
      <c r="F70" s="25">
        <v>5</v>
      </c>
      <c r="G70" s="25"/>
      <c r="H70" s="25"/>
      <c r="I70" s="25">
        <v>1</v>
      </c>
      <c r="J70" s="25">
        <v>1</v>
      </c>
      <c r="K70" s="25"/>
      <c r="L70" s="26"/>
      <c r="M70" s="26"/>
      <c r="N70" s="26"/>
      <c r="O70" s="26"/>
      <c r="P70" s="26"/>
      <c r="Q70" s="26">
        <v>100</v>
      </c>
      <c r="R70" s="27">
        <f t="shared" ref="R70:R104" si="5">MAX(C70:K70)</f>
        <v>5</v>
      </c>
    </row>
    <row r="71" spans="1:25" x14ac:dyDescent="0.25">
      <c r="A71" s="22">
        <f t="shared" ref="A71:A101" si="6">A70+1</f>
        <v>67</v>
      </c>
      <c r="B71" s="23">
        <v>30</v>
      </c>
      <c r="C71" s="24"/>
      <c r="D71" s="25"/>
      <c r="E71" s="25"/>
      <c r="F71" s="25">
        <v>5</v>
      </c>
      <c r="G71" s="25"/>
      <c r="H71" s="25"/>
      <c r="I71" s="25"/>
      <c r="J71" s="25"/>
      <c r="K71" s="25"/>
      <c r="L71" s="26"/>
      <c r="M71" s="26"/>
      <c r="N71" s="26"/>
      <c r="O71" s="26"/>
      <c r="P71" s="26"/>
      <c r="Q71" s="26">
        <v>100</v>
      </c>
      <c r="R71" s="27">
        <f t="shared" si="5"/>
        <v>5</v>
      </c>
    </row>
    <row r="72" spans="1:25" x14ac:dyDescent="0.25">
      <c r="A72" s="22">
        <f t="shared" si="6"/>
        <v>68</v>
      </c>
      <c r="B72" s="23">
        <v>20</v>
      </c>
      <c r="C72" s="24">
        <v>3</v>
      </c>
      <c r="D72" s="25"/>
      <c r="E72" s="25">
        <v>2</v>
      </c>
      <c r="F72" s="25">
        <v>1</v>
      </c>
      <c r="G72" s="25"/>
      <c r="H72" s="25"/>
      <c r="I72" s="25">
        <v>1</v>
      </c>
      <c r="J72" s="25">
        <v>1</v>
      </c>
      <c r="K72" s="25"/>
      <c r="L72" s="26"/>
      <c r="M72" s="26"/>
      <c r="N72" s="26"/>
      <c r="O72" s="26"/>
      <c r="P72" s="26"/>
      <c r="Q72" s="26">
        <v>80</v>
      </c>
      <c r="R72" s="27">
        <f t="shared" si="5"/>
        <v>3</v>
      </c>
    </row>
    <row r="73" spans="1:25" x14ac:dyDescent="0.25">
      <c r="A73" s="22">
        <f t="shared" si="6"/>
        <v>69</v>
      </c>
      <c r="B73" s="23">
        <v>100</v>
      </c>
      <c r="C73" s="24">
        <v>1</v>
      </c>
      <c r="D73" s="25"/>
      <c r="E73" s="25">
        <v>2</v>
      </c>
      <c r="F73" s="25">
        <v>1</v>
      </c>
      <c r="G73" s="25">
        <v>1</v>
      </c>
      <c r="H73" s="25"/>
      <c r="I73" s="25"/>
      <c r="J73" s="25"/>
      <c r="K73" s="25"/>
      <c r="L73" s="26"/>
      <c r="M73" s="26"/>
      <c r="N73" s="26"/>
      <c r="O73" s="26"/>
      <c r="P73" s="26"/>
      <c r="Q73" s="26">
        <v>30</v>
      </c>
      <c r="R73" s="27">
        <f t="shared" si="5"/>
        <v>2</v>
      </c>
    </row>
    <row r="74" spans="1:25" x14ac:dyDescent="0.25">
      <c r="A74" s="22">
        <f t="shared" si="6"/>
        <v>70</v>
      </c>
      <c r="B74" s="23">
        <v>100</v>
      </c>
      <c r="C74" s="24">
        <v>2</v>
      </c>
      <c r="D74" s="25"/>
      <c r="E74" s="25">
        <v>1</v>
      </c>
      <c r="F74" s="25">
        <v>1</v>
      </c>
      <c r="G74" s="25"/>
      <c r="H74" s="25"/>
      <c r="I74" s="25"/>
      <c r="J74" s="25">
        <v>1</v>
      </c>
      <c r="K74" s="25"/>
      <c r="L74" s="26"/>
      <c r="M74" s="26"/>
      <c r="N74" s="26"/>
      <c r="O74" s="26"/>
      <c r="P74" s="26"/>
      <c r="Q74" s="26">
        <v>30</v>
      </c>
      <c r="R74" s="27">
        <f t="shared" si="5"/>
        <v>2</v>
      </c>
    </row>
    <row r="75" spans="1:25" x14ac:dyDescent="0.25">
      <c r="A75" s="22">
        <f t="shared" si="6"/>
        <v>71</v>
      </c>
      <c r="B75" s="23">
        <v>20</v>
      </c>
      <c r="C75" s="45"/>
      <c r="D75" s="46"/>
      <c r="E75" s="46"/>
      <c r="F75" s="46"/>
      <c r="G75" s="46"/>
      <c r="H75" s="46"/>
      <c r="I75" s="46"/>
      <c r="J75" s="46"/>
      <c r="K75" s="46"/>
      <c r="L75" s="47"/>
      <c r="M75" s="47"/>
      <c r="N75" s="47"/>
      <c r="O75" s="47"/>
      <c r="P75" s="47"/>
      <c r="Q75" s="47">
        <v>0</v>
      </c>
      <c r="R75" s="27">
        <f t="shared" si="5"/>
        <v>0</v>
      </c>
    </row>
    <row r="76" spans="1:25" x14ac:dyDescent="0.25">
      <c r="A76" s="22">
        <f t="shared" si="6"/>
        <v>72</v>
      </c>
      <c r="B76" s="23">
        <v>100</v>
      </c>
      <c r="C76" s="24">
        <v>1</v>
      </c>
      <c r="D76" s="25"/>
      <c r="E76" s="25">
        <v>1</v>
      </c>
      <c r="F76" s="25"/>
      <c r="G76" s="25"/>
      <c r="H76" s="25"/>
      <c r="I76" s="25">
        <v>1</v>
      </c>
      <c r="J76" s="25"/>
      <c r="K76" s="25"/>
      <c r="L76" s="26"/>
      <c r="M76" s="26"/>
      <c r="N76" s="26"/>
      <c r="O76" s="26"/>
      <c r="P76" s="26"/>
      <c r="Q76" s="26">
        <v>10</v>
      </c>
      <c r="R76" s="27">
        <f t="shared" si="5"/>
        <v>1</v>
      </c>
    </row>
    <row r="77" spans="1:25" x14ac:dyDescent="0.25">
      <c r="A77" s="22">
        <f t="shared" si="6"/>
        <v>73</v>
      </c>
      <c r="B77" s="23">
        <v>90</v>
      </c>
      <c r="C77" s="24">
        <v>1</v>
      </c>
      <c r="D77" s="25"/>
      <c r="E77" s="25">
        <v>3</v>
      </c>
      <c r="F77" s="25">
        <v>1</v>
      </c>
      <c r="G77" s="25"/>
      <c r="H77" s="25"/>
      <c r="I77" s="25"/>
      <c r="J77" s="25"/>
      <c r="K77" s="25"/>
      <c r="L77" s="26"/>
      <c r="M77" s="26"/>
      <c r="N77" s="28"/>
      <c r="O77" s="28"/>
      <c r="P77" s="28"/>
      <c r="Q77" s="28">
        <v>50</v>
      </c>
      <c r="R77" s="27">
        <f t="shared" si="5"/>
        <v>3</v>
      </c>
    </row>
    <row r="78" spans="1:25" x14ac:dyDescent="0.25">
      <c r="A78" s="22">
        <f t="shared" si="6"/>
        <v>74</v>
      </c>
      <c r="B78" s="23">
        <v>100</v>
      </c>
      <c r="C78" s="24"/>
      <c r="D78" s="25"/>
      <c r="E78" s="25">
        <v>3</v>
      </c>
      <c r="F78" s="25">
        <v>1</v>
      </c>
      <c r="G78" s="25"/>
      <c r="H78" s="25"/>
      <c r="I78" s="25">
        <v>1</v>
      </c>
      <c r="J78" s="25">
        <v>3</v>
      </c>
      <c r="K78" s="25"/>
      <c r="L78" s="26"/>
      <c r="M78" s="26"/>
      <c r="N78" s="26"/>
      <c r="O78" s="26"/>
      <c r="P78" s="26"/>
      <c r="Q78" s="26">
        <v>100</v>
      </c>
      <c r="R78" s="27">
        <f t="shared" si="5"/>
        <v>3</v>
      </c>
    </row>
    <row r="79" spans="1:25" x14ac:dyDescent="0.25">
      <c r="A79" s="22">
        <f t="shared" si="6"/>
        <v>75</v>
      </c>
      <c r="B79" s="23">
        <v>30</v>
      </c>
      <c r="C79" s="24"/>
      <c r="D79" s="25"/>
      <c r="E79" s="25"/>
      <c r="F79" s="25"/>
      <c r="G79" s="25"/>
      <c r="H79" s="25">
        <v>1</v>
      </c>
      <c r="I79" s="25"/>
      <c r="J79" s="25">
        <v>1</v>
      </c>
      <c r="K79" s="25"/>
      <c r="L79" s="26"/>
      <c r="M79" s="26">
        <v>1</v>
      </c>
      <c r="N79" s="26"/>
      <c r="O79" s="26"/>
      <c r="P79" s="26"/>
      <c r="Q79" s="26">
        <v>30</v>
      </c>
      <c r="R79" s="27">
        <f t="shared" si="5"/>
        <v>1</v>
      </c>
    </row>
    <row r="80" spans="1:25" x14ac:dyDescent="0.25">
      <c r="A80" s="22">
        <f t="shared" si="6"/>
        <v>76</v>
      </c>
      <c r="B80" s="23">
        <v>20</v>
      </c>
      <c r="C80" s="24"/>
      <c r="D80" s="25"/>
      <c r="E80" s="25">
        <v>1</v>
      </c>
      <c r="F80" s="25"/>
      <c r="G80" s="25">
        <v>5</v>
      </c>
      <c r="H80" s="25">
        <v>1</v>
      </c>
      <c r="I80" s="25"/>
      <c r="J80" s="25">
        <v>1</v>
      </c>
      <c r="K80" s="25"/>
      <c r="L80" s="26"/>
      <c r="M80" s="26">
        <v>1</v>
      </c>
      <c r="N80" s="26"/>
      <c r="O80" s="26"/>
      <c r="P80" s="26"/>
      <c r="Q80" s="26">
        <v>100</v>
      </c>
      <c r="R80" s="27">
        <f t="shared" si="5"/>
        <v>5</v>
      </c>
    </row>
    <row r="81" spans="1:18" x14ac:dyDescent="0.25">
      <c r="A81" s="22">
        <f t="shared" si="6"/>
        <v>77</v>
      </c>
      <c r="B81" s="23">
        <v>100</v>
      </c>
      <c r="C81" s="24"/>
      <c r="D81" s="25"/>
      <c r="E81" s="25">
        <v>1</v>
      </c>
      <c r="F81" s="25">
        <v>5</v>
      </c>
      <c r="G81" s="25"/>
      <c r="H81" s="25"/>
      <c r="I81" s="25">
        <v>1</v>
      </c>
      <c r="J81" s="25">
        <v>1</v>
      </c>
      <c r="K81" s="25"/>
      <c r="L81" s="26"/>
      <c r="M81" s="26">
        <v>1</v>
      </c>
      <c r="N81" s="26"/>
      <c r="O81" s="26"/>
      <c r="P81" s="26"/>
      <c r="Q81" s="26">
        <v>100</v>
      </c>
      <c r="R81" s="27">
        <f t="shared" si="5"/>
        <v>5</v>
      </c>
    </row>
    <row r="82" spans="1:18" x14ac:dyDescent="0.25">
      <c r="A82" s="22">
        <f t="shared" si="6"/>
        <v>78</v>
      </c>
      <c r="B82" s="23">
        <v>80</v>
      </c>
      <c r="C82" s="24"/>
      <c r="D82" s="25"/>
      <c r="E82" s="25">
        <v>3</v>
      </c>
      <c r="F82" s="25">
        <v>3</v>
      </c>
      <c r="G82" s="25"/>
      <c r="H82" s="25"/>
      <c r="I82" s="25">
        <v>1</v>
      </c>
      <c r="J82" s="25"/>
      <c r="K82" s="25"/>
      <c r="L82" s="26"/>
      <c r="M82" s="26"/>
      <c r="N82" s="26"/>
      <c r="O82" s="26"/>
      <c r="P82" s="26"/>
      <c r="Q82" s="26">
        <v>100</v>
      </c>
      <c r="R82" s="27">
        <f t="shared" si="5"/>
        <v>3</v>
      </c>
    </row>
    <row r="83" spans="1:18" x14ac:dyDescent="0.25">
      <c r="A83" s="22">
        <f t="shared" si="6"/>
        <v>79</v>
      </c>
      <c r="B83" s="23">
        <v>100</v>
      </c>
      <c r="C83" s="24">
        <v>2</v>
      </c>
      <c r="D83" s="25"/>
      <c r="E83" s="25">
        <v>3</v>
      </c>
      <c r="F83" s="25">
        <v>1</v>
      </c>
      <c r="G83" s="25"/>
      <c r="H83" s="25"/>
      <c r="I83" s="25"/>
      <c r="J83" s="25"/>
      <c r="K83" s="25"/>
      <c r="L83" s="26"/>
      <c r="M83" s="26">
        <v>1</v>
      </c>
      <c r="N83" s="26"/>
      <c r="O83" s="26"/>
      <c r="P83" s="26"/>
      <c r="Q83" s="26">
        <v>100</v>
      </c>
      <c r="R83" s="27">
        <f t="shared" si="5"/>
        <v>3</v>
      </c>
    </row>
    <row r="84" spans="1:18" x14ac:dyDescent="0.25">
      <c r="A84" s="22">
        <f t="shared" si="6"/>
        <v>80</v>
      </c>
      <c r="B84" s="23">
        <v>100</v>
      </c>
      <c r="C84" s="24">
        <v>1</v>
      </c>
      <c r="D84" s="25"/>
      <c r="E84" s="25"/>
      <c r="F84" s="25">
        <v>1</v>
      </c>
      <c r="G84" s="25"/>
      <c r="H84" s="25"/>
      <c r="I84" s="25"/>
      <c r="J84" s="25"/>
      <c r="K84" s="25"/>
      <c r="L84" s="26"/>
      <c r="M84" s="26"/>
      <c r="N84" s="26"/>
      <c r="O84" s="26"/>
      <c r="P84" s="26"/>
      <c r="Q84" s="26">
        <v>10</v>
      </c>
      <c r="R84" s="27">
        <f t="shared" si="5"/>
        <v>1</v>
      </c>
    </row>
    <row r="85" spans="1:18" x14ac:dyDescent="0.25">
      <c r="A85" s="22">
        <f t="shared" si="6"/>
        <v>81</v>
      </c>
      <c r="B85" s="23">
        <v>40</v>
      </c>
      <c r="C85" s="24">
        <v>1</v>
      </c>
      <c r="D85" s="25"/>
      <c r="E85" s="25"/>
      <c r="F85" s="25"/>
      <c r="G85" s="25"/>
      <c r="H85" s="25"/>
      <c r="I85" s="25"/>
      <c r="J85" s="25"/>
      <c r="K85" s="25"/>
      <c r="L85" s="26"/>
      <c r="M85" s="26"/>
      <c r="N85" s="26"/>
      <c r="O85" s="26"/>
      <c r="P85" s="26"/>
      <c r="Q85" s="26">
        <v>5</v>
      </c>
      <c r="R85" s="27">
        <f t="shared" si="5"/>
        <v>1</v>
      </c>
    </row>
    <row r="86" spans="1:18" x14ac:dyDescent="0.25">
      <c r="A86" s="22">
        <f t="shared" si="6"/>
        <v>82</v>
      </c>
      <c r="B86" s="23">
        <v>100</v>
      </c>
      <c r="C86" s="24"/>
      <c r="D86" s="25"/>
      <c r="E86" s="25"/>
      <c r="F86" s="25">
        <v>1</v>
      </c>
      <c r="G86" s="25"/>
      <c r="H86" s="25"/>
      <c r="I86" s="25">
        <v>1</v>
      </c>
      <c r="J86" s="25"/>
      <c r="K86" s="25"/>
      <c r="L86" s="26"/>
      <c r="M86" s="26"/>
      <c r="N86" s="28"/>
      <c r="O86" s="28">
        <v>1</v>
      </c>
      <c r="P86" s="28"/>
      <c r="Q86" s="28">
        <v>5</v>
      </c>
      <c r="R86" s="27">
        <f t="shared" si="5"/>
        <v>1</v>
      </c>
    </row>
    <row r="87" spans="1:18" x14ac:dyDescent="0.25">
      <c r="A87" s="22">
        <f t="shared" si="6"/>
        <v>83</v>
      </c>
      <c r="B87" s="23">
        <v>80</v>
      </c>
      <c r="C87" s="24">
        <v>2</v>
      </c>
      <c r="D87" s="25"/>
      <c r="E87" s="25">
        <v>1</v>
      </c>
      <c r="F87" s="25">
        <v>3</v>
      </c>
      <c r="G87" s="25"/>
      <c r="H87" s="25"/>
      <c r="I87" s="25">
        <v>1</v>
      </c>
      <c r="J87" s="25"/>
      <c r="K87" s="25"/>
      <c r="L87" s="26"/>
      <c r="M87" s="26">
        <v>1</v>
      </c>
      <c r="N87" s="26"/>
      <c r="O87" s="26"/>
      <c r="P87" s="26">
        <v>1</v>
      </c>
      <c r="Q87" s="26">
        <v>90</v>
      </c>
      <c r="R87" s="27">
        <f t="shared" si="5"/>
        <v>3</v>
      </c>
    </row>
    <row r="88" spans="1:18" x14ac:dyDescent="0.25">
      <c r="A88" s="22">
        <f t="shared" si="6"/>
        <v>84</v>
      </c>
      <c r="B88" s="23">
        <v>20</v>
      </c>
      <c r="C88" s="24">
        <v>3</v>
      </c>
      <c r="D88" s="25">
        <v>1</v>
      </c>
      <c r="E88" s="25">
        <v>1</v>
      </c>
      <c r="F88" s="25">
        <v>1</v>
      </c>
      <c r="G88" s="25"/>
      <c r="H88" s="25"/>
      <c r="I88" s="25">
        <v>1</v>
      </c>
      <c r="J88" s="25"/>
      <c r="K88" s="25"/>
      <c r="L88" s="26"/>
      <c r="M88" s="26"/>
      <c r="N88" s="28"/>
      <c r="O88" s="28"/>
      <c r="P88" s="28"/>
      <c r="Q88" s="28">
        <v>60</v>
      </c>
      <c r="R88" s="27">
        <f t="shared" si="5"/>
        <v>3</v>
      </c>
    </row>
    <row r="89" spans="1:18" x14ac:dyDescent="0.25">
      <c r="A89" s="22">
        <f t="shared" si="6"/>
        <v>85</v>
      </c>
      <c r="B89" s="23">
        <v>60</v>
      </c>
      <c r="C89" s="24">
        <v>1</v>
      </c>
      <c r="D89" s="25"/>
      <c r="E89" s="25">
        <v>2</v>
      </c>
      <c r="F89" s="25">
        <v>3</v>
      </c>
      <c r="G89" s="25"/>
      <c r="H89" s="25"/>
      <c r="I89" s="25"/>
      <c r="J89" s="25">
        <v>1</v>
      </c>
      <c r="K89" s="25"/>
      <c r="L89" s="26"/>
      <c r="M89" s="26"/>
      <c r="N89" s="26"/>
      <c r="O89" s="26"/>
      <c r="P89" s="26"/>
      <c r="Q89" s="26">
        <v>80</v>
      </c>
      <c r="R89" s="27">
        <f t="shared" si="5"/>
        <v>3</v>
      </c>
    </row>
    <row r="90" spans="1:18" x14ac:dyDescent="0.25">
      <c r="A90" s="22">
        <f t="shared" si="6"/>
        <v>86</v>
      </c>
      <c r="B90" s="23">
        <v>10</v>
      </c>
      <c r="C90" s="24"/>
      <c r="D90" s="25"/>
      <c r="E90" s="25">
        <v>4</v>
      </c>
      <c r="F90" s="25">
        <v>2</v>
      </c>
      <c r="G90" s="25"/>
      <c r="H90" s="25"/>
      <c r="I90" s="25"/>
      <c r="J90" s="25">
        <v>1</v>
      </c>
      <c r="K90" s="25"/>
      <c r="L90" s="26"/>
      <c r="M90" s="26"/>
      <c r="N90" s="26"/>
      <c r="O90" s="26"/>
      <c r="P90" s="26"/>
      <c r="Q90" s="26">
        <v>100</v>
      </c>
      <c r="R90" s="27">
        <f t="shared" si="5"/>
        <v>4</v>
      </c>
    </row>
    <row r="91" spans="1:18" x14ac:dyDescent="0.25">
      <c r="A91" s="22">
        <f t="shared" si="6"/>
        <v>87</v>
      </c>
      <c r="B91" s="23">
        <v>100</v>
      </c>
      <c r="C91" s="24"/>
      <c r="D91" s="25"/>
      <c r="E91" s="25"/>
      <c r="F91" s="25">
        <v>5</v>
      </c>
      <c r="G91" s="25"/>
      <c r="H91" s="25"/>
      <c r="I91" s="25">
        <v>1</v>
      </c>
      <c r="J91" s="25">
        <v>1</v>
      </c>
      <c r="K91" s="25"/>
      <c r="L91" s="26"/>
      <c r="M91" s="26">
        <v>1</v>
      </c>
      <c r="N91" s="26"/>
      <c r="O91" s="26"/>
      <c r="P91" s="26"/>
      <c r="Q91" s="26">
        <v>100</v>
      </c>
      <c r="R91" s="27">
        <f t="shared" si="5"/>
        <v>5</v>
      </c>
    </row>
    <row r="92" spans="1:18" x14ac:dyDescent="0.25">
      <c r="A92" s="22">
        <f t="shared" si="6"/>
        <v>88</v>
      </c>
      <c r="B92" s="23">
        <v>60</v>
      </c>
      <c r="C92" s="24"/>
      <c r="D92" s="25"/>
      <c r="E92" s="25">
        <v>1</v>
      </c>
      <c r="F92" s="25">
        <v>5</v>
      </c>
      <c r="G92" s="25"/>
      <c r="H92" s="25"/>
      <c r="I92" s="25">
        <v>1</v>
      </c>
      <c r="J92" s="25">
        <v>1</v>
      </c>
      <c r="K92" s="25"/>
      <c r="L92" s="26"/>
      <c r="M92" s="26">
        <v>1</v>
      </c>
      <c r="N92" s="26"/>
      <c r="O92" s="26"/>
      <c r="P92" s="26"/>
      <c r="Q92" s="26">
        <v>100</v>
      </c>
      <c r="R92" s="27">
        <f t="shared" si="5"/>
        <v>5</v>
      </c>
    </row>
    <row r="93" spans="1:18" x14ac:dyDescent="0.25">
      <c r="A93" s="22">
        <f t="shared" si="6"/>
        <v>89</v>
      </c>
      <c r="B93" s="23">
        <v>100</v>
      </c>
      <c r="C93" s="24">
        <v>1</v>
      </c>
      <c r="D93" s="25"/>
      <c r="E93" s="25">
        <v>1</v>
      </c>
      <c r="F93" s="25"/>
      <c r="G93" s="25"/>
      <c r="H93" s="25"/>
      <c r="I93" s="25"/>
      <c r="J93" s="25">
        <v>5</v>
      </c>
      <c r="K93" s="25"/>
      <c r="L93" s="26"/>
      <c r="M93" s="26"/>
      <c r="N93" s="26">
        <v>1</v>
      </c>
      <c r="O93" s="26"/>
      <c r="P93" s="26"/>
      <c r="Q93" s="26">
        <v>100</v>
      </c>
      <c r="R93" s="27">
        <f t="shared" si="5"/>
        <v>5</v>
      </c>
    </row>
    <row r="94" spans="1:18" x14ac:dyDescent="0.25">
      <c r="A94" s="22">
        <f t="shared" si="6"/>
        <v>90</v>
      </c>
      <c r="B94" s="23">
        <v>80</v>
      </c>
      <c r="C94" s="24">
        <v>1</v>
      </c>
      <c r="D94" s="25"/>
      <c r="E94" s="25"/>
      <c r="F94" s="25">
        <v>1</v>
      </c>
      <c r="G94" s="25"/>
      <c r="H94" s="25"/>
      <c r="I94" s="25">
        <v>1</v>
      </c>
      <c r="J94" s="25"/>
      <c r="K94" s="25"/>
      <c r="L94" s="26"/>
      <c r="M94" s="26"/>
      <c r="N94" s="26"/>
      <c r="O94" s="26"/>
      <c r="P94" s="26"/>
      <c r="Q94" s="26">
        <v>7</v>
      </c>
      <c r="R94" s="27">
        <f t="shared" si="5"/>
        <v>1</v>
      </c>
    </row>
    <row r="95" spans="1:18" x14ac:dyDescent="0.25">
      <c r="A95" s="22">
        <f t="shared" si="6"/>
        <v>91</v>
      </c>
      <c r="B95" s="23">
        <v>100</v>
      </c>
      <c r="C95" s="24"/>
      <c r="D95" s="25"/>
      <c r="E95" s="25">
        <v>1</v>
      </c>
      <c r="F95" s="25">
        <v>1</v>
      </c>
      <c r="G95" s="25"/>
      <c r="H95" s="25">
        <v>1</v>
      </c>
      <c r="I95" s="25">
        <v>1</v>
      </c>
      <c r="J95" s="25"/>
      <c r="K95" s="25"/>
      <c r="L95" s="26"/>
      <c r="M95" s="26">
        <v>5</v>
      </c>
      <c r="N95" s="26"/>
      <c r="O95" s="26"/>
      <c r="P95" s="26"/>
      <c r="Q95" s="26">
        <v>100</v>
      </c>
      <c r="R95" s="27">
        <f t="shared" si="5"/>
        <v>1</v>
      </c>
    </row>
    <row r="96" spans="1:18" x14ac:dyDescent="0.25">
      <c r="A96" s="22">
        <f t="shared" si="6"/>
        <v>92</v>
      </c>
      <c r="B96" s="23">
        <v>10</v>
      </c>
      <c r="C96" s="24">
        <v>1</v>
      </c>
      <c r="D96" s="25"/>
      <c r="E96" s="25">
        <v>1</v>
      </c>
      <c r="F96" s="25">
        <v>1</v>
      </c>
      <c r="G96" s="25"/>
      <c r="H96" s="25"/>
      <c r="I96" s="25">
        <v>1</v>
      </c>
      <c r="J96" s="25"/>
      <c r="K96" s="25"/>
      <c r="L96" s="26"/>
      <c r="M96" s="26"/>
      <c r="N96" s="26"/>
      <c r="O96" s="26"/>
      <c r="P96" s="26"/>
      <c r="Q96" s="26">
        <v>5</v>
      </c>
      <c r="R96" s="27">
        <f t="shared" si="5"/>
        <v>1</v>
      </c>
    </row>
    <row r="97" spans="1:18" x14ac:dyDescent="0.25">
      <c r="A97" s="22">
        <f t="shared" si="6"/>
        <v>93</v>
      </c>
      <c r="B97" s="23">
        <v>30</v>
      </c>
      <c r="C97" s="24"/>
      <c r="D97" s="25"/>
      <c r="E97" s="25">
        <v>1</v>
      </c>
      <c r="F97" s="25">
        <v>5</v>
      </c>
      <c r="G97" s="25"/>
      <c r="H97" s="25">
        <v>1</v>
      </c>
      <c r="I97" s="25">
        <v>1</v>
      </c>
      <c r="J97" s="25"/>
      <c r="K97" s="25"/>
      <c r="L97" s="26"/>
      <c r="M97" s="26">
        <v>1</v>
      </c>
      <c r="N97" s="26"/>
      <c r="O97" s="26"/>
      <c r="P97" s="26"/>
      <c r="Q97" s="26">
        <v>100</v>
      </c>
      <c r="R97" s="27">
        <f t="shared" si="5"/>
        <v>5</v>
      </c>
    </row>
    <row r="98" spans="1:18" x14ac:dyDescent="0.25">
      <c r="A98" s="22">
        <f t="shared" si="6"/>
        <v>94</v>
      </c>
      <c r="B98" s="23">
        <v>100</v>
      </c>
      <c r="C98" s="24"/>
      <c r="D98" s="25"/>
      <c r="E98" s="25"/>
      <c r="F98" s="25">
        <v>5</v>
      </c>
      <c r="G98" s="25"/>
      <c r="H98" s="25">
        <v>1</v>
      </c>
      <c r="I98" s="25">
        <v>1</v>
      </c>
      <c r="J98" s="25"/>
      <c r="K98" s="25"/>
      <c r="L98" s="26"/>
      <c r="M98" s="26">
        <v>1</v>
      </c>
      <c r="N98" s="26"/>
      <c r="O98" s="26"/>
      <c r="P98" s="26"/>
      <c r="Q98" s="26">
        <v>100</v>
      </c>
      <c r="R98" s="27">
        <f t="shared" si="5"/>
        <v>5</v>
      </c>
    </row>
    <row r="99" spans="1:18" x14ac:dyDescent="0.25">
      <c r="A99" s="22">
        <f t="shared" si="6"/>
        <v>95</v>
      </c>
      <c r="B99" s="23">
        <v>80</v>
      </c>
      <c r="C99" s="24"/>
      <c r="D99" s="25"/>
      <c r="E99" s="25">
        <v>1</v>
      </c>
      <c r="F99" s="25">
        <v>2</v>
      </c>
      <c r="G99" s="25"/>
      <c r="H99" s="25"/>
      <c r="I99" s="25"/>
      <c r="J99" s="25"/>
      <c r="K99" s="25"/>
      <c r="L99" s="26"/>
      <c r="M99" s="26">
        <v>2</v>
      </c>
      <c r="N99" s="26"/>
      <c r="O99" s="26"/>
      <c r="P99" s="26"/>
      <c r="Q99" s="26">
        <v>100</v>
      </c>
      <c r="R99" s="27">
        <f t="shared" si="5"/>
        <v>2</v>
      </c>
    </row>
    <row r="100" spans="1:18" x14ac:dyDescent="0.25">
      <c r="A100" s="22">
        <f t="shared" si="6"/>
        <v>96</v>
      </c>
      <c r="B100" s="23">
        <v>80</v>
      </c>
      <c r="C100" s="24"/>
      <c r="D100" s="25"/>
      <c r="E100" s="25"/>
      <c r="F100" s="25"/>
      <c r="G100" s="25">
        <v>1</v>
      </c>
      <c r="H100" s="25"/>
      <c r="I100" s="25"/>
      <c r="J100" s="25"/>
      <c r="K100" s="25"/>
      <c r="L100" s="26"/>
      <c r="M100" s="26"/>
      <c r="N100" s="26"/>
      <c r="O100" s="26"/>
      <c r="P100" s="26"/>
      <c r="Q100" s="26">
        <v>5</v>
      </c>
      <c r="R100" s="27">
        <f t="shared" si="5"/>
        <v>1</v>
      </c>
    </row>
    <row r="101" spans="1:18" x14ac:dyDescent="0.25">
      <c r="A101" s="22">
        <f t="shared" si="6"/>
        <v>97</v>
      </c>
      <c r="B101" s="23">
        <v>40</v>
      </c>
      <c r="C101" s="24"/>
      <c r="D101" s="25"/>
      <c r="E101" s="25"/>
      <c r="F101" s="25">
        <v>1</v>
      </c>
      <c r="G101" s="25"/>
      <c r="H101" s="25"/>
      <c r="I101" s="25">
        <v>1</v>
      </c>
      <c r="J101" s="25"/>
      <c r="K101" s="25"/>
      <c r="L101" s="26"/>
      <c r="M101" s="26">
        <v>1</v>
      </c>
      <c r="N101" s="26"/>
      <c r="O101" s="26"/>
      <c r="P101" s="26"/>
      <c r="Q101" s="26">
        <v>3</v>
      </c>
      <c r="R101" s="27">
        <f t="shared" si="5"/>
        <v>1</v>
      </c>
    </row>
    <row r="102" spans="1:18" x14ac:dyDescent="0.25">
      <c r="A102" s="48">
        <v>98</v>
      </c>
      <c r="B102" s="49">
        <v>100</v>
      </c>
      <c r="C102" s="24">
        <v>1</v>
      </c>
      <c r="D102" s="25"/>
      <c r="E102" s="25"/>
      <c r="F102" s="25"/>
      <c r="G102" s="25"/>
      <c r="H102" s="25"/>
      <c r="I102" s="25">
        <v>1</v>
      </c>
      <c r="J102" s="25"/>
      <c r="K102" s="25"/>
      <c r="L102" s="26"/>
      <c r="M102" s="26">
        <v>1</v>
      </c>
      <c r="N102" s="26"/>
      <c r="O102" s="26"/>
      <c r="P102" s="26"/>
      <c r="Q102" s="26">
        <v>5</v>
      </c>
      <c r="R102" s="27">
        <f t="shared" si="5"/>
        <v>1</v>
      </c>
    </row>
    <row r="103" spans="1:18" x14ac:dyDescent="0.25">
      <c r="A103" s="48">
        <v>99</v>
      </c>
      <c r="B103" s="49">
        <v>100</v>
      </c>
      <c r="C103" s="50"/>
      <c r="D103" s="51"/>
      <c r="E103" s="51"/>
      <c r="F103" s="51"/>
      <c r="G103" s="51">
        <v>1</v>
      </c>
      <c r="H103" s="51"/>
      <c r="I103" s="51">
        <v>1</v>
      </c>
      <c r="J103" s="51">
        <v>1</v>
      </c>
      <c r="K103" s="51"/>
      <c r="L103" s="34"/>
      <c r="M103" s="34">
        <v>1</v>
      </c>
      <c r="N103" s="34"/>
      <c r="O103" s="34"/>
      <c r="P103" s="34"/>
      <c r="Q103" s="34">
        <v>10</v>
      </c>
      <c r="R103" s="27">
        <f t="shared" si="5"/>
        <v>1</v>
      </c>
    </row>
    <row r="104" spans="1:18" ht="15.75" thickBot="1" x14ac:dyDescent="0.3">
      <c r="A104" s="52">
        <v>100</v>
      </c>
      <c r="B104" s="53">
        <v>100</v>
      </c>
      <c r="C104" s="54">
        <v>2</v>
      </c>
      <c r="D104" s="55"/>
      <c r="E104" s="55">
        <v>1</v>
      </c>
      <c r="F104" s="55"/>
      <c r="G104" s="55"/>
      <c r="H104" s="55"/>
      <c r="I104" s="55"/>
      <c r="J104" s="55"/>
      <c r="K104" s="55"/>
      <c r="L104" s="56"/>
      <c r="M104" s="56"/>
      <c r="N104" s="57"/>
      <c r="O104" s="57"/>
      <c r="P104" s="57"/>
      <c r="Q104" s="57">
        <v>30</v>
      </c>
      <c r="R104" s="58">
        <f t="shared" si="5"/>
        <v>2</v>
      </c>
    </row>
    <row r="105" spans="1:18" x14ac:dyDescent="0.25">
      <c r="A105" s="59" t="s">
        <v>21</v>
      </c>
      <c r="C105" s="60">
        <f>AVERAGE(C5:C104)</f>
        <v>1.625</v>
      </c>
      <c r="D105" s="60">
        <f t="shared" ref="D105:Q105" si="7">AVERAGE(D5:D104)</f>
        <v>1</v>
      </c>
      <c r="E105" s="60">
        <f t="shared" si="7"/>
        <v>1.4444444444444444</v>
      </c>
      <c r="F105" s="60">
        <f t="shared" si="7"/>
        <v>2.5810810810810811</v>
      </c>
      <c r="G105" s="60">
        <f t="shared" si="7"/>
        <v>1.8666666666666667</v>
      </c>
      <c r="H105" s="60">
        <f t="shared" si="7"/>
        <v>1.6470588235294117</v>
      </c>
      <c r="I105" s="60">
        <f t="shared" si="7"/>
        <v>1</v>
      </c>
      <c r="J105" s="60">
        <f t="shared" si="7"/>
        <v>1.7073170731707317</v>
      </c>
      <c r="K105" s="60" t="e">
        <f t="shared" si="7"/>
        <v>#DIV/0!</v>
      </c>
      <c r="L105" s="60" t="e">
        <f t="shared" si="7"/>
        <v>#DIV/0!</v>
      </c>
      <c r="M105" s="60">
        <f t="shared" si="7"/>
        <v>1.21875</v>
      </c>
      <c r="N105" s="60">
        <f t="shared" si="7"/>
        <v>1</v>
      </c>
      <c r="O105" s="60">
        <f t="shared" si="7"/>
        <v>1</v>
      </c>
      <c r="P105" s="60">
        <f t="shared" si="7"/>
        <v>1</v>
      </c>
      <c r="Q105" s="60">
        <f t="shared" si="7"/>
        <v>66.3</v>
      </c>
    </row>
    <row r="106" spans="1:18" x14ac:dyDescent="0.25">
      <c r="A106" s="59" t="s">
        <v>22</v>
      </c>
      <c r="C106" s="60">
        <f t="shared" ref="C106:J106" si="8">STDEV(C5:C104)</f>
        <v>1.0545992068930676</v>
      </c>
      <c r="D106" s="60" t="e">
        <f t="shared" si="8"/>
        <v>#DIV/0!</v>
      </c>
      <c r="E106" s="60">
        <f t="shared" si="8"/>
        <v>0.81649658092772603</v>
      </c>
      <c r="F106" s="60">
        <f t="shared" si="8"/>
        <v>1.7041991390869109</v>
      </c>
      <c r="G106" s="60">
        <f t="shared" si="8"/>
        <v>1.3020130933435712</v>
      </c>
      <c r="H106" s="60">
        <f t="shared" si="8"/>
        <v>1.1147408034263075</v>
      </c>
      <c r="I106" s="60">
        <f t="shared" si="8"/>
        <v>0</v>
      </c>
      <c r="J106" s="60">
        <f t="shared" si="8"/>
        <v>1.2297134308249298</v>
      </c>
      <c r="K106" s="60"/>
      <c r="L106" s="60" t="e">
        <f>STDEV(L5:L104)</f>
        <v>#DIV/0!</v>
      </c>
      <c r="M106" s="60">
        <f>STDEV(M5:M104)</f>
        <v>0.75067174218570998</v>
      </c>
      <c r="N106" s="60">
        <f t="shared" ref="N106:Q106" si="9">STDEV(N5:N104)</f>
        <v>0</v>
      </c>
      <c r="O106" s="60" t="e">
        <f t="shared" si="9"/>
        <v>#DIV/0!</v>
      </c>
      <c r="P106" s="60" t="e">
        <f t="shared" si="9"/>
        <v>#DIV/0!</v>
      </c>
      <c r="Q106" s="60">
        <f t="shared" si="9"/>
        <v>38.695783185815429</v>
      </c>
    </row>
    <row r="107" spans="1:18" x14ac:dyDescent="0.25">
      <c r="A107" s="59" t="s">
        <v>23</v>
      </c>
      <c r="C107" s="61">
        <f t="shared" ref="C107:Q107" si="10">SUM(C5:C104)</f>
        <v>65</v>
      </c>
      <c r="D107" s="61">
        <f t="shared" si="10"/>
        <v>1</v>
      </c>
      <c r="E107" s="61">
        <f t="shared" si="10"/>
        <v>78</v>
      </c>
      <c r="F107" s="61">
        <f t="shared" si="10"/>
        <v>191</v>
      </c>
      <c r="G107" s="61">
        <f t="shared" si="10"/>
        <v>28</v>
      </c>
      <c r="H107" s="61">
        <f t="shared" si="10"/>
        <v>28</v>
      </c>
      <c r="I107" s="61">
        <f t="shared" si="10"/>
        <v>46</v>
      </c>
      <c r="J107" s="61">
        <f t="shared" si="10"/>
        <v>70</v>
      </c>
      <c r="K107" s="61">
        <f t="shared" si="10"/>
        <v>0</v>
      </c>
      <c r="L107" s="61">
        <f t="shared" si="10"/>
        <v>0</v>
      </c>
      <c r="M107" s="61">
        <f t="shared" si="10"/>
        <v>39</v>
      </c>
      <c r="N107" s="61">
        <f t="shared" si="10"/>
        <v>2</v>
      </c>
      <c r="O107" s="61">
        <f t="shared" si="10"/>
        <v>1</v>
      </c>
      <c r="P107" s="61">
        <f t="shared" si="10"/>
        <v>1</v>
      </c>
      <c r="Q107" s="61">
        <f t="shared" si="10"/>
        <v>6630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6CD09-3198-43E9-9277-000D76991978}">
  <dimension ref="A1:O3"/>
  <sheetViews>
    <sheetView workbookViewId="0">
      <selection activeCell="N41" sqref="N41"/>
    </sheetView>
  </sheetViews>
  <sheetFormatPr defaultRowHeight="15" x14ac:dyDescent="0.25"/>
  <sheetData>
    <row r="1" spans="1:15" x14ac:dyDescent="0.25">
      <c r="A1" s="12" t="s">
        <v>6</v>
      </c>
      <c r="B1" s="12" t="s">
        <v>7</v>
      </c>
      <c r="C1" s="12" t="s">
        <v>27</v>
      </c>
      <c r="D1" s="12" t="s">
        <v>28</v>
      </c>
      <c r="E1" s="12" t="s">
        <v>26</v>
      </c>
      <c r="F1" s="12" t="s">
        <v>10</v>
      </c>
      <c r="G1" s="12" t="s">
        <v>11</v>
      </c>
      <c r="H1" s="12" t="s">
        <v>12</v>
      </c>
      <c r="I1" s="13" t="s">
        <v>13</v>
      </c>
      <c r="J1" s="14" t="s">
        <v>14</v>
      </c>
      <c r="K1" s="14" t="s">
        <v>15</v>
      </c>
      <c r="L1" s="14" t="s">
        <v>29</v>
      </c>
      <c r="M1" s="14" t="s">
        <v>30</v>
      </c>
      <c r="N1" s="14" t="s">
        <v>31</v>
      </c>
    </row>
    <row r="2" spans="1:15" x14ac:dyDescent="0.25">
      <c r="A2" s="60">
        <v>1.625</v>
      </c>
      <c r="B2" s="60">
        <v>1</v>
      </c>
      <c r="C2" s="60">
        <v>1.4444444444444444</v>
      </c>
      <c r="D2" s="60">
        <v>2.5810810810810811</v>
      </c>
      <c r="E2" s="60">
        <v>1.8666666666666667</v>
      </c>
      <c r="F2" s="60">
        <v>1.6470588235294117</v>
      </c>
      <c r="G2" s="60">
        <v>1</v>
      </c>
      <c r="H2" s="60">
        <v>1.7073170731707317</v>
      </c>
      <c r="I2" s="60">
        <v>0</v>
      </c>
      <c r="J2" s="60">
        <v>0</v>
      </c>
      <c r="K2" s="60">
        <v>1.21875</v>
      </c>
      <c r="L2" s="60">
        <v>1</v>
      </c>
      <c r="M2" s="60">
        <v>1</v>
      </c>
      <c r="N2" s="60">
        <v>1</v>
      </c>
      <c r="O2" s="60"/>
    </row>
    <row r="3" spans="1:15" s="68" customFormat="1" x14ac:dyDescent="0.25">
      <c r="A3" s="68">
        <f>A2*20</f>
        <v>32.5</v>
      </c>
      <c r="B3" s="68">
        <v>1</v>
      </c>
      <c r="C3" s="68">
        <f t="shared" ref="C3:K3" si="0">C2*20</f>
        <v>28.888888888888889</v>
      </c>
      <c r="D3" s="68">
        <f t="shared" si="0"/>
        <v>51.621621621621621</v>
      </c>
      <c r="E3" s="68">
        <f t="shared" si="0"/>
        <v>37.333333333333336</v>
      </c>
      <c r="F3" s="68">
        <f t="shared" si="0"/>
        <v>32.941176470588232</v>
      </c>
      <c r="G3" s="68">
        <f t="shared" si="0"/>
        <v>20</v>
      </c>
      <c r="H3" s="68">
        <f t="shared" si="0"/>
        <v>34.146341463414636</v>
      </c>
      <c r="I3" s="68">
        <f t="shared" si="0"/>
        <v>0</v>
      </c>
      <c r="J3" s="68">
        <f t="shared" si="0"/>
        <v>0</v>
      </c>
      <c r="K3" s="68">
        <f t="shared" si="0"/>
        <v>24.375</v>
      </c>
      <c r="L3" s="68">
        <v>1</v>
      </c>
      <c r="M3" s="68">
        <v>1</v>
      </c>
      <c r="N3" s="68">
        <v>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09BDC-6E34-4A63-B186-8A2DBB861F08}">
  <dimension ref="A1:N6"/>
  <sheetViews>
    <sheetView workbookViewId="0">
      <selection activeCell="N14" sqref="N14"/>
    </sheetView>
  </sheetViews>
  <sheetFormatPr defaultRowHeight="15" x14ac:dyDescent="0.25"/>
  <sheetData>
    <row r="1" spans="1:14" x14ac:dyDescent="0.25">
      <c r="A1" t="s">
        <v>6</v>
      </c>
      <c r="B1" t="s">
        <v>7</v>
      </c>
      <c r="C1" t="s">
        <v>27</v>
      </c>
      <c r="D1" t="s">
        <v>28</v>
      </c>
      <c r="E1" t="s">
        <v>26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29</v>
      </c>
      <c r="M1" t="s">
        <v>30</v>
      </c>
      <c r="N1" t="s">
        <v>31</v>
      </c>
    </row>
    <row r="2" spans="1:14" x14ac:dyDescent="0.25">
      <c r="A2" s="61">
        <v>65</v>
      </c>
      <c r="B2" s="61">
        <v>1</v>
      </c>
      <c r="C2" s="61">
        <v>78</v>
      </c>
      <c r="D2" s="61">
        <v>191</v>
      </c>
      <c r="E2" s="61">
        <v>28</v>
      </c>
      <c r="F2" s="61">
        <v>28</v>
      </c>
      <c r="G2" s="61">
        <v>46</v>
      </c>
      <c r="H2" s="61">
        <v>70</v>
      </c>
      <c r="I2" s="61">
        <v>0</v>
      </c>
      <c r="J2" s="61">
        <v>0</v>
      </c>
      <c r="K2" s="61">
        <v>39</v>
      </c>
      <c r="L2" s="61">
        <v>2</v>
      </c>
      <c r="M2" s="69">
        <v>1</v>
      </c>
      <c r="N2" s="69">
        <v>1</v>
      </c>
    </row>
    <row r="3" spans="1:14" x14ac:dyDescent="0.25">
      <c r="A3" s="70">
        <f>A2/550</f>
        <v>0.11818181818181818</v>
      </c>
      <c r="B3" s="70">
        <f t="shared" ref="B3:N3" si="0">B2/550</f>
        <v>1.8181818181818182E-3</v>
      </c>
      <c r="C3" s="70">
        <f t="shared" si="0"/>
        <v>0.14181818181818182</v>
      </c>
      <c r="D3" s="70">
        <f t="shared" si="0"/>
        <v>0.34727272727272729</v>
      </c>
      <c r="E3" s="70">
        <f t="shared" si="0"/>
        <v>5.0909090909090911E-2</v>
      </c>
      <c r="F3" s="70">
        <f t="shared" si="0"/>
        <v>5.0909090909090911E-2</v>
      </c>
      <c r="G3" s="70">
        <f t="shared" si="0"/>
        <v>8.3636363636363634E-2</v>
      </c>
      <c r="H3" s="70">
        <f t="shared" si="0"/>
        <v>0.12727272727272726</v>
      </c>
      <c r="I3" s="70">
        <f t="shared" si="0"/>
        <v>0</v>
      </c>
      <c r="J3" s="70">
        <f t="shared" si="0"/>
        <v>0</v>
      </c>
      <c r="K3" s="70">
        <f t="shared" si="0"/>
        <v>7.0909090909090908E-2</v>
      </c>
      <c r="L3" s="70">
        <f t="shared" si="0"/>
        <v>3.6363636363636364E-3</v>
      </c>
      <c r="M3" s="70">
        <f t="shared" si="0"/>
        <v>1.8181818181818182E-3</v>
      </c>
      <c r="N3" s="70">
        <f t="shared" si="0"/>
        <v>1.8181818181818182E-3</v>
      </c>
    </row>
    <row r="5" spans="1:14" x14ac:dyDescent="0.25">
      <c r="A5" t="s">
        <v>6</v>
      </c>
      <c r="B5" t="s">
        <v>7</v>
      </c>
      <c r="C5" t="s">
        <v>27</v>
      </c>
      <c r="D5" t="s">
        <v>28</v>
      </c>
      <c r="E5" t="s">
        <v>26</v>
      </c>
      <c r="F5" t="s">
        <v>10</v>
      </c>
      <c r="G5" t="s">
        <v>11</v>
      </c>
      <c r="H5" t="s">
        <v>12</v>
      </c>
      <c r="I5" t="s">
        <v>13</v>
      </c>
      <c r="J5" t="s">
        <v>14</v>
      </c>
      <c r="K5" t="s">
        <v>15</v>
      </c>
      <c r="L5" t="s">
        <v>29</v>
      </c>
      <c r="M5" t="s">
        <v>30</v>
      </c>
      <c r="N5" t="s">
        <v>31</v>
      </c>
    </row>
    <row r="6" spans="1:14" x14ac:dyDescent="0.25">
      <c r="A6" s="70">
        <v>0.11818181818181818</v>
      </c>
      <c r="B6" s="70">
        <v>1.8181818181818182E-3</v>
      </c>
      <c r="C6" s="70">
        <v>0.14181818181818182</v>
      </c>
      <c r="D6" s="70">
        <v>0.34727272727272729</v>
      </c>
      <c r="E6" s="70">
        <v>5.0909090909090911E-2</v>
      </c>
      <c r="F6" s="70">
        <v>5.0909090909090911E-2</v>
      </c>
      <c r="G6" s="70">
        <v>8.3636363636363634E-2</v>
      </c>
      <c r="H6" s="70">
        <v>0.12727272727272726</v>
      </c>
      <c r="I6" s="70">
        <v>0</v>
      </c>
      <c r="J6" s="70">
        <v>0</v>
      </c>
      <c r="K6" s="70">
        <v>7.0909090909090908E-2</v>
      </c>
      <c r="L6" s="70">
        <v>3.6363636363636364E-3</v>
      </c>
      <c r="M6" s="70">
        <v>1.8181818181818182E-3</v>
      </c>
      <c r="N6" s="70">
        <v>1.8181818181818182E-3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E70CAABAB6DA944A2262ACFDB3A496A" ma:contentTypeVersion="" ma:contentTypeDescription="Create a new document." ma:contentTypeScope="" ma:versionID="7d0aeb4b18fbbc7ec8f4012a7e82ab33">
  <xsd:schema xmlns:xsd="http://www.w3.org/2001/XMLSchema" xmlns:xs="http://www.w3.org/2001/XMLSchema" xmlns:p="http://schemas.microsoft.com/office/2006/metadata/properties" xmlns:ns2="64e03b3a-1a92-4768-a1bd-7f441a79df58" xmlns:ns3="d85b152d-894d-4566-ac4a-d9c58dcbabc9" targetNamespace="http://schemas.microsoft.com/office/2006/metadata/properties" ma:root="true" ma:fieldsID="c1f0787505a4c6216f12d46a569bbe52" ns2:_="" ns3:_="">
    <xsd:import namespace="64e03b3a-1a92-4768-a1bd-7f441a79df58"/>
    <xsd:import namespace="d85b152d-894d-4566-ac4a-d9c58dcbabc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4e03b3a-1a92-4768-a1bd-7f441a79df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5b152d-894d-4566-ac4a-d9c58dcbabc9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BE9FE15-D1B1-4C04-B169-EEA03670AD9C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6D7F3E85-9A9A-416C-ADD3-9FEBB851576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B2461FC-0C2A-4A81-88A3-0D29E25C3D8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4e03b3a-1a92-4768-a1bd-7f441a79df58"/>
    <ds:schemaRef ds:uri="d85b152d-894d-4566-ac4a-d9c58dcbabc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with % coverage</vt:lpstr>
      <vt:lpstr>Data</vt:lpstr>
      <vt:lpstr>Density avg</vt:lpstr>
      <vt:lpstr>Sum density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Jones, Ajay</dc:creator>
  <cp:lastModifiedBy>Rasmussen, Nicholas@DWR</cp:lastModifiedBy>
  <dcterms:created xsi:type="dcterms:W3CDTF">2021-10-07T01:23:59Z</dcterms:created>
  <dcterms:modified xsi:type="dcterms:W3CDTF">2021-11-10T19:25:50Z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0x0101003E70CAABAB6DA944A2262ACFDB3A496A</vt:lpwstr>
  </property>
</Properties>
</file>