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AB\Documents\R\FisheRies R User Group\2015.03.05\"/>
    </mc:Choice>
  </mc:AlternateContent>
  <bookViews>
    <workbookView xWindow="285" yWindow="750" windowWidth="9975" windowHeight="6660"/>
  </bookViews>
  <sheets>
    <sheet name="Knights Landing RST Catch" sheetId="1" r:id="rId1"/>
    <sheet name="Sheet3" sheetId="3" r:id="rId2"/>
  </sheets>
  <calcPr calcId="152511"/>
</workbook>
</file>

<file path=xl/calcChain.xml><?xml version="1.0" encoding="utf-8"?>
<calcChain xmlns="http://schemas.openxmlformats.org/spreadsheetml/2006/main">
  <c r="J149" i="1" l="1"/>
  <c r="AA149" i="1" s="1"/>
  <c r="X149" i="1" l="1"/>
  <c r="Y149" i="1"/>
  <c r="Z149" i="1"/>
  <c r="W149" i="1"/>
  <c r="J148" i="1"/>
  <c r="AA148" i="1" s="1"/>
  <c r="J147" i="1"/>
  <c r="AA147" i="1" s="1"/>
  <c r="J146" i="1"/>
  <c r="AA146" i="1" s="1"/>
  <c r="Z148" i="1" l="1"/>
  <c r="X148" i="1"/>
  <c r="Y148" i="1"/>
  <c r="W148" i="1"/>
  <c r="Z147" i="1"/>
  <c r="X147" i="1"/>
  <c r="Y147" i="1"/>
  <c r="W147" i="1"/>
  <c r="W146" i="1"/>
  <c r="X146" i="1"/>
  <c r="Y146" i="1"/>
  <c r="Z146" i="1"/>
  <c r="J145" i="1"/>
  <c r="Y145" i="1" s="1"/>
  <c r="Z145" i="1" l="1"/>
  <c r="W145" i="1"/>
  <c r="AA145" i="1"/>
  <c r="X145" i="1"/>
  <c r="J144" i="1"/>
  <c r="Y144" i="1" s="1"/>
  <c r="J143" i="1"/>
  <c r="AA143" i="1" s="1"/>
  <c r="Z144" i="1" l="1"/>
  <c r="W144" i="1"/>
  <c r="AA144" i="1"/>
  <c r="X144" i="1"/>
  <c r="Z143" i="1"/>
  <c r="X143" i="1"/>
  <c r="Y143" i="1"/>
  <c r="W143" i="1"/>
  <c r="J142" i="1"/>
  <c r="AA142" i="1" s="1"/>
  <c r="X142" i="1" l="1"/>
  <c r="Z142" i="1"/>
  <c r="Y142" i="1"/>
  <c r="W142" i="1"/>
  <c r="J141" i="1"/>
  <c r="AA141" i="1" s="1"/>
  <c r="J140" i="1"/>
  <c r="AA140" i="1" s="1"/>
  <c r="J139" i="1"/>
  <c r="AA139" i="1" s="1"/>
  <c r="J138" i="1"/>
  <c r="AA138" i="1" s="1"/>
  <c r="Z141" i="1" l="1"/>
  <c r="X141" i="1"/>
  <c r="Y141" i="1"/>
  <c r="W141" i="1"/>
  <c r="W140" i="1"/>
  <c r="X140" i="1"/>
  <c r="Y140" i="1"/>
  <c r="Z140" i="1"/>
  <c r="Z139" i="1"/>
  <c r="X139" i="1"/>
  <c r="Y139" i="1"/>
  <c r="W139" i="1"/>
  <c r="X138" i="1"/>
  <c r="Y138" i="1"/>
  <c r="Z138" i="1"/>
  <c r="W138" i="1"/>
  <c r="J137" i="1"/>
  <c r="Z137" i="1" s="1"/>
  <c r="J136" i="1"/>
  <c r="AA136" i="1" s="1"/>
  <c r="W137" i="1" l="1"/>
  <c r="X137" i="1"/>
  <c r="Y137" i="1"/>
  <c r="AA137" i="1"/>
  <c r="X136" i="1"/>
  <c r="Y136" i="1"/>
  <c r="Z136" i="1"/>
  <c r="W136" i="1"/>
  <c r="J135" i="1"/>
  <c r="AA135" i="1" s="1"/>
  <c r="J134" i="1"/>
  <c r="AA134" i="1" s="1"/>
  <c r="J133" i="1"/>
  <c r="AA133" i="1" s="1"/>
  <c r="X135" i="1" l="1"/>
  <c r="Y135" i="1"/>
  <c r="Z135" i="1"/>
  <c r="W135" i="1"/>
  <c r="X134" i="1"/>
  <c r="Y134" i="1"/>
  <c r="Z134" i="1"/>
  <c r="W134" i="1"/>
  <c r="X133" i="1"/>
  <c r="Y133" i="1"/>
  <c r="Z133" i="1"/>
  <c r="W133" i="1"/>
  <c r="J132" i="1"/>
  <c r="AA132" i="1" s="1"/>
  <c r="X132" i="1" l="1"/>
  <c r="Y132" i="1"/>
  <c r="Z132" i="1"/>
  <c r="W132" i="1"/>
  <c r="J131" i="1"/>
  <c r="AA131" i="1" s="1"/>
  <c r="Z131" i="1" l="1"/>
  <c r="X131" i="1"/>
  <c r="Y131" i="1"/>
  <c r="W131" i="1"/>
  <c r="J130" i="1"/>
  <c r="AA130" i="1" s="1"/>
  <c r="J129" i="1"/>
  <c r="AA129" i="1" s="1"/>
  <c r="Z130" i="1" l="1"/>
  <c r="X130" i="1"/>
  <c r="Y130" i="1"/>
  <c r="W130" i="1"/>
  <c r="Z129" i="1"/>
  <c r="X129" i="1"/>
  <c r="Y129" i="1"/>
  <c r="W129" i="1"/>
  <c r="J128" i="1"/>
  <c r="AA128" i="1" s="1"/>
  <c r="J127" i="1"/>
  <c r="AA127" i="1" s="1"/>
  <c r="Z128" i="1" l="1"/>
  <c r="X128" i="1"/>
  <c r="Y128" i="1"/>
  <c r="W128" i="1"/>
  <c r="Z127" i="1"/>
  <c r="X127" i="1"/>
  <c r="Y127" i="1"/>
  <c r="W127" i="1"/>
  <c r="J126" i="1"/>
  <c r="AA126" i="1" s="1"/>
  <c r="J125" i="1"/>
  <c r="Y125" i="1" s="1"/>
  <c r="Z126" i="1" l="1"/>
  <c r="X126" i="1"/>
  <c r="Y126" i="1"/>
  <c r="W126" i="1"/>
  <c r="Z125" i="1"/>
  <c r="W125" i="1"/>
  <c r="AA125" i="1"/>
  <c r="X125" i="1"/>
  <c r="J124" i="1"/>
  <c r="AA124" i="1" s="1"/>
  <c r="J123" i="1"/>
  <c r="X123" i="1" s="1"/>
  <c r="Z124" i="1" l="1"/>
  <c r="X124" i="1"/>
  <c r="Y124" i="1"/>
  <c r="W124" i="1"/>
  <c r="Y123" i="1"/>
  <c r="Z123" i="1"/>
  <c r="W123" i="1"/>
  <c r="AA123" i="1"/>
  <c r="J122" i="1"/>
  <c r="AA122" i="1" s="1"/>
  <c r="Y122" i="1" l="1"/>
  <c r="X122" i="1"/>
  <c r="Z122" i="1"/>
  <c r="W122" i="1"/>
  <c r="J121" i="1"/>
  <c r="Y121" i="1" s="1"/>
  <c r="Z121" i="1" l="1"/>
  <c r="W121" i="1"/>
  <c r="AA121" i="1"/>
  <c r="X121" i="1"/>
  <c r="J120" i="1"/>
  <c r="Z120" i="1" s="1"/>
  <c r="J119" i="1"/>
  <c r="AA119" i="1" s="1"/>
  <c r="J118" i="1"/>
  <c r="Z118" i="1" s="1"/>
  <c r="W120" i="1" l="1"/>
  <c r="X120" i="1"/>
  <c r="Y120" i="1"/>
  <c r="AA120" i="1"/>
  <c r="Y119" i="1"/>
  <c r="Z119" i="1"/>
  <c r="W119" i="1"/>
  <c r="X119" i="1"/>
  <c r="W118" i="1"/>
  <c r="X118" i="1"/>
  <c r="Y118" i="1"/>
  <c r="AA118" i="1"/>
  <c r="J117" i="1"/>
  <c r="AA117" i="1" s="1"/>
  <c r="J116" i="1"/>
  <c r="AA116" i="1" s="1"/>
  <c r="J115" i="1"/>
  <c r="AA115" i="1" s="1"/>
  <c r="J114" i="1"/>
  <c r="AA114" i="1" s="1"/>
  <c r="Y117" i="1" l="1"/>
  <c r="Z117" i="1"/>
  <c r="X117" i="1"/>
  <c r="W117" i="1"/>
  <c r="Y116" i="1"/>
  <c r="X116" i="1"/>
  <c r="Z116" i="1"/>
  <c r="W116" i="1"/>
  <c r="Z115" i="1"/>
  <c r="X115" i="1"/>
  <c r="Y115" i="1"/>
  <c r="W115" i="1"/>
  <c r="Z114" i="1"/>
  <c r="X114" i="1"/>
  <c r="Y114" i="1"/>
  <c r="W114" i="1"/>
  <c r="J113" i="1"/>
  <c r="AA113" i="1" s="1"/>
  <c r="J112" i="1"/>
  <c r="AA112" i="1" s="1"/>
  <c r="J111" i="1"/>
  <c r="AA111" i="1" s="1"/>
  <c r="J110" i="1"/>
  <c r="AA110" i="1" s="1"/>
  <c r="J109" i="1"/>
  <c r="AA109" i="1" s="1"/>
  <c r="Z113" i="1" l="1"/>
  <c r="X113" i="1"/>
  <c r="Y113" i="1"/>
  <c r="W113" i="1"/>
  <c r="Y111" i="1"/>
  <c r="X111" i="1"/>
  <c r="Z112" i="1"/>
  <c r="X112" i="1"/>
  <c r="Y112" i="1"/>
  <c r="W112" i="1"/>
  <c r="Z111" i="1"/>
  <c r="W111" i="1"/>
  <c r="Z110" i="1"/>
  <c r="X110" i="1"/>
  <c r="Y110" i="1"/>
  <c r="W110" i="1"/>
  <c r="Z109" i="1"/>
  <c r="X109" i="1"/>
  <c r="Y109" i="1"/>
  <c r="W109" i="1"/>
  <c r="J108" i="1"/>
  <c r="AA108" i="1" s="1"/>
  <c r="J107" i="1"/>
  <c r="Z107" i="1" s="1"/>
  <c r="Z108" i="1" l="1"/>
  <c r="X108" i="1"/>
  <c r="Y108" i="1"/>
  <c r="W108" i="1"/>
  <c r="W107" i="1"/>
  <c r="X107" i="1"/>
  <c r="Y107" i="1"/>
  <c r="AA107" i="1"/>
  <c r="J104" i="1"/>
  <c r="AA104" i="1" s="1"/>
  <c r="J106" i="1"/>
  <c r="AA106" i="1" s="1"/>
  <c r="J105" i="1"/>
  <c r="X105" i="1" s="1"/>
  <c r="J103" i="1"/>
  <c r="AA103" i="1" s="1"/>
  <c r="J102" i="1"/>
  <c r="AA102" i="1" s="1"/>
  <c r="J101" i="1"/>
  <c r="Y101" i="1" s="1"/>
  <c r="J100" i="1"/>
  <c r="AA100" i="1" s="1"/>
  <c r="Z104" i="1" l="1"/>
  <c r="X104" i="1"/>
  <c r="Y104" i="1"/>
  <c r="W104" i="1"/>
  <c r="Z106" i="1"/>
  <c r="X106" i="1"/>
  <c r="Y106" i="1"/>
  <c r="W106" i="1"/>
  <c r="Y105" i="1"/>
  <c r="Z105" i="1"/>
  <c r="W105" i="1"/>
  <c r="AA105" i="1"/>
  <c r="Y103" i="1"/>
  <c r="Z103" i="1"/>
  <c r="W103" i="1"/>
  <c r="X103" i="1"/>
  <c r="Z102" i="1"/>
  <c r="X102" i="1"/>
  <c r="Y102" i="1"/>
  <c r="W102" i="1"/>
  <c r="Z101" i="1"/>
  <c r="W101" i="1"/>
  <c r="AA101" i="1"/>
  <c r="X101" i="1"/>
  <c r="Z100" i="1"/>
  <c r="X100" i="1"/>
  <c r="Y100" i="1"/>
  <c r="W100" i="1"/>
  <c r="J99" i="1"/>
  <c r="AA99" i="1" s="1"/>
  <c r="Z99" i="1" l="1"/>
  <c r="X99" i="1"/>
  <c r="Y99" i="1"/>
  <c r="W99" i="1"/>
  <c r="J98" i="1"/>
  <c r="AA98" i="1" s="1"/>
  <c r="J97" i="1"/>
  <c r="AA97" i="1" s="1"/>
  <c r="J96" i="1"/>
  <c r="AA96" i="1" s="1"/>
  <c r="Z98" i="1" l="1"/>
  <c r="X98" i="1"/>
  <c r="Y98" i="1"/>
  <c r="W98" i="1"/>
  <c r="Z97" i="1"/>
  <c r="W97" i="1"/>
  <c r="X97" i="1"/>
  <c r="Y97" i="1"/>
  <c r="Z96" i="1"/>
  <c r="X96" i="1"/>
  <c r="Y96" i="1"/>
  <c r="W96" i="1"/>
  <c r="J95" i="1"/>
  <c r="AA95" i="1" s="1"/>
  <c r="J94" i="1"/>
  <c r="Y94" i="1" s="1"/>
  <c r="J93" i="1"/>
  <c r="X93" i="1" s="1"/>
  <c r="Z95" i="1" l="1"/>
  <c r="W95" i="1"/>
  <c r="X95" i="1"/>
  <c r="Y95" i="1"/>
  <c r="Z94" i="1"/>
  <c r="W94" i="1"/>
  <c r="AA94" i="1"/>
  <c r="X94" i="1"/>
  <c r="Y93" i="1"/>
  <c r="Z93" i="1"/>
  <c r="W93" i="1"/>
  <c r="AA93" i="1"/>
  <c r="J92" i="1"/>
  <c r="AA92" i="1" s="1"/>
  <c r="J91" i="1"/>
  <c r="AA91" i="1" s="1"/>
  <c r="J90" i="1"/>
  <c r="AA90" i="1" s="1"/>
  <c r="Z92" i="1" l="1"/>
  <c r="X92" i="1"/>
  <c r="Y92" i="1"/>
  <c r="W92" i="1"/>
  <c r="X91" i="1"/>
  <c r="Y91" i="1"/>
  <c r="Z91" i="1"/>
  <c r="W91" i="1"/>
  <c r="Z90" i="1"/>
  <c r="W90" i="1"/>
  <c r="X90" i="1"/>
  <c r="Y90" i="1"/>
  <c r="J89" i="1"/>
  <c r="Z89" i="1" s="1"/>
  <c r="X89" i="1" l="1"/>
  <c r="W89" i="1"/>
  <c r="AA89" i="1"/>
  <c r="Y89" i="1"/>
  <c r="J88" i="1"/>
  <c r="AA88" i="1" s="1"/>
  <c r="Z88" i="1" l="1"/>
  <c r="X88" i="1"/>
  <c r="Y88" i="1"/>
  <c r="W88" i="1"/>
  <c r="J87" i="1"/>
  <c r="AA87" i="1" s="1"/>
  <c r="X87" i="1" l="1"/>
  <c r="Y87" i="1"/>
  <c r="Z87" i="1"/>
  <c r="W87" i="1"/>
  <c r="J84" i="1"/>
  <c r="Y84" i="1" s="1"/>
  <c r="Z84" i="1" l="1"/>
  <c r="W84" i="1"/>
  <c r="AA84" i="1"/>
  <c r="X84" i="1"/>
  <c r="J86" i="1"/>
  <c r="AA86" i="1" s="1"/>
  <c r="J85" i="1"/>
  <c r="X85" i="1" s="1"/>
  <c r="J83" i="1"/>
  <c r="AA83" i="1" s="1"/>
  <c r="J82" i="1"/>
  <c r="AA82" i="1" s="1"/>
  <c r="X86" i="1" l="1"/>
  <c r="Y86" i="1"/>
  <c r="Z86" i="1"/>
  <c r="W86" i="1"/>
  <c r="Y85" i="1"/>
  <c r="Z85" i="1"/>
  <c r="W85" i="1"/>
  <c r="AA85" i="1"/>
  <c r="Y83" i="1"/>
  <c r="Z83" i="1"/>
  <c r="X83" i="1"/>
  <c r="W83" i="1"/>
  <c r="Y82" i="1"/>
  <c r="Z82" i="1"/>
  <c r="W82" i="1"/>
  <c r="X82" i="1"/>
  <c r="J81" i="1"/>
  <c r="AA81" i="1" s="1"/>
  <c r="J80" i="1"/>
  <c r="AA80" i="1" s="1"/>
  <c r="J79" i="1"/>
  <c r="AA79" i="1" s="1"/>
  <c r="Y81" i="1" l="1"/>
  <c r="Z81" i="1"/>
  <c r="X81" i="1"/>
  <c r="W81" i="1"/>
  <c r="X80" i="1"/>
  <c r="Y80" i="1"/>
  <c r="Z80" i="1"/>
  <c r="W80" i="1"/>
  <c r="Y79" i="1"/>
  <c r="Z79" i="1"/>
  <c r="X79" i="1"/>
  <c r="W79" i="1"/>
  <c r="J78" i="1"/>
  <c r="AA78" i="1" s="1"/>
  <c r="J77" i="1"/>
  <c r="AA77" i="1" s="1"/>
  <c r="Z78" i="1" l="1"/>
  <c r="X78" i="1"/>
  <c r="Y78" i="1"/>
  <c r="W78" i="1"/>
  <c r="Z77" i="1"/>
  <c r="X77" i="1"/>
  <c r="Y77" i="1"/>
  <c r="W77" i="1"/>
  <c r="J76" i="1"/>
  <c r="AA76" i="1" s="1"/>
  <c r="Z76" i="1" l="1"/>
  <c r="X76" i="1"/>
  <c r="Y76" i="1"/>
  <c r="W76" i="1"/>
  <c r="J75" i="1"/>
  <c r="AA75" i="1" s="1"/>
  <c r="Z75" i="1" l="1"/>
  <c r="X75" i="1"/>
  <c r="Y75" i="1"/>
  <c r="W75" i="1"/>
  <c r="J74" i="1"/>
  <c r="AA74" i="1" s="1"/>
  <c r="J73" i="1"/>
  <c r="Y73" i="1" s="1"/>
  <c r="J72" i="1"/>
  <c r="AA72" i="1" s="1"/>
  <c r="Z74" i="1" l="1"/>
  <c r="X74" i="1"/>
  <c r="Y74" i="1"/>
  <c r="W74" i="1"/>
  <c r="Z73" i="1"/>
  <c r="AA73" i="1"/>
  <c r="X73" i="1"/>
  <c r="W73" i="1"/>
  <c r="Z72" i="1"/>
  <c r="X72" i="1"/>
  <c r="Y72" i="1"/>
  <c r="W72" i="1"/>
  <c r="J71" i="1"/>
  <c r="AA71" i="1" s="1"/>
  <c r="J70" i="1"/>
  <c r="AA70" i="1" s="1"/>
  <c r="J69" i="1"/>
  <c r="AA69" i="1" s="1"/>
  <c r="W71" i="1" l="1"/>
  <c r="X71" i="1"/>
  <c r="Y71" i="1"/>
  <c r="Z71" i="1"/>
  <c r="Z70" i="1"/>
  <c r="X70" i="1"/>
  <c r="Y70" i="1"/>
  <c r="W70" i="1"/>
  <c r="Z69" i="1"/>
  <c r="X69" i="1"/>
  <c r="Y69" i="1"/>
  <c r="W69" i="1"/>
  <c r="J68" i="1"/>
  <c r="AA68" i="1" s="1"/>
  <c r="Z68" i="1" l="1"/>
  <c r="X68" i="1"/>
  <c r="Y68" i="1"/>
  <c r="W68" i="1"/>
  <c r="J67" i="1"/>
  <c r="AA67" i="1" s="1"/>
  <c r="W67" i="1" l="1"/>
  <c r="X67" i="1"/>
  <c r="Y67" i="1"/>
  <c r="Z67" i="1"/>
  <c r="J66" i="1"/>
  <c r="Z66" i="1" s="1"/>
  <c r="J65" i="1"/>
  <c r="X65" i="1" s="1"/>
  <c r="Y66" i="1" l="1"/>
  <c r="W66" i="1"/>
  <c r="AA66" i="1"/>
  <c r="X66" i="1"/>
  <c r="Y65" i="1"/>
  <c r="Z65" i="1"/>
  <c r="W65" i="1"/>
  <c r="AA65" i="1"/>
  <c r="J64" i="1"/>
  <c r="AA64" i="1" s="1"/>
  <c r="J63" i="1"/>
  <c r="AA63" i="1" s="1"/>
  <c r="J62" i="1"/>
  <c r="Y62" i="1" s="1"/>
  <c r="Z64" i="1" l="1"/>
  <c r="W64" i="1"/>
  <c r="X64" i="1"/>
  <c r="Y64" i="1"/>
  <c r="Z63" i="1"/>
  <c r="W63" i="1"/>
  <c r="X63" i="1"/>
  <c r="Y63" i="1"/>
  <c r="W62" i="1"/>
  <c r="AA62" i="1"/>
  <c r="X62" i="1"/>
  <c r="Z62" i="1"/>
  <c r="J61" i="1"/>
  <c r="Y61" i="1" s="1"/>
  <c r="Z61" i="1" l="1"/>
  <c r="X61" i="1"/>
  <c r="W61" i="1"/>
  <c r="AA61" i="1"/>
  <c r="J60" i="1"/>
  <c r="AA60" i="1" s="1"/>
  <c r="J59" i="1"/>
  <c r="AA59" i="1" s="1"/>
  <c r="X60" i="1" l="1"/>
  <c r="Y60" i="1"/>
  <c r="Z60" i="1"/>
  <c r="W60" i="1"/>
  <c r="X59" i="1"/>
  <c r="Y59" i="1"/>
  <c r="Z59" i="1"/>
  <c r="W59" i="1"/>
  <c r="J58" i="1"/>
  <c r="Y58" i="1" s="1"/>
  <c r="J57" i="1"/>
  <c r="AA57" i="1" s="1"/>
  <c r="Z58" i="1" l="1"/>
  <c r="AA58" i="1"/>
  <c r="X58" i="1"/>
  <c r="W58" i="1"/>
  <c r="Y57" i="1"/>
  <c r="X57" i="1"/>
  <c r="Z57" i="1"/>
  <c r="W57" i="1"/>
  <c r="J56" i="1" l="1"/>
  <c r="X56" i="1" s="1"/>
  <c r="J55" i="1"/>
  <c r="AA55" i="1" s="1"/>
  <c r="Y56" i="1" l="1"/>
  <c r="Z56" i="1"/>
  <c r="W56" i="1"/>
  <c r="AA56" i="1"/>
  <c r="Y55" i="1"/>
  <c r="Z55" i="1"/>
  <c r="W55" i="1"/>
  <c r="X55" i="1"/>
  <c r="J54" i="1"/>
  <c r="AA54" i="1" s="1"/>
  <c r="J53" i="1"/>
  <c r="AA53" i="1" s="1"/>
  <c r="J52" i="1"/>
  <c r="AA52" i="1" s="1"/>
  <c r="Z54" i="1" l="1"/>
  <c r="W54" i="1"/>
  <c r="X54" i="1"/>
  <c r="Y54" i="1"/>
  <c r="Z53" i="1"/>
  <c r="X53" i="1"/>
  <c r="Y53" i="1"/>
  <c r="W53" i="1"/>
  <c r="Z52" i="1"/>
  <c r="X52" i="1"/>
  <c r="Y52" i="1"/>
  <c r="W52" i="1"/>
  <c r="J51" i="1"/>
  <c r="Z51" i="1" s="1"/>
  <c r="W51" i="1" l="1"/>
  <c r="X51" i="1"/>
  <c r="Y51" i="1"/>
  <c r="AA51" i="1"/>
  <c r="J50" i="1"/>
  <c r="AA50" i="1" s="1"/>
  <c r="Z50" i="1" l="1"/>
  <c r="X50" i="1"/>
  <c r="Y50" i="1"/>
  <c r="W50" i="1"/>
  <c r="J49" i="1"/>
  <c r="AA49" i="1" s="1"/>
  <c r="J48" i="1"/>
  <c r="AA48" i="1" s="1"/>
  <c r="J47" i="1"/>
  <c r="Z47" i="1" s="1"/>
  <c r="Z49" i="1" l="1"/>
  <c r="X49" i="1"/>
  <c r="Y49" i="1"/>
  <c r="W49" i="1"/>
  <c r="Z48" i="1"/>
  <c r="X48" i="1"/>
  <c r="Y48" i="1"/>
  <c r="W48" i="1"/>
  <c r="Y47" i="1"/>
  <c r="W47" i="1"/>
  <c r="X47" i="1"/>
  <c r="AA47" i="1"/>
  <c r="J46" i="1"/>
  <c r="AA46" i="1" s="1"/>
  <c r="J45" i="1"/>
  <c r="AA45" i="1" s="1"/>
  <c r="J44" i="1"/>
  <c r="AA44" i="1" s="1"/>
  <c r="Y46" i="1" l="1"/>
  <c r="Z46" i="1"/>
  <c r="X46" i="1"/>
  <c r="W46" i="1"/>
  <c r="Y45" i="1"/>
  <c r="Z45" i="1"/>
  <c r="X45" i="1"/>
  <c r="W45" i="1"/>
  <c r="W44" i="1"/>
  <c r="X44" i="1"/>
  <c r="Y44" i="1"/>
  <c r="Z44" i="1"/>
  <c r="J43" i="1"/>
  <c r="W43" i="1" s="1"/>
  <c r="J42" i="1"/>
  <c r="Z42" i="1" s="1"/>
  <c r="J41" i="1"/>
  <c r="Z41" i="1" s="1"/>
  <c r="J40" i="1"/>
  <c r="Z40" i="1" s="1"/>
  <c r="J39" i="1"/>
  <c r="Z39" i="1" s="1"/>
  <c r="J38" i="1"/>
  <c r="Z38" i="1" s="1"/>
  <c r="J37" i="1"/>
  <c r="Z37" i="1" s="1"/>
  <c r="J36" i="1"/>
  <c r="Z36" i="1" s="1"/>
  <c r="J35" i="1"/>
  <c r="Z35" i="1" s="1"/>
  <c r="J34" i="1"/>
  <c r="Z34" i="1" s="1"/>
  <c r="J33" i="1"/>
  <c r="Z33" i="1" s="1"/>
  <c r="Y41" i="1" l="1"/>
  <c r="Y35" i="1"/>
  <c r="X34" i="1"/>
  <c r="W36" i="1"/>
  <c r="X42" i="1"/>
  <c r="AA43" i="1"/>
  <c r="Y33" i="1"/>
  <c r="AA33" i="1"/>
  <c r="Y34" i="1"/>
  <c r="Y40" i="1"/>
  <c r="AA41" i="1"/>
  <c r="Y42" i="1"/>
  <c r="W33" i="1"/>
  <c r="W34" i="1"/>
  <c r="W35" i="1"/>
  <c r="X36" i="1"/>
  <c r="AA39" i="1"/>
  <c r="W41" i="1"/>
  <c r="W42" i="1"/>
  <c r="W37" i="1"/>
  <c r="W38" i="1"/>
  <c r="AA40" i="1"/>
  <c r="AA34" i="1"/>
  <c r="AA35" i="1"/>
  <c r="Y36" i="1"/>
  <c r="Y37" i="1"/>
  <c r="X38" i="1"/>
  <c r="W39" i="1"/>
  <c r="W40" i="1"/>
  <c r="AA42" i="1"/>
  <c r="AA38" i="1"/>
  <c r="AA36" i="1"/>
  <c r="AA37" i="1"/>
  <c r="Y38" i="1"/>
  <c r="Y39" i="1"/>
  <c r="X40" i="1"/>
  <c r="Z43" i="1"/>
  <c r="Y43" i="1"/>
  <c r="X33" i="1"/>
  <c r="X35" i="1"/>
  <c r="X37" i="1"/>
  <c r="X39" i="1"/>
  <c r="X41" i="1"/>
  <c r="X43" i="1"/>
  <c r="J32" i="1" l="1"/>
  <c r="AA32" i="1" s="1"/>
  <c r="Z32" i="1" l="1"/>
  <c r="X32" i="1"/>
  <c r="Y32" i="1"/>
  <c r="W32" i="1"/>
  <c r="J31" i="1"/>
  <c r="AA31" i="1" s="1"/>
  <c r="J30" i="1"/>
  <c r="AA30" i="1" s="1"/>
  <c r="J29" i="1"/>
  <c r="AA29" i="1" s="1"/>
  <c r="J28" i="1"/>
  <c r="AA28" i="1" s="1"/>
  <c r="X29" i="1" l="1"/>
  <c r="X31" i="1"/>
  <c r="Y31" i="1"/>
  <c r="Z31" i="1"/>
  <c r="W31" i="1"/>
  <c r="Z30" i="1"/>
  <c r="X30" i="1"/>
  <c r="Y30" i="1"/>
  <c r="W30" i="1"/>
  <c r="Y29" i="1"/>
  <c r="Z29" i="1"/>
  <c r="W29" i="1"/>
  <c r="Z28" i="1"/>
  <c r="X28" i="1"/>
  <c r="Y28" i="1"/>
  <c r="W28" i="1"/>
  <c r="J27" i="1"/>
  <c r="AA27" i="1" s="1"/>
  <c r="Z27" i="1" l="1"/>
  <c r="X27" i="1"/>
  <c r="Y27" i="1"/>
  <c r="W27" i="1"/>
  <c r="J26" i="1"/>
  <c r="AA26" i="1" s="1"/>
  <c r="J25" i="1"/>
  <c r="AA25" i="1" s="1"/>
  <c r="Z26" i="1" l="1"/>
  <c r="X26" i="1"/>
  <c r="Y26" i="1"/>
  <c r="W26" i="1"/>
  <c r="Z25" i="1"/>
  <c r="X25" i="1"/>
  <c r="Y25" i="1"/>
  <c r="W25" i="1"/>
  <c r="J24" i="1"/>
  <c r="AA24" i="1" s="1"/>
  <c r="J23" i="1"/>
  <c r="AA23" i="1" s="1"/>
  <c r="Z24" i="1" l="1"/>
  <c r="X24" i="1"/>
  <c r="Y24" i="1"/>
  <c r="W24" i="1"/>
  <c r="Z23" i="1"/>
  <c r="X23" i="1"/>
  <c r="Y23" i="1"/>
  <c r="W23" i="1"/>
  <c r="J22" i="1"/>
  <c r="Z22" i="1" s="1"/>
  <c r="W22" i="1" l="1"/>
  <c r="AA22" i="1"/>
  <c r="X22" i="1"/>
  <c r="Y22" i="1"/>
  <c r="J21" i="1"/>
  <c r="Y21" i="1" s="1"/>
  <c r="Z21" i="1" l="1"/>
  <c r="W21" i="1"/>
  <c r="AA21" i="1"/>
  <c r="X21" i="1"/>
  <c r="J20" i="1"/>
  <c r="AA20" i="1" s="1"/>
  <c r="J19" i="1"/>
  <c r="Y19" i="1" s="1"/>
  <c r="J18" i="1"/>
  <c r="Z18" i="1" s="1"/>
  <c r="X20" i="1" l="1"/>
  <c r="Y20" i="1"/>
  <c r="Z20" i="1"/>
  <c r="W20" i="1"/>
  <c r="Z19" i="1"/>
  <c r="W19" i="1"/>
  <c r="AA19" i="1"/>
  <c r="X19" i="1"/>
  <c r="W18" i="1"/>
  <c r="AA18" i="1"/>
  <c r="X18" i="1"/>
  <c r="Y18" i="1"/>
  <c r="J17" i="1"/>
  <c r="AA17" i="1" s="1"/>
  <c r="J16" i="1"/>
  <c r="AA16" i="1" s="1"/>
  <c r="Z17" i="1" l="1"/>
  <c r="X17" i="1"/>
  <c r="Y17" i="1"/>
  <c r="W17" i="1"/>
  <c r="X16" i="1"/>
  <c r="Y16" i="1"/>
  <c r="Z16" i="1"/>
  <c r="W16" i="1"/>
  <c r="J15" i="1"/>
  <c r="AA15" i="1" s="1"/>
  <c r="J14" i="1"/>
  <c r="Y14" i="1" s="1"/>
  <c r="X15" i="1" l="1"/>
  <c r="Y15" i="1"/>
  <c r="Z15" i="1"/>
  <c r="W15" i="1"/>
  <c r="Z14" i="1"/>
  <c r="W14" i="1"/>
  <c r="AA14" i="1"/>
  <c r="X14" i="1"/>
  <c r="J13" i="1"/>
  <c r="AA13" i="1" s="1"/>
  <c r="J12" i="1"/>
  <c r="Z12" i="1" s="1"/>
  <c r="X13" i="1" l="1"/>
  <c r="Y13" i="1"/>
  <c r="Z13" i="1"/>
  <c r="W13" i="1"/>
  <c r="W12" i="1"/>
  <c r="AA12" i="1"/>
  <c r="X12" i="1"/>
  <c r="Y12" i="1"/>
  <c r="J11" i="1"/>
  <c r="AA11" i="1" s="1"/>
  <c r="Y11" i="1" l="1"/>
  <c r="Z11" i="1"/>
  <c r="X11" i="1"/>
  <c r="W11" i="1"/>
  <c r="J10" i="1"/>
  <c r="AA10" i="1" s="1"/>
  <c r="Z10" i="1" l="1"/>
  <c r="W10" i="1"/>
  <c r="X10" i="1"/>
  <c r="Y10" i="1"/>
  <c r="J9" i="1"/>
  <c r="Y9" i="1" s="1"/>
  <c r="J8" i="1"/>
  <c r="AA8" i="1" s="1"/>
  <c r="Z9" i="1" l="1"/>
  <c r="W9" i="1"/>
  <c r="AA9" i="1"/>
  <c r="X9" i="1"/>
  <c r="Y8" i="1"/>
  <c r="Z8" i="1"/>
  <c r="X8" i="1"/>
  <c r="W8" i="1"/>
  <c r="J7" i="1"/>
  <c r="Z7" i="1" s="1"/>
  <c r="AA7" i="1" l="1"/>
  <c r="W7" i="1"/>
  <c r="X7" i="1"/>
  <c r="Y7" i="1"/>
</calcChain>
</file>

<file path=xl/comments1.xml><?xml version="1.0" encoding="utf-8"?>
<comments xmlns="http://schemas.openxmlformats.org/spreadsheetml/2006/main">
  <authors>
    <author>McKibbin, Chris@DFG</author>
  </authors>
  <commentList>
    <comment ref="A4" authorId="0" shapeId="0">
      <text>
        <r>
          <rPr>
            <sz val="9"/>
            <color indexed="81"/>
            <rFont val="Tahoma"/>
            <charset val="1"/>
          </rPr>
          <t xml:space="preserve">Date sampling effort began.
</t>
        </r>
      </text>
    </comment>
    <comment ref="B4" authorId="0" shapeId="0">
      <text>
        <r>
          <rPr>
            <sz val="9"/>
            <color indexed="81"/>
            <rFont val="Tahoma"/>
            <charset val="1"/>
          </rPr>
          <t xml:space="preserve">Time of day when sampling effort began, recorded in military hours and rounded to the nearest quarter hour.
</t>
        </r>
      </text>
    </comment>
    <comment ref="C4" authorId="0" shapeId="0">
      <text>
        <r>
          <rPr>
            <sz val="9"/>
            <color indexed="81"/>
            <rFont val="Tahoma"/>
            <charset val="1"/>
          </rPr>
          <t xml:space="preserve">Date when sampling effort stopped.
</t>
        </r>
      </text>
    </comment>
    <comment ref="D4" authorId="0" shapeId="0">
      <text>
        <r>
          <rPr>
            <sz val="9"/>
            <color indexed="81"/>
            <rFont val="Tahoma"/>
            <family val="2"/>
          </rPr>
          <t>Time of day when sampling effort stopped, recorded in military hours and rounded to the nearest quarter hour.</t>
        </r>
      </text>
    </comment>
    <comment ref="E4" authorId="0" shapeId="0">
      <text>
        <r>
          <rPr>
            <sz val="9"/>
            <color indexed="81"/>
            <rFont val="Tahoma"/>
            <family val="2"/>
          </rPr>
          <t xml:space="preserve">Number of hours since last RST maintenance event. </t>
        </r>
      </text>
    </comment>
    <comment ref="F4" authorId="0" shapeId="0">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H4" authorId="0" shapeId="0">
      <text>
        <r>
          <rPr>
            <sz val="9"/>
            <color indexed="81"/>
            <rFont val="Tahoma"/>
            <family val="2"/>
          </rPr>
          <t xml:space="preserve">Total cone revolutions upon arrival to service the trap. </t>
        </r>
      </text>
    </comment>
    <comment ref="J4" authorId="0" shapeId="0">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T4" authorId="0" shapeId="0">
      <text>
        <r>
          <rPr>
            <sz val="9"/>
            <color indexed="81"/>
            <rFont val="Tahoma"/>
            <family val="2"/>
          </rPr>
          <t>Number of marked (adipose fin-clipped) Chinook salmon captured.</t>
        </r>
      </text>
    </comment>
    <comment ref="U4" authorId="0" shapeId="0">
      <text>
        <r>
          <rPr>
            <sz val="9"/>
            <color indexed="81"/>
            <rFont val="Tahoma"/>
            <family val="2"/>
          </rPr>
          <t xml:space="preserve">Number of unmarked steelhead captured.
</t>
        </r>
      </text>
    </comment>
    <comment ref="V4" authorId="0" shapeId="0">
      <text>
        <r>
          <rPr>
            <sz val="9"/>
            <color indexed="81"/>
            <rFont val="Tahoma"/>
            <family val="2"/>
          </rPr>
          <t xml:space="preserve">Number of marked (adipose fin-clipped) steelhead captured.
</t>
        </r>
      </text>
    </comment>
    <comment ref="W4" authorId="0" shapeId="0">
      <text>
        <r>
          <rPr>
            <sz val="9"/>
            <color indexed="81"/>
            <rFont val="Tahoma"/>
            <family val="2"/>
          </rPr>
          <t>Catch per unit effort (CPUE) does not include marked salmonids (adipose fin clipped fish).</t>
        </r>
      </text>
    </comment>
    <comment ref="K5" authorId="0" shapeId="0">
      <text>
        <r>
          <rPr>
            <sz val="9"/>
            <color indexed="81"/>
            <rFont val="Tahoma"/>
            <family val="2"/>
          </rPr>
          <t>Flow data provided by California Department of Water Resources, California Data Exchange Center, Wilkins Slough gauge (WLK).  http://cdec.water.ca.gov/cgi-progs/queryF?s=WLK</t>
        </r>
      </text>
    </comment>
    <comment ref="L5" authorId="0" shapeId="0">
      <text>
        <r>
          <rPr>
            <sz val="9"/>
            <color indexed="81"/>
            <rFont val="Tahoma"/>
            <family val="2"/>
          </rPr>
          <t>Instantaneous water temperature measurements are taken once per trap maintenance event and recorded in Fahrenheit units.</t>
        </r>
      </text>
    </comment>
    <comment ref="M5" authorId="0" shapeId="0">
      <text>
        <r>
          <rPr>
            <sz val="9"/>
            <color indexed="81"/>
            <rFont val="Tahoma"/>
            <charset val="1"/>
          </rPr>
          <t>NephelometricTurbidity Unit</t>
        </r>
      </text>
    </comment>
    <comment ref="N5" authorId="0" shapeId="0">
      <text>
        <r>
          <rPr>
            <sz val="9"/>
            <color indexed="81"/>
            <rFont val="Tahoma"/>
            <family val="2"/>
          </rPr>
          <t>Size of smallest unmarked Chinook salmon captured, measured in millimeters to the nearest fork length.</t>
        </r>
      </text>
    </comment>
    <comment ref="O5" authorId="0" shapeId="0">
      <text>
        <r>
          <rPr>
            <sz val="9"/>
            <color indexed="81"/>
            <rFont val="Tahoma"/>
            <family val="2"/>
          </rPr>
          <t>Size of largest unmarked Chinook salmon captured, measured in millimeters to the nearest fork length.</t>
        </r>
      </text>
    </comment>
    <comment ref="P5" authorId="0" shapeId="0">
      <text>
        <r>
          <rPr>
            <sz val="9"/>
            <color indexed="81"/>
            <rFont val="Tahoma"/>
            <family val="2"/>
          </rPr>
          <t>Number of unmarked fall-run sized Chinook salmon captured.</t>
        </r>
      </text>
    </comment>
    <comment ref="Q5" authorId="0" shapeId="0">
      <text>
        <r>
          <rPr>
            <sz val="9"/>
            <color indexed="81"/>
            <rFont val="Tahoma"/>
            <family val="2"/>
          </rPr>
          <t>Number of unmarked spring-run sized Chinook salmon captured.</t>
        </r>
      </text>
    </comment>
    <comment ref="R5" authorId="0" shapeId="0">
      <text>
        <r>
          <rPr>
            <sz val="9"/>
            <color indexed="81"/>
            <rFont val="Tahoma"/>
            <family val="2"/>
          </rPr>
          <t>Number of unmarked winter-run sized Chinook salmon captured.</t>
        </r>
      </text>
    </comment>
    <comment ref="S5" authorId="0" shapeId="0">
      <text>
        <r>
          <rPr>
            <sz val="9"/>
            <color indexed="81"/>
            <rFont val="Tahoma"/>
            <family val="2"/>
          </rPr>
          <t>Number of unmarked late fall-run sized Chinook salmon captured.</t>
        </r>
      </text>
    </comment>
    <comment ref="H126" authorId="0" shapeId="0">
      <text>
        <r>
          <rPr>
            <b/>
            <sz val="9"/>
            <color indexed="81"/>
            <rFont val="Tahoma"/>
            <charset val="1"/>
          </rPr>
          <t>McKibbin, Chris@DFG:</t>
        </r>
        <r>
          <rPr>
            <sz val="9"/>
            <color indexed="81"/>
            <rFont val="Tahoma"/>
            <charset val="1"/>
          </rPr>
          <t xml:space="preserve">
Likely malfunction of counting device resulting in low count.</t>
        </r>
      </text>
    </comment>
    <comment ref="T127" authorId="0" shapeId="0">
      <text>
        <r>
          <rPr>
            <b/>
            <sz val="9"/>
            <color indexed="81"/>
            <rFont val="Tahoma"/>
            <charset val="1"/>
          </rPr>
          <t>McKibbin, Chris@DFG:</t>
        </r>
        <r>
          <rPr>
            <sz val="9"/>
            <color indexed="81"/>
            <rFont val="Tahoma"/>
            <charset val="1"/>
          </rPr>
          <t xml:space="preserve">
36 winter-run.</t>
        </r>
      </text>
    </comment>
    <comment ref="T128" authorId="0" shapeId="0">
      <text>
        <r>
          <rPr>
            <b/>
            <sz val="9"/>
            <color indexed="81"/>
            <rFont val="Tahoma"/>
            <charset val="1"/>
          </rPr>
          <t>McKibbin, Chris@DFG:</t>
        </r>
        <r>
          <rPr>
            <sz val="9"/>
            <color indexed="81"/>
            <rFont val="Tahoma"/>
            <charset val="1"/>
          </rPr>
          <t xml:space="preserve">
26 winter-run; 4 late fall-run.</t>
        </r>
      </text>
    </comment>
    <comment ref="T129" authorId="0" shapeId="0">
      <text>
        <r>
          <rPr>
            <b/>
            <sz val="9"/>
            <color indexed="81"/>
            <rFont val="Tahoma"/>
            <charset val="1"/>
          </rPr>
          <t>McKibbin, Chris@DFG:</t>
        </r>
        <r>
          <rPr>
            <sz val="9"/>
            <color indexed="81"/>
            <rFont val="Tahoma"/>
            <charset val="1"/>
          </rPr>
          <t xml:space="preserve">
14 winter-run.</t>
        </r>
      </text>
    </comment>
    <comment ref="T130" authorId="0" shapeId="0">
      <text>
        <r>
          <rPr>
            <b/>
            <sz val="9"/>
            <color indexed="81"/>
            <rFont val="Tahoma"/>
            <charset val="1"/>
          </rPr>
          <t>McKibbin, Chris@DFG:</t>
        </r>
        <r>
          <rPr>
            <sz val="9"/>
            <color indexed="81"/>
            <rFont val="Tahoma"/>
            <charset val="1"/>
          </rPr>
          <t xml:space="preserve">
59 winter-run; 2 late fall-run.</t>
        </r>
      </text>
    </comment>
    <comment ref="T131" authorId="0" shapeId="0">
      <text>
        <r>
          <rPr>
            <b/>
            <sz val="9"/>
            <color indexed="81"/>
            <rFont val="Tahoma"/>
            <charset val="1"/>
          </rPr>
          <t>McKibbin, Chris@DFG:</t>
        </r>
        <r>
          <rPr>
            <sz val="9"/>
            <color indexed="81"/>
            <rFont val="Tahoma"/>
            <charset val="1"/>
          </rPr>
          <t xml:space="preserve">
59 winter-run.</t>
        </r>
      </text>
    </comment>
    <comment ref="T132" authorId="0" shapeId="0">
      <text>
        <r>
          <rPr>
            <b/>
            <sz val="9"/>
            <color indexed="81"/>
            <rFont val="Tahoma"/>
            <charset val="1"/>
          </rPr>
          <t>McKibbin, Chris@DFG:</t>
        </r>
        <r>
          <rPr>
            <sz val="9"/>
            <color indexed="81"/>
            <rFont val="Tahoma"/>
            <charset val="1"/>
          </rPr>
          <t xml:space="preserve">
130 winter-run.</t>
        </r>
      </text>
    </comment>
    <comment ref="T133" authorId="0" shapeId="0">
      <text>
        <r>
          <rPr>
            <b/>
            <sz val="9"/>
            <color indexed="81"/>
            <rFont val="Tahoma"/>
            <charset val="1"/>
          </rPr>
          <t>McKibbin, Chris@DFG:</t>
        </r>
        <r>
          <rPr>
            <sz val="9"/>
            <color indexed="81"/>
            <rFont val="Tahoma"/>
            <charset val="1"/>
          </rPr>
          <t xml:space="preserve">
75 winter-run; 1 late fall-run.</t>
        </r>
      </text>
    </comment>
    <comment ref="T134" authorId="0" shapeId="0">
      <text>
        <r>
          <rPr>
            <b/>
            <sz val="9"/>
            <color indexed="81"/>
            <rFont val="Tahoma"/>
            <charset val="1"/>
          </rPr>
          <t>McKibbin, Chris@DFG:</t>
        </r>
        <r>
          <rPr>
            <sz val="9"/>
            <color indexed="81"/>
            <rFont val="Tahoma"/>
            <charset val="1"/>
          </rPr>
          <t xml:space="preserve">
10 winter-run.</t>
        </r>
      </text>
    </comment>
    <comment ref="H135" authorId="0" shapeId="0">
      <text>
        <r>
          <rPr>
            <b/>
            <sz val="9"/>
            <color indexed="81"/>
            <rFont val="Tahoma"/>
            <charset val="1"/>
          </rPr>
          <t>McKibbin, Chris@DFG:</t>
        </r>
        <r>
          <rPr>
            <sz val="9"/>
            <color indexed="81"/>
            <rFont val="Tahoma"/>
            <charset val="1"/>
          </rPr>
          <t xml:space="preserve">
Likely malfunction of counting device resulting in low count.</t>
        </r>
      </text>
    </comment>
    <comment ref="T135" authorId="0" shapeId="0">
      <text>
        <r>
          <rPr>
            <b/>
            <sz val="9"/>
            <color indexed="81"/>
            <rFont val="Tahoma"/>
            <charset val="1"/>
          </rPr>
          <t>McKibbin, Chris@DFG:</t>
        </r>
        <r>
          <rPr>
            <sz val="9"/>
            <color indexed="81"/>
            <rFont val="Tahoma"/>
            <charset val="1"/>
          </rPr>
          <t xml:space="preserve">
3 winter-run.</t>
        </r>
      </text>
    </comment>
    <comment ref="T136" authorId="0" shapeId="0">
      <text>
        <r>
          <rPr>
            <b/>
            <sz val="9"/>
            <color indexed="81"/>
            <rFont val="Tahoma"/>
            <charset val="1"/>
          </rPr>
          <t>McKibbin, Chris@DFG:</t>
        </r>
        <r>
          <rPr>
            <sz val="9"/>
            <color indexed="81"/>
            <rFont val="Tahoma"/>
            <charset val="1"/>
          </rPr>
          <t xml:space="preserve">
8 winter-run.</t>
        </r>
      </text>
    </comment>
    <comment ref="T138" authorId="0" shapeId="0">
      <text>
        <r>
          <rPr>
            <b/>
            <sz val="9"/>
            <color indexed="81"/>
            <rFont val="Tahoma"/>
            <charset val="1"/>
          </rPr>
          <t>McKibbin, Chris@DFG:</t>
        </r>
        <r>
          <rPr>
            <sz val="9"/>
            <color indexed="81"/>
            <rFont val="Tahoma"/>
            <charset val="1"/>
          </rPr>
          <t xml:space="preserve">
2 winter-run</t>
        </r>
      </text>
    </comment>
    <comment ref="T139" authorId="0" shapeId="0">
      <text>
        <r>
          <rPr>
            <b/>
            <sz val="9"/>
            <color indexed="81"/>
            <rFont val="Tahoma"/>
            <charset val="1"/>
          </rPr>
          <t>McKibbin, Chris@DFG:</t>
        </r>
        <r>
          <rPr>
            <sz val="9"/>
            <color indexed="81"/>
            <rFont val="Tahoma"/>
            <charset val="1"/>
          </rPr>
          <t xml:space="preserve">
3 winter-run
</t>
        </r>
      </text>
    </comment>
    <comment ref="T142" authorId="0" shapeId="0">
      <text>
        <r>
          <rPr>
            <b/>
            <sz val="9"/>
            <color indexed="81"/>
            <rFont val="Tahoma"/>
            <charset val="1"/>
          </rPr>
          <t>McKibbin, Chris@DFG:</t>
        </r>
        <r>
          <rPr>
            <sz val="9"/>
            <color indexed="81"/>
            <rFont val="Tahoma"/>
            <charset val="1"/>
          </rPr>
          <t xml:space="preserve">
3 winter-run</t>
        </r>
      </text>
    </comment>
    <comment ref="T143" authorId="0" shapeId="0">
      <text>
        <r>
          <rPr>
            <b/>
            <sz val="9"/>
            <color indexed="81"/>
            <rFont val="Tahoma"/>
            <charset val="1"/>
          </rPr>
          <t>McKibbin, Chris@DFG:</t>
        </r>
        <r>
          <rPr>
            <sz val="9"/>
            <color indexed="81"/>
            <rFont val="Tahoma"/>
            <charset val="1"/>
          </rPr>
          <t xml:space="preserve">
1 winter-run
</t>
        </r>
      </text>
    </comment>
    <comment ref="T144" authorId="0" shapeId="0">
      <text>
        <r>
          <rPr>
            <b/>
            <sz val="9"/>
            <color indexed="81"/>
            <rFont val="Tahoma"/>
            <charset val="1"/>
          </rPr>
          <t>McKibbin, Chris@DFG:</t>
        </r>
        <r>
          <rPr>
            <sz val="9"/>
            <color indexed="81"/>
            <rFont val="Tahoma"/>
            <charset val="1"/>
          </rPr>
          <t xml:space="preserve">
1 winter-run</t>
        </r>
      </text>
    </comment>
  </commentList>
</comments>
</file>

<file path=xl/sharedStrings.xml><?xml version="1.0" encoding="utf-8"?>
<sst xmlns="http://schemas.openxmlformats.org/spreadsheetml/2006/main" count="149" uniqueCount="46">
  <si>
    <t>Start Date</t>
  </si>
  <si>
    <t>Start Time</t>
  </si>
  <si>
    <t>Stop Date</t>
  </si>
  <si>
    <t>Stop Time</t>
  </si>
  <si>
    <t>Num. of Hours During Sampling Period</t>
  </si>
  <si>
    <t xml:space="preserve">Cone RPM </t>
  </si>
  <si>
    <t>Total Cone Rev.</t>
  </si>
  <si>
    <t>Water T (F)</t>
  </si>
  <si>
    <t xml:space="preserve">Comments </t>
  </si>
  <si>
    <t>Min FL</t>
  </si>
  <si>
    <t>Max FL</t>
  </si>
  <si>
    <t># Fall</t>
  </si>
  <si>
    <t># Spring</t>
  </si>
  <si>
    <t># Winter</t>
  </si>
  <si>
    <t># Late fall</t>
  </si>
  <si>
    <t>Data are Draft and Subject to Revision - Please Direct Inquiries to Chris McKibbin (916) 358-2932, chris.mckibbin@wildlife.ca.gov</t>
  </si>
  <si>
    <t>Steelhead</t>
  </si>
  <si>
    <t>adipose fin-clipped salmon</t>
  </si>
  <si>
    <t>adipose fin-clipped steelhead</t>
  </si>
  <si>
    <t xml:space="preserve">Total Hours Fished </t>
  </si>
  <si>
    <t>River Flow (cfs) @ WLK</t>
  </si>
  <si>
    <t>Unmarked Chinook Catch</t>
  </si>
  <si>
    <t>Marked Chinook Catch</t>
  </si>
  <si>
    <t>Unmarked Steelhead Catch</t>
  </si>
  <si>
    <t>Marked Steelhead Catch</t>
  </si>
  <si>
    <t>Catch Per Unit Effort (catch per hour)</t>
  </si>
  <si>
    <t>Environmental Information</t>
  </si>
  <si>
    <t>Fall-run Chinook</t>
  </si>
  <si>
    <t>Spring-run Chinook</t>
  </si>
  <si>
    <t>Winter-run Chinook</t>
  </si>
  <si>
    <t>Late fall-run Chinook</t>
  </si>
  <si>
    <t>California Department of Fish and Wildlife - Knights Landing Rotary Screw Trap Daily Catch and Effort Summaries - 2014/2015 Emigration Season</t>
  </si>
  <si>
    <t>Turbidity (NTU)</t>
  </si>
  <si>
    <t>Both RST sampling at full efficiency.</t>
  </si>
  <si>
    <t>Both RST modified to sample at half efficiency.</t>
  </si>
  <si>
    <t>Both RST modified to sample at half efficiency.  The RSTs were placed inactive after sampling period in anticipation of storm conditions tomorrow.</t>
  </si>
  <si>
    <t>Only sampled with one RST modified to sample at half efficiency.</t>
  </si>
  <si>
    <t xml:space="preserve">Both RST modified to sample at half efficiency.  </t>
  </si>
  <si>
    <t>Both RST modified to sample at half efficiency.  No turbidity reading available.</t>
  </si>
  <si>
    <t>Both RST sampling at full efficiency.  No cone revolution count available for trap 8.4</t>
  </si>
  <si>
    <t xml:space="preserve">Both RST sampling at full efficiency. </t>
  </si>
  <si>
    <t>Both RST sampling at full efficiency during daylight hours.  Both RST put inactive after sampling period due to heavy amounts of in-river debris.</t>
  </si>
  <si>
    <t>Both RST sampling at full efficiency during daylight hours.</t>
  </si>
  <si>
    <t xml:space="preserve">Both RST modified to sample at half efficiency during night hours. </t>
  </si>
  <si>
    <t xml:space="preserve">Both RST modified to sample at half efficiency during daylight hours. </t>
  </si>
  <si>
    <t xml:space="preserve">Both RST modified to sample at half efficiency.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</si>
</sst>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
    <numFmt numFmtId="166" formatCode="m/d/yy;@"/>
  </numFmts>
  <fonts count="11" x14ac:knownFonts="1">
    <font>
      <sz val="11"/>
      <color theme="1"/>
      <name val="Calibri"/>
      <family val="2"/>
      <scheme val="minor"/>
    </font>
    <font>
      <sz val="10"/>
      <name val="Arial"/>
    </font>
    <font>
      <b/>
      <sz val="10"/>
      <name val="Arial"/>
      <family val="2"/>
    </font>
    <font>
      <sz val="10"/>
      <name val="Arial"/>
      <family val="2"/>
    </font>
    <font>
      <b/>
      <sz val="12"/>
      <name val="Arial"/>
      <family val="2"/>
    </font>
    <font>
      <sz val="12"/>
      <name val="Arial"/>
      <family val="2"/>
    </font>
    <font>
      <b/>
      <sz val="11"/>
      <name val="Arial"/>
      <family val="2"/>
    </font>
    <font>
      <sz val="9"/>
      <color indexed="81"/>
      <name val="Tahoma"/>
      <charset val="1"/>
    </font>
    <font>
      <sz val="9"/>
      <color indexed="81"/>
      <name val="Tahoma"/>
      <family val="2"/>
    </font>
    <font>
      <sz val="11"/>
      <color theme="1"/>
      <name val="Arial"/>
      <family val="2"/>
    </font>
    <font>
      <b/>
      <sz val="9"/>
      <color indexed="81"/>
      <name val="Tahoma"/>
      <charset val="1"/>
    </font>
  </fonts>
  <fills count="5">
    <fill>
      <patternFill patternType="none"/>
    </fill>
    <fill>
      <patternFill patternType="gray125"/>
    </fill>
    <fill>
      <patternFill patternType="solid">
        <fgColor indexed="9"/>
        <bgColor indexed="64"/>
      </patternFill>
    </fill>
    <fill>
      <patternFill patternType="solid">
        <fgColor rgb="FF0070C0"/>
        <bgColor indexed="64"/>
      </patternFill>
    </fill>
    <fill>
      <patternFill patternType="solid">
        <fgColor rgb="FFFFC000"/>
        <bgColor indexed="64"/>
      </patternFill>
    </fill>
  </fills>
  <borders count="18">
    <border>
      <left/>
      <right/>
      <top/>
      <bottom/>
      <diagonal/>
    </border>
    <border>
      <left/>
      <right/>
      <top style="thin">
        <color indexed="64"/>
      </top>
      <bottom/>
      <diagonal/>
    </border>
    <border>
      <left/>
      <right/>
      <top/>
      <bottom style="medium">
        <color indexed="64"/>
      </bottom>
      <diagonal/>
    </border>
    <border>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 fillId="0" borderId="0"/>
    <xf numFmtId="3" fontId="3" fillId="0" borderId="0"/>
  </cellStyleXfs>
  <cellXfs count="97">
    <xf numFmtId="0" fontId="0" fillId="0" borderId="0" xfId="0"/>
    <xf numFmtId="0" fontId="3" fillId="2" borderId="2" xfId="2" applyNumberFormat="1" applyFont="1" applyFill="1" applyBorder="1" applyAlignment="1">
      <alignment horizontal="center" vertical="center"/>
    </xf>
    <xf numFmtId="0" fontId="5" fillId="2" borderId="1" xfId="1" applyFont="1" applyFill="1" applyBorder="1" applyAlignment="1">
      <alignment horizontal="center"/>
    </xf>
    <xf numFmtId="0" fontId="3" fillId="2" borderId="2" xfId="2" applyNumberFormat="1" applyFont="1" applyFill="1" applyBorder="1" applyAlignment="1">
      <alignment horizontal="center" vertical="center" wrapText="1"/>
    </xf>
    <xf numFmtId="0" fontId="3" fillId="3" borderId="13" xfId="2" applyNumberFormat="1" applyFont="1" applyFill="1" applyBorder="1" applyAlignment="1">
      <alignment horizontal="center" vertical="center"/>
    </xf>
    <xf numFmtId="0" fontId="3" fillId="2" borderId="0" xfId="1" applyFont="1" applyFill="1" applyBorder="1" applyAlignment="1">
      <alignment horizontal="center"/>
    </xf>
    <xf numFmtId="0" fontId="2" fillId="3" borderId="13" xfId="1" applyFont="1" applyFill="1" applyBorder="1" applyAlignment="1"/>
    <xf numFmtId="0" fontId="2" fillId="3" borderId="13" xfId="1" applyNumberFormat="1" applyFont="1" applyFill="1" applyBorder="1" applyAlignment="1"/>
    <xf numFmtId="164" fontId="2" fillId="3" borderId="13" xfId="1" applyNumberFormat="1" applyFont="1" applyFill="1" applyBorder="1" applyAlignment="1"/>
    <xf numFmtId="1" fontId="2" fillId="3" borderId="13" xfId="1" applyNumberFormat="1" applyFont="1" applyFill="1" applyBorder="1" applyAlignment="1"/>
    <xf numFmtId="2" fontId="2" fillId="3" borderId="13" xfId="1" applyNumberFormat="1" applyFont="1" applyFill="1" applyBorder="1" applyAlignment="1"/>
    <xf numFmtId="0" fontId="2" fillId="3" borderId="12" xfId="1" applyFont="1" applyFill="1" applyBorder="1" applyAlignment="1"/>
    <xf numFmtId="166" fontId="2" fillId="3" borderId="11" xfId="1" applyNumberFormat="1" applyFont="1" applyFill="1" applyBorder="1" applyAlignment="1"/>
    <xf numFmtId="2" fontId="2" fillId="3" borderId="8" xfId="1" applyNumberFormat="1" applyFont="1" applyFill="1" applyBorder="1" applyAlignment="1"/>
    <xf numFmtId="0" fontId="2" fillId="2" borderId="0" xfId="1" applyFont="1" applyFill="1" applyBorder="1" applyAlignment="1">
      <alignment horizontal="center"/>
    </xf>
    <xf numFmtId="0" fontId="3" fillId="2" borderId="4" xfId="2" applyNumberFormat="1" applyFont="1" applyFill="1" applyBorder="1" applyAlignment="1">
      <alignment horizontal="center" vertical="center" wrapText="1"/>
    </xf>
    <xf numFmtId="0" fontId="3" fillId="2" borderId="5" xfId="1" applyFont="1" applyFill="1" applyBorder="1" applyAlignment="1">
      <alignment horizontal="center" vertical="center" wrapText="1"/>
    </xf>
    <xf numFmtId="166" fontId="4" fillId="2" borderId="1" xfId="1" applyNumberFormat="1" applyFont="1" applyFill="1" applyBorder="1" applyAlignment="1">
      <alignment horizontal="center"/>
    </xf>
    <xf numFmtId="0" fontId="3" fillId="2" borderId="6" xfId="1" applyFont="1" applyFill="1" applyBorder="1"/>
    <xf numFmtId="0" fontId="9" fillId="0" borderId="0" xfId="0" applyFont="1"/>
    <xf numFmtId="0" fontId="3" fillId="2" borderId="3" xfId="1" applyFont="1" applyFill="1" applyBorder="1"/>
    <xf numFmtId="0" fontId="3" fillId="2" borderId="2" xfId="1" applyFont="1" applyFill="1" applyBorder="1" applyAlignment="1">
      <alignment horizontal="center" vertical="center" wrapText="1"/>
    </xf>
    <xf numFmtId="0" fontId="3" fillId="2" borderId="2" xfId="1" applyFont="1" applyFill="1" applyBorder="1" applyAlignment="1">
      <alignment horizontal="center" vertical="center"/>
    </xf>
    <xf numFmtId="0" fontId="3" fillId="3" borderId="13" xfId="1" applyNumberFormat="1" applyFont="1" applyFill="1" applyBorder="1" applyAlignment="1">
      <alignment horizontal="center" vertical="center"/>
    </xf>
    <xf numFmtId="165" fontId="3" fillId="3" borderId="13" xfId="1" applyNumberFormat="1" applyFont="1" applyFill="1" applyBorder="1" applyAlignment="1">
      <alignment horizontal="center" vertical="center"/>
    </xf>
    <xf numFmtId="0" fontId="3" fillId="3" borderId="13" xfId="1" applyNumberFormat="1" applyFont="1" applyFill="1" applyBorder="1" applyAlignment="1">
      <alignment horizontal="center" vertical="center" wrapText="1"/>
    </xf>
    <xf numFmtId="2" fontId="3" fillId="3" borderId="13" xfId="1" applyNumberFormat="1" applyFont="1" applyFill="1" applyBorder="1" applyAlignment="1">
      <alignment horizontal="center" vertical="center" wrapText="1"/>
    </xf>
    <xf numFmtId="164" fontId="3" fillId="3" borderId="13" xfId="1" applyNumberFormat="1" applyFont="1" applyFill="1" applyBorder="1" applyAlignment="1">
      <alignment horizontal="center" vertical="center" wrapText="1"/>
    </xf>
    <xf numFmtId="0" fontId="3" fillId="3" borderId="13" xfId="1" applyFont="1" applyFill="1" applyBorder="1" applyAlignment="1">
      <alignment horizontal="center" vertical="center"/>
    </xf>
    <xf numFmtId="0" fontId="3" fillId="3" borderId="13" xfId="2" applyNumberFormat="1" applyFont="1" applyFill="1" applyBorder="1" applyAlignment="1">
      <alignment horizontal="center" vertical="center" wrapText="1"/>
    </xf>
    <xf numFmtId="0" fontId="3" fillId="3" borderId="13" xfId="1" applyFont="1" applyFill="1" applyBorder="1" applyAlignment="1">
      <alignment horizontal="center" vertical="center" wrapText="1"/>
    </xf>
    <xf numFmtId="0" fontId="3" fillId="3" borderId="12" xfId="1" applyFont="1" applyFill="1" applyBorder="1" applyAlignment="1">
      <alignment horizontal="center"/>
    </xf>
    <xf numFmtId="165" fontId="3" fillId="0" borderId="0" xfId="1" applyNumberFormat="1" applyFont="1" applyBorder="1" applyAlignment="1">
      <alignment horizontal="center"/>
    </xf>
    <xf numFmtId="20" fontId="3" fillId="0" borderId="0" xfId="1" applyNumberFormat="1" applyFont="1" applyBorder="1" applyAlignment="1">
      <alignment horizontal="center"/>
    </xf>
    <xf numFmtId="2" fontId="3" fillId="0" borderId="0" xfId="1" applyNumberFormat="1" applyFont="1" applyBorder="1" applyAlignment="1">
      <alignment horizontal="center"/>
    </xf>
    <xf numFmtId="164" fontId="3" fillId="0" borderId="0" xfId="1" applyNumberFormat="1" applyFont="1" applyBorder="1" applyAlignment="1">
      <alignment horizontal="center"/>
    </xf>
    <xf numFmtId="1" fontId="3" fillId="0" borderId="0" xfId="1" applyNumberFormat="1" applyFont="1" applyBorder="1" applyAlignment="1">
      <alignment horizontal="center"/>
    </xf>
    <xf numFmtId="0" fontId="3" fillId="0" borderId="0" xfId="1" applyFont="1" applyBorder="1" applyAlignment="1">
      <alignment horizontal="center"/>
    </xf>
    <xf numFmtId="0" fontId="3" fillId="0" borderId="0" xfId="2" applyNumberFormat="1" applyFont="1" applyBorder="1" applyAlignment="1">
      <alignment horizontal="center"/>
    </xf>
    <xf numFmtId="165" fontId="3" fillId="4" borderId="0" xfId="1" applyNumberFormat="1" applyFont="1" applyFill="1" applyBorder="1" applyAlignment="1">
      <alignment horizontal="center"/>
    </xf>
    <xf numFmtId="20" fontId="3" fillId="4" borderId="0" xfId="1" applyNumberFormat="1" applyFont="1" applyFill="1" applyBorder="1" applyAlignment="1">
      <alignment horizontal="center"/>
    </xf>
    <xf numFmtId="2" fontId="3" fillId="4" borderId="0" xfId="1" applyNumberFormat="1" applyFont="1" applyFill="1" applyBorder="1" applyAlignment="1">
      <alignment horizontal="center"/>
    </xf>
    <xf numFmtId="164" fontId="3" fillId="4" borderId="0" xfId="1" applyNumberFormat="1" applyFont="1" applyFill="1" applyBorder="1" applyAlignment="1">
      <alignment horizontal="center"/>
    </xf>
    <xf numFmtId="1" fontId="3" fillId="4" borderId="0" xfId="1" applyNumberFormat="1" applyFont="1" applyFill="1" applyBorder="1" applyAlignment="1">
      <alignment horizontal="center"/>
    </xf>
    <xf numFmtId="0" fontId="3" fillId="4" borderId="0" xfId="1" applyFont="1" applyFill="1" applyBorder="1" applyAlignment="1">
      <alignment horizontal="center"/>
    </xf>
    <xf numFmtId="0" fontId="3" fillId="4" borderId="0" xfId="2" applyNumberFormat="1" applyFont="1" applyFill="1" applyBorder="1" applyAlignment="1">
      <alignment horizontal="center"/>
    </xf>
    <xf numFmtId="165" fontId="3" fillId="0" borderId="0" xfId="1" applyNumberFormat="1" applyFont="1" applyFill="1" applyBorder="1" applyAlignment="1">
      <alignment horizontal="center"/>
    </xf>
    <xf numFmtId="20" fontId="3" fillId="0" borderId="0" xfId="1" applyNumberFormat="1" applyFont="1" applyFill="1" applyBorder="1" applyAlignment="1">
      <alignment horizontal="center"/>
    </xf>
    <xf numFmtId="2" fontId="3" fillId="0" borderId="0" xfId="1" applyNumberFormat="1" applyFont="1" applyFill="1" applyBorder="1" applyAlignment="1">
      <alignment horizontal="center"/>
    </xf>
    <xf numFmtId="164" fontId="3" fillId="0" borderId="0" xfId="1" applyNumberFormat="1" applyFont="1" applyFill="1" applyBorder="1" applyAlignment="1">
      <alignment horizontal="center"/>
    </xf>
    <xf numFmtId="1" fontId="3" fillId="0" borderId="0" xfId="1" applyNumberFormat="1" applyFont="1" applyFill="1" applyBorder="1" applyAlignment="1">
      <alignment horizontal="center"/>
    </xf>
    <xf numFmtId="0" fontId="3" fillId="0" borderId="0" xfId="1" applyFont="1" applyFill="1" applyBorder="1" applyAlignment="1">
      <alignment horizontal="center"/>
    </xf>
    <xf numFmtId="0" fontId="3" fillId="0" borderId="0" xfId="2" applyNumberFormat="1" applyFont="1" applyFill="1" applyBorder="1" applyAlignment="1">
      <alignment horizontal="center"/>
    </xf>
    <xf numFmtId="0" fontId="9" fillId="0" borderId="0" xfId="0" applyFont="1" applyFill="1"/>
    <xf numFmtId="0" fontId="3" fillId="4" borderId="0" xfId="1" applyFont="1" applyFill="1" applyBorder="1" applyAlignment="1">
      <alignment horizontal="left" wrapText="1"/>
    </xf>
    <xf numFmtId="0" fontId="3" fillId="0" borderId="0" xfId="1" applyFont="1" applyBorder="1" applyAlignment="1">
      <alignment horizontal="left"/>
    </xf>
    <xf numFmtId="0" fontId="3" fillId="4" borderId="0" xfId="1" applyFont="1" applyFill="1" applyBorder="1" applyAlignment="1">
      <alignment horizontal="left"/>
    </xf>
    <xf numFmtId="0" fontId="3" fillId="0" borderId="0" xfId="1" applyFont="1" applyFill="1" applyBorder="1" applyAlignment="1">
      <alignment horizontal="left"/>
    </xf>
    <xf numFmtId="0" fontId="9" fillId="0" borderId="0" xfId="0" applyFont="1" applyBorder="1"/>
    <xf numFmtId="164" fontId="3" fillId="2" borderId="4" xfId="1" applyNumberFormat="1" applyFont="1" applyFill="1" applyBorder="1" applyAlignment="1">
      <alignment horizontal="center" vertical="center" wrapText="1"/>
    </xf>
    <xf numFmtId="164" fontId="3" fillId="2" borderId="5" xfId="1" applyNumberFormat="1" applyFont="1" applyFill="1" applyBorder="1" applyAlignment="1">
      <alignment horizontal="center" vertical="center" wrapText="1"/>
    </xf>
    <xf numFmtId="2" fontId="3" fillId="2" borderId="4" xfId="1" applyNumberFormat="1" applyFont="1" applyFill="1" applyBorder="1" applyAlignment="1">
      <alignment horizontal="center" vertical="center" wrapText="1"/>
    </xf>
    <xf numFmtId="0" fontId="3" fillId="2" borderId="4" xfId="1" applyFont="1" applyFill="1" applyBorder="1" applyAlignment="1">
      <alignment horizontal="center" vertical="center"/>
    </xf>
    <xf numFmtId="0" fontId="3" fillId="2" borderId="5" xfId="2" applyNumberFormat="1" applyFont="1" applyFill="1" applyBorder="1" applyAlignment="1">
      <alignment horizontal="center" vertical="center"/>
    </xf>
    <xf numFmtId="0" fontId="6" fillId="2" borderId="17" xfId="1" applyFont="1" applyFill="1" applyBorder="1" applyAlignment="1">
      <alignment vertical="center"/>
    </xf>
    <xf numFmtId="0" fontId="3" fillId="2" borderId="10" xfId="1" applyFont="1" applyFill="1" applyBorder="1" applyAlignment="1">
      <alignment horizontal="center" vertical="center" wrapText="1"/>
    </xf>
    <xf numFmtId="0" fontId="6" fillId="2" borderId="17" xfId="1" applyFont="1" applyFill="1" applyBorder="1" applyAlignment="1">
      <alignment horizontal="center" vertical="center" wrapText="1"/>
    </xf>
    <xf numFmtId="166" fontId="3" fillId="3" borderId="11" xfId="1" applyNumberFormat="1" applyFont="1" applyFill="1" applyBorder="1" applyAlignment="1">
      <alignment horizontal="center" vertical="center"/>
    </xf>
    <xf numFmtId="0" fontId="6" fillId="0" borderId="17" xfId="1" applyFont="1" applyBorder="1" applyAlignment="1">
      <alignment horizontal="center" vertical="center"/>
    </xf>
    <xf numFmtId="0" fontId="6" fillId="0" borderId="10" xfId="1" applyFont="1" applyBorder="1" applyAlignment="1">
      <alignment horizontal="center" vertical="center"/>
    </xf>
    <xf numFmtId="2" fontId="3" fillId="2" borderId="7" xfId="1" applyNumberFormat="1" applyFont="1" applyFill="1" applyBorder="1" applyAlignment="1">
      <alignment horizontal="center" vertical="center" wrapText="1"/>
    </xf>
    <xf numFmtId="2" fontId="3" fillId="2" borderId="9" xfId="1" applyNumberFormat="1" applyFont="1" applyFill="1" applyBorder="1" applyAlignment="1">
      <alignment horizontal="center" vertical="center" wrapText="1"/>
    </xf>
    <xf numFmtId="0" fontId="3" fillId="2" borderId="9" xfId="1" applyNumberFormat="1" applyFont="1" applyFill="1" applyBorder="1" applyAlignment="1">
      <alignment horizontal="center" vertical="center" wrapText="1"/>
    </xf>
    <xf numFmtId="0" fontId="3" fillId="2" borderId="5" xfId="1" applyNumberFormat="1" applyFont="1" applyFill="1" applyBorder="1" applyAlignment="1">
      <alignment horizontal="center" vertical="center" wrapText="1"/>
    </xf>
    <xf numFmtId="2" fontId="3" fillId="2" borderId="14" xfId="1" applyNumberFormat="1" applyFont="1" applyFill="1" applyBorder="1" applyAlignment="1">
      <alignment horizontal="center" vertical="center" wrapText="1"/>
    </xf>
    <xf numFmtId="2" fontId="3" fillId="2" borderId="10" xfId="1" applyNumberFormat="1" applyFont="1" applyFill="1" applyBorder="1" applyAlignment="1">
      <alignment horizontal="center" vertical="center" wrapText="1"/>
    </xf>
    <xf numFmtId="166" fontId="4" fillId="2" borderId="1" xfId="1" applyNumberFormat="1" applyFont="1" applyFill="1" applyBorder="1" applyAlignment="1">
      <alignment horizontal="center"/>
    </xf>
    <xf numFmtId="0" fontId="2" fillId="2" borderId="2" xfId="1" applyFont="1" applyFill="1" applyBorder="1" applyAlignment="1">
      <alignment horizont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center"/>
    </xf>
    <xf numFmtId="0" fontId="6" fillId="2" borderId="9" xfId="1" applyFont="1" applyFill="1" applyBorder="1" applyAlignment="1">
      <alignment horizontal="center" vertical="center"/>
    </xf>
    <xf numFmtId="166" fontId="3" fillId="2" borderId="7" xfId="1" applyNumberFormat="1" applyFont="1" applyFill="1" applyBorder="1" applyAlignment="1">
      <alignment horizontal="center" vertical="center"/>
    </xf>
    <xf numFmtId="166" fontId="3" fillId="2" borderId="4" xfId="1" applyNumberFormat="1" applyFont="1" applyFill="1" applyBorder="1" applyAlignment="1">
      <alignment horizontal="center" vertical="center"/>
    </xf>
    <xf numFmtId="0" fontId="3" fillId="2" borderId="8" xfId="1" applyNumberFormat="1" applyFont="1" applyFill="1" applyBorder="1" applyAlignment="1">
      <alignment horizontal="center" vertical="center"/>
    </xf>
    <xf numFmtId="0" fontId="3" fillId="2" borderId="2" xfId="1" applyNumberFormat="1" applyFont="1" applyFill="1" applyBorder="1" applyAlignment="1">
      <alignment horizontal="center" vertical="center"/>
    </xf>
    <xf numFmtId="2" fontId="3" fillId="2" borderId="15" xfId="1" applyNumberFormat="1" applyFont="1" applyFill="1" applyBorder="1" applyAlignment="1">
      <alignment horizontal="center" vertical="center" wrapText="1"/>
    </xf>
    <xf numFmtId="2" fontId="3" fillId="2" borderId="16" xfId="1" applyNumberFormat="1" applyFont="1" applyFill="1" applyBorder="1" applyAlignment="1">
      <alignment horizontal="center" vertical="center" wrapText="1"/>
    </xf>
    <xf numFmtId="165" fontId="3" fillId="2" borderId="8" xfId="1" applyNumberFormat="1" applyFont="1" applyFill="1" applyBorder="1" applyAlignment="1">
      <alignment horizontal="center" vertical="center"/>
    </xf>
    <xf numFmtId="165" fontId="3" fillId="2" borderId="2" xfId="1" applyNumberFormat="1" applyFont="1" applyFill="1" applyBorder="1" applyAlignment="1">
      <alignment horizontal="center" vertical="center"/>
    </xf>
    <xf numFmtId="0" fontId="6" fillId="2" borderId="17" xfId="1" applyFont="1" applyFill="1" applyBorder="1" applyAlignment="1">
      <alignment horizontal="center" vertical="top" wrapText="1"/>
    </xf>
    <xf numFmtId="0" fontId="6" fillId="2" borderId="10" xfId="1" applyFont="1" applyFill="1" applyBorder="1" applyAlignment="1">
      <alignment horizontal="center" vertical="top" wrapText="1"/>
    </xf>
    <xf numFmtId="0" fontId="6" fillId="2" borderId="7" xfId="2" applyNumberFormat="1" applyFont="1" applyFill="1" applyBorder="1" applyAlignment="1">
      <alignment horizontal="center" vertical="center" wrapText="1"/>
    </xf>
    <xf numFmtId="0" fontId="6" fillId="2" borderId="8" xfId="2" applyNumberFormat="1" applyFont="1" applyFill="1" applyBorder="1" applyAlignment="1">
      <alignment horizontal="center" vertical="center" wrapText="1"/>
    </xf>
    <xf numFmtId="0" fontId="6" fillId="2" borderId="9" xfId="2" applyNumberFormat="1" applyFont="1" applyFill="1" applyBorder="1" applyAlignment="1">
      <alignment horizontal="center" vertical="center" wrapText="1"/>
    </xf>
    <xf numFmtId="0" fontId="6" fillId="2" borderId="7" xfId="1" applyFont="1" applyFill="1" applyBorder="1" applyAlignment="1">
      <alignment horizontal="center" vertical="center" wrapText="1"/>
    </xf>
    <xf numFmtId="0" fontId="6" fillId="2" borderId="8" xfId="1" applyFont="1" applyFill="1" applyBorder="1" applyAlignment="1">
      <alignment horizontal="center" vertical="center" wrapText="1"/>
    </xf>
    <xf numFmtId="0" fontId="6" fillId="2" borderId="9" xfId="1" applyFont="1" applyFill="1" applyBorder="1" applyAlignment="1">
      <alignment horizontal="center" vertical="center" wrapText="1"/>
    </xf>
  </cellXfs>
  <cellStyles count="3">
    <cellStyle name="Comma0"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49"/>
  <sheetViews>
    <sheetView tabSelected="1" workbookViewId="0">
      <pane ySplit="6" topLeftCell="A126" activePane="bottomLeft" state="frozen"/>
      <selection pane="bottomLeft" activeCell="C149" sqref="C149"/>
    </sheetView>
  </sheetViews>
  <sheetFormatPr defaultRowHeight="14.25" x14ac:dyDescent="0.2"/>
  <cols>
    <col min="1" max="19" width="9.140625" style="19"/>
    <col min="20" max="20" width="24.42578125" style="19" bestFit="1" customWidth="1"/>
    <col min="21" max="21" width="29.140625" style="19" bestFit="1" customWidth="1"/>
    <col min="22" max="22" width="26.42578125" style="19" bestFit="1" customWidth="1"/>
    <col min="23" max="26" width="12" style="19" bestFit="1" customWidth="1"/>
    <col min="27" max="27" width="9.28515625" style="19" bestFit="1" customWidth="1"/>
    <col min="28" max="28" width="125" style="19" customWidth="1"/>
    <col min="29" max="16384" width="9.140625" style="19"/>
  </cols>
  <sheetData>
    <row r="1" spans="1:28" ht="15.75" x14ac:dyDescent="0.25">
      <c r="A1" s="76" t="s">
        <v>31</v>
      </c>
      <c r="B1" s="76"/>
      <c r="C1" s="76"/>
      <c r="D1" s="76"/>
      <c r="E1" s="76"/>
      <c r="F1" s="76"/>
      <c r="G1" s="76"/>
      <c r="H1" s="76"/>
      <c r="I1" s="76"/>
      <c r="J1" s="76"/>
      <c r="K1" s="76"/>
      <c r="L1" s="76"/>
      <c r="M1" s="76"/>
      <c r="N1" s="76"/>
      <c r="O1" s="76"/>
      <c r="P1" s="76"/>
      <c r="Q1" s="76"/>
      <c r="R1" s="76"/>
      <c r="S1" s="76"/>
      <c r="T1" s="76"/>
      <c r="U1" s="76"/>
      <c r="V1" s="76"/>
      <c r="W1" s="76"/>
      <c r="X1" s="76"/>
      <c r="Y1" s="17"/>
      <c r="Z1" s="17"/>
      <c r="AA1" s="2"/>
      <c r="AB1" s="18"/>
    </row>
    <row r="2" spans="1:28" ht="15" thickBot="1" x14ac:dyDescent="0.25">
      <c r="A2" s="77" t="s">
        <v>15</v>
      </c>
      <c r="B2" s="77"/>
      <c r="C2" s="77"/>
      <c r="D2" s="77"/>
      <c r="E2" s="77"/>
      <c r="F2" s="77"/>
      <c r="G2" s="77"/>
      <c r="H2" s="77"/>
      <c r="I2" s="77"/>
      <c r="J2" s="77"/>
      <c r="K2" s="77"/>
      <c r="L2" s="77"/>
      <c r="M2" s="77"/>
      <c r="N2" s="77"/>
      <c r="O2" s="77"/>
      <c r="P2" s="77"/>
      <c r="Q2" s="77"/>
      <c r="R2" s="77"/>
      <c r="S2" s="77"/>
      <c r="T2" s="77"/>
      <c r="U2" s="77"/>
      <c r="V2" s="77"/>
      <c r="W2" s="77"/>
      <c r="X2" s="77"/>
      <c r="Y2" s="14"/>
      <c r="Z2" s="14"/>
      <c r="AA2" s="5"/>
      <c r="AB2" s="20"/>
    </row>
    <row r="3" spans="1:28" ht="6" customHeight="1" thickBot="1" x14ac:dyDescent="0.25">
      <c r="A3" s="12"/>
      <c r="B3" s="7"/>
      <c r="C3" s="6"/>
      <c r="D3" s="7"/>
      <c r="E3" s="6"/>
      <c r="F3" s="8"/>
      <c r="G3" s="8"/>
      <c r="H3" s="9"/>
      <c r="I3" s="9"/>
      <c r="J3" s="13"/>
      <c r="K3" s="10"/>
      <c r="L3" s="6"/>
      <c r="M3" s="6"/>
      <c r="N3" s="6"/>
      <c r="O3" s="6"/>
      <c r="P3" s="6"/>
      <c r="Q3" s="6"/>
      <c r="R3" s="6"/>
      <c r="S3" s="6"/>
      <c r="T3" s="6"/>
      <c r="U3" s="6"/>
      <c r="V3" s="6"/>
      <c r="W3" s="6"/>
      <c r="X3" s="6"/>
      <c r="Y3" s="6"/>
      <c r="Z3" s="6"/>
      <c r="AA3" s="6"/>
      <c r="AB3" s="11"/>
    </row>
    <row r="4" spans="1:28" ht="15" customHeight="1" x14ac:dyDescent="0.2">
      <c r="A4" s="81" t="s">
        <v>0</v>
      </c>
      <c r="B4" s="83" t="s">
        <v>1</v>
      </c>
      <c r="C4" s="87" t="s">
        <v>2</v>
      </c>
      <c r="D4" s="72" t="s">
        <v>3</v>
      </c>
      <c r="E4" s="74" t="s">
        <v>4</v>
      </c>
      <c r="F4" s="70" t="s">
        <v>5</v>
      </c>
      <c r="G4" s="71"/>
      <c r="H4" s="70" t="s">
        <v>6</v>
      </c>
      <c r="I4" s="71"/>
      <c r="J4" s="85" t="s">
        <v>19</v>
      </c>
      <c r="K4" s="94" t="s">
        <v>26</v>
      </c>
      <c r="L4" s="95"/>
      <c r="M4" s="96"/>
      <c r="N4" s="78" t="s">
        <v>21</v>
      </c>
      <c r="O4" s="79"/>
      <c r="P4" s="79"/>
      <c r="Q4" s="79"/>
      <c r="R4" s="79"/>
      <c r="S4" s="80"/>
      <c r="T4" s="64" t="s">
        <v>22</v>
      </c>
      <c r="U4" s="89" t="s">
        <v>23</v>
      </c>
      <c r="V4" s="66" t="s">
        <v>24</v>
      </c>
      <c r="W4" s="91" t="s">
        <v>25</v>
      </c>
      <c r="X4" s="92"/>
      <c r="Y4" s="92"/>
      <c r="Z4" s="92"/>
      <c r="AA4" s="93"/>
      <c r="AB4" s="68" t="s">
        <v>8</v>
      </c>
    </row>
    <row r="5" spans="1:28" ht="48" customHeight="1" thickBot="1" x14ac:dyDescent="0.25">
      <c r="A5" s="82"/>
      <c r="B5" s="84"/>
      <c r="C5" s="88"/>
      <c r="D5" s="73"/>
      <c r="E5" s="75"/>
      <c r="F5" s="59">
        <v>8.3000000000000007</v>
      </c>
      <c r="G5" s="60">
        <v>8.4</v>
      </c>
      <c r="H5" s="59">
        <v>8.3000000000000007</v>
      </c>
      <c r="I5" s="60">
        <v>8.4</v>
      </c>
      <c r="J5" s="86"/>
      <c r="K5" s="61" t="s">
        <v>20</v>
      </c>
      <c r="L5" s="21" t="s">
        <v>7</v>
      </c>
      <c r="M5" s="60" t="s">
        <v>32</v>
      </c>
      <c r="N5" s="62" t="s">
        <v>9</v>
      </c>
      <c r="O5" s="22" t="s">
        <v>10</v>
      </c>
      <c r="P5" s="1" t="s">
        <v>11</v>
      </c>
      <c r="Q5" s="1" t="s">
        <v>12</v>
      </c>
      <c r="R5" s="1" t="s">
        <v>13</v>
      </c>
      <c r="S5" s="63" t="s">
        <v>14</v>
      </c>
      <c r="T5" s="65" t="s">
        <v>17</v>
      </c>
      <c r="U5" s="90"/>
      <c r="V5" s="65" t="s">
        <v>18</v>
      </c>
      <c r="W5" s="15" t="s">
        <v>27</v>
      </c>
      <c r="X5" s="3" t="s">
        <v>28</v>
      </c>
      <c r="Y5" s="3" t="s">
        <v>29</v>
      </c>
      <c r="Z5" s="3" t="s">
        <v>30</v>
      </c>
      <c r="AA5" s="16" t="s">
        <v>16</v>
      </c>
      <c r="AB5" s="69"/>
    </row>
    <row r="6" spans="1:28" s="58" customFormat="1" ht="6" customHeight="1" thickBot="1" x14ac:dyDescent="0.25">
      <c r="A6" s="67"/>
      <c r="B6" s="23"/>
      <c r="C6" s="24"/>
      <c r="D6" s="25"/>
      <c r="E6" s="26"/>
      <c r="F6" s="27"/>
      <c r="G6" s="27"/>
      <c r="H6" s="27"/>
      <c r="I6" s="27"/>
      <c r="J6" s="26"/>
      <c r="K6" s="26"/>
      <c r="L6" s="30"/>
      <c r="M6" s="27"/>
      <c r="N6" s="28"/>
      <c r="O6" s="28"/>
      <c r="P6" s="4"/>
      <c r="Q6" s="4"/>
      <c r="R6" s="4"/>
      <c r="S6" s="4"/>
      <c r="T6" s="4"/>
      <c r="U6" s="4"/>
      <c r="V6" s="4"/>
      <c r="W6" s="29"/>
      <c r="X6" s="29"/>
      <c r="Y6" s="29"/>
      <c r="Z6" s="29"/>
      <c r="AA6" s="30"/>
      <c r="AB6" s="31"/>
    </row>
    <row r="7" spans="1:28" x14ac:dyDescent="0.2">
      <c r="A7" s="32">
        <v>41918</v>
      </c>
      <c r="B7" s="33">
        <v>0.61458333333333337</v>
      </c>
      <c r="C7" s="32">
        <v>41919</v>
      </c>
      <c r="D7" s="33">
        <v>0.47916666666666669</v>
      </c>
      <c r="E7" s="34">
        <v>20.75</v>
      </c>
      <c r="F7" s="35">
        <v>1.8</v>
      </c>
      <c r="G7" s="35">
        <v>2.2000000000000002</v>
      </c>
      <c r="H7" s="36">
        <v>2090</v>
      </c>
      <c r="I7" s="36">
        <v>3048</v>
      </c>
      <c r="J7" s="35">
        <f t="shared" ref="J7:J13" si="0">((H7/F7)+(I7/G7))/60</f>
        <v>42.442760942760941</v>
      </c>
      <c r="K7" s="36">
        <v>4180</v>
      </c>
      <c r="L7" s="36">
        <v>69</v>
      </c>
      <c r="M7" s="35">
        <v>3.79</v>
      </c>
      <c r="N7" s="37">
        <v>0</v>
      </c>
      <c r="O7" s="37">
        <v>0</v>
      </c>
      <c r="P7" s="38">
        <v>0</v>
      </c>
      <c r="Q7" s="38">
        <v>0</v>
      </c>
      <c r="R7" s="38">
        <v>0</v>
      </c>
      <c r="S7" s="38">
        <v>0</v>
      </c>
      <c r="T7" s="38">
        <v>0</v>
      </c>
      <c r="U7" s="38">
        <v>0</v>
      </c>
      <c r="V7" s="38">
        <v>0</v>
      </c>
      <c r="W7" s="37">
        <f t="shared" ref="W7:W13" si="1">P7/J7</f>
        <v>0</v>
      </c>
      <c r="X7" s="37">
        <f t="shared" ref="X7:X13" si="2">Q7/J7</f>
        <v>0</v>
      </c>
      <c r="Y7" s="37">
        <f t="shared" ref="Y7:Y13" si="3">R7/J7</f>
        <v>0</v>
      </c>
      <c r="Z7" s="37">
        <f t="shared" ref="Z7:Z13" si="4">S7/J7</f>
        <v>0</v>
      </c>
      <c r="AA7" s="37">
        <f t="shared" ref="AA7:AA13" si="5">U7/J7</f>
        <v>0</v>
      </c>
      <c r="AB7" s="55"/>
    </row>
    <row r="8" spans="1:28" x14ac:dyDescent="0.2">
      <c r="A8" s="32">
        <v>41919</v>
      </c>
      <c r="B8" s="33">
        <v>0.5</v>
      </c>
      <c r="C8" s="32">
        <v>41920</v>
      </c>
      <c r="D8" s="33">
        <v>0.47916666666666669</v>
      </c>
      <c r="E8" s="34">
        <v>23.5</v>
      </c>
      <c r="F8" s="35">
        <v>1.5</v>
      </c>
      <c r="G8" s="35">
        <v>2</v>
      </c>
      <c r="H8" s="36">
        <v>2028</v>
      </c>
      <c r="I8" s="36">
        <v>3224</v>
      </c>
      <c r="J8" s="35">
        <f t="shared" si="0"/>
        <v>49.4</v>
      </c>
      <c r="K8" s="36">
        <v>4100</v>
      </c>
      <c r="L8" s="36">
        <v>69</v>
      </c>
      <c r="M8" s="35">
        <v>2.4700000000000002</v>
      </c>
      <c r="N8" s="37">
        <v>0</v>
      </c>
      <c r="O8" s="37">
        <v>0</v>
      </c>
      <c r="P8" s="38">
        <v>0</v>
      </c>
      <c r="Q8" s="38">
        <v>0</v>
      </c>
      <c r="R8" s="38">
        <v>0</v>
      </c>
      <c r="S8" s="38">
        <v>0</v>
      </c>
      <c r="T8" s="38">
        <v>0</v>
      </c>
      <c r="U8" s="38">
        <v>0</v>
      </c>
      <c r="V8" s="38">
        <v>0</v>
      </c>
      <c r="W8" s="37">
        <f t="shared" si="1"/>
        <v>0</v>
      </c>
      <c r="X8" s="37">
        <f t="shared" si="2"/>
        <v>0</v>
      </c>
      <c r="Y8" s="37">
        <f t="shared" si="3"/>
        <v>0</v>
      </c>
      <c r="Z8" s="37">
        <f t="shared" si="4"/>
        <v>0</v>
      </c>
      <c r="AA8" s="37">
        <f t="shared" si="5"/>
        <v>0</v>
      </c>
      <c r="AB8" s="55"/>
    </row>
    <row r="9" spans="1:28" x14ac:dyDescent="0.2">
      <c r="A9" s="32">
        <v>41920</v>
      </c>
      <c r="B9" s="33">
        <v>0.52083333333333337</v>
      </c>
      <c r="C9" s="32">
        <v>41921</v>
      </c>
      <c r="D9" s="33">
        <v>0.45833333333333331</v>
      </c>
      <c r="E9" s="34">
        <v>22.5</v>
      </c>
      <c r="F9" s="35">
        <v>1.4</v>
      </c>
      <c r="G9" s="35">
        <v>1.9</v>
      </c>
      <c r="H9" s="36">
        <v>1924</v>
      </c>
      <c r="I9" s="36">
        <v>2834</v>
      </c>
      <c r="J9" s="35">
        <f t="shared" si="0"/>
        <v>47.764411027568926</v>
      </c>
      <c r="K9" s="36">
        <v>3930</v>
      </c>
      <c r="L9" s="36">
        <v>69</v>
      </c>
      <c r="M9" s="35">
        <v>3.43</v>
      </c>
      <c r="N9" s="37">
        <v>43</v>
      </c>
      <c r="O9" s="37">
        <v>43</v>
      </c>
      <c r="P9" s="38">
        <v>0</v>
      </c>
      <c r="Q9" s="38">
        <v>0</v>
      </c>
      <c r="R9" s="38">
        <v>1</v>
      </c>
      <c r="S9" s="38">
        <v>0</v>
      </c>
      <c r="T9" s="38">
        <v>0</v>
      </c>
      <c r="U9" s="38">
        <v>0</v>
      </c>
      <c r="V9" s="38">
        <v>0</v>
      </c>
      <c r="W9" s="37">
        <f t="shared" si="1"/>
        <v>0</v>
      </c>
      <c r="X9" s="37">
        <f t="shared" si="2"/>
        <v>0</v>
      </c>
      <c r="Y9" s="37">
        <f t="shared" si="3"/>
        <v>2.093608983104208E-2</v>
      </c>
      <c r="Z9" s="37">
        <f t="shared" si="4"/>
        <v>0</v>
      </c>
      <c r="AA9" s="37">
        <f t="shared" si="5"/>
        <v>0</v>
      </c>
      <c r="AB9" s="55"/>
    </row>
    <row r="10" spans="1:28" x14ac:dyDescent="0.2">
      <c r="A10" s="32">
        <v>41921</v>
      </c>
      <c r="B10" s="33">
        <v>0.48958333333333331</v>
      </c>
      <c r="C10" s="32">
        <v>41922</v>
      </c>
      <c r="D10" s="33">
        <v>0.45833333333333331</v>
      </c>
      <c r="E10" s="34">
        <v>23.25</v>
      </c>
      <c r="F10" s="35">
        <v>1.4</v>
      </c>
      <c r="G10" s="35">
        <v>2</v>
      </c>
      <c r="H10" s="36">
        <v>1960</v>
      </c>
      <c r="I10" s="36">
        <v>2700</v>
      </c>
      <c r="J10" s="35">
        <f t="shared" si="0"/>
        <v>45.833333333333336</v>
      </c>
      <c r="K10" s="36">
        <v>3840</v>
      </c>
      <c r="L10" s="36">
        <v>68</v>
      </c>
      <c r="M10" s="35">
        <v>2.4900000000000002</v>
      </c>
      <c r="N10" s="37">
        <v>0</v>
      </c>
      <c r="O10" s="37">
        <v>0</v>
      </c>
      <c r="P10" s="38">
        <v>0</v>
      </c>
      <c r="Q10" s="38">
        <v>0</v>
      </c>
      <c r="R10" s="38">
        <v>0</v>
      </c>
      <c r="S10" s="38">
        <v>0</v>
      </c>
      <c r="T10" s="38">
        <v>0</v>
      </c>
      <c r="U10" s="38">
        <v>0</v>
      </c>
      <c r="V10" s="38">
        <v>0</v>
      </c>
      <c r="W10" s="37">
        <f t="shared" si="1"/>
        <v>0</v>
      </c>
      <c r="X10" s="37">
        <f t="shared" si="2"/>
        <v>0</v>
      </c>
      <c r="Y10" s="37">
        <f t="shared" si="3"/>
        <v>0</v>
      </c>
      <c r="Z10" s="37">
        <f t="shared" si="4"/>
        <v>0</v>
      </c>
      <c r="AA10" s="37">
        <f t="shared" si="5"/>
        <v>0</v>
      </c>
      <c r="AB10" s="55"/>
    </row>
    <row r="11" spans="1:28" x14ac:dyDescent="0.2">
      <c r="A11" s="32">
        <v>41922</v>
      </c>
      <c r="B11" s="33">
        <v>0.47916666666666669</v>
      </c>
      <c r="C11" s="32">
        <v>41923</v>
      </c>
      <c r="D11" s="33">
        <v>0.375</v>
      </c>
      <c r="E11" s="34">
        <v>21.5</v>
      </c>
      <c r="F11" s="35">
        <v>1.3</v>
      </c>
      <c r="G11" s="35">
        <v>2</v>
      </c>
      <c r="H11" s="36">
        <v>239</v>
      </c>
      <c r="I11" s="36">
        <v>2569</v>
      </c>
      <c r="J11" s="35">
        <f t="shared" si="0"/>
        <v>24.472435897435897</v>
      </c>
      <c r="K11" s="36">
        <v>3810</v>
      </c>
      <c r="L11" s="36">
        <v>69</v>
      </c>
      <c r="M11" s="35">
        <v>3.16</v>
      </c>
      <c r="N11" s="37">
        <v>0</v>
      </c>
      <c r="O11" s="37">
        <v>0</v>
      </c>
      <c r="P11" s="38">
        <v>0</v>
      </c>
      <c r="Q11" s="38">
        <v>0</v>
      </c>
      <c r="R11" s="38">
        <v>0</v>
      </c>
      <c r="S11" s="38">
        <v>0</v>
      </c>
      <c r="T11" s="38">
        <v>0</v>
      </c>
      <c r="U11" s="38">
        <v>0</v>
      </c>
      <c r="V11" s="38">
        <v>0</v>
      </c>
      <c r="W11" s="37">
        <f t="shared" si="1"/>
        <v>0</v>
      </c>
      <c r="X11" s="37">
        <f t="shared" si="2"/>
        <v>0</v>
      </c>
      <c r="Y11" s="37">
        <f t="shared" si="3"/>
        <v>0</v>
      </c>
      <c r="Z11" s="37">
        <f t="shared" si="4"/>
        <v>0</v>
      </c>
      <c r="AA11" s="37">
        <f t="shared" si="5"/>
        <v>0</v>
      </c>
      <c r="AB11" s="55"/>
    </row>
    <row r="12" spans="1:28" x14ac:dyDescent="0.2">
      <c r="A12" s="32">
        <v>41923</v>
      </c>
      <c r="B12" s="33">
        <v>0.41666666666666669</v>
      </c>
      <c r="C12" s="32">
        <v>41924</v>
      </c>
      <c r="D12" s="33">
        <v>0.4375</v>
      </c>
      <c r="E12" s="34">
        <v>23.5</v>
      </c>
      <c r="F12" s="35">
        <v>1</v>
      </c>
      <c r="G12" s="35">
        <v>1.8</v>
      </c>
      <c r="H12" s="36">
        <v>1817</v>
      </c>
      <c r="I12" s="36">
        <v>2540</v>
      </c>
      <c r="J12" s="35">
        <f t="shared" si="0"/>
        <v>53.801851851851858</v>
      </c>
      <c r="K12" s="36">
        <v>3620</v>
      </c>
      <c r="L12" s="36">
        <v>68</v>
      </c>
      <c r="M12" s="35">
        <v>2.63</v>
      </c>
      <c r="N12" s="37">
        <v>0</v>
      </c>
      <c r="O12" s="37">
        <v>0</v>
      </c>
      <c r="P12" s="38">
        <v>0</v>
      </c>
      <c r="Q12" s="38">
        <v>0</v>
      </c>
      <c r="R12" s="38">
        <v>0</v>
      </c>
      <c r="S12" s="38">
        <v>0</v>
      </c>
      <c r="T12" s="38">
        <v>0</v>
      </c>
      <c r="U12" s="38">
        <v>0</v>
      </c>
      <c r="V12" s="38">
        <v>0</v>
      </c>
      <c r="W12" s="37">
        <f t="shared" si="1"/>
        <v>0</v>
      </c>
      <c r="X12" s="37">
        <f t="shared" si="2"/>
        <v>0</v>
      </c>
      <c r="Y12" s="37">
        <f t="shared" si="3"/>
        <v>0</v>
      </c>
      <c r="Z12" s="37">
        <f t="shared" si="4"/>
        <v>0</v>
      </c>
      <c r="AA12" s="37">
        <f t="shared" si="5"/>
        <v>0</v>
      </c>
      <c r="AB12" s="55"/>
    </row>
    <row r="13" spans="1:28" x14ac:dyDescent="0.2">
      <c r="A13" s="32">
        <v>41924</v>
      </c>
      <c r="B13" s="33">
        <v>0.4375</v>
      </c>
      <c r="C13" s="32">
        <v>41925</v>
      </c>
      <c r="D13" s="33">
        <v>0.5</v>
      </c>
      <c r="E13" s="34">
        <v>26.5</v>
      </c>
      <c r="F13" s="35">
        <v>1.5</v>
      </c>
      <c r="G13" s="35">
        <v>1.8</v>
      </c>
      <c r="H13" s="36">
        <v>2903</v>
      </c>
      <c r="I13" s="36">
        <v>1809</v>
      </c>
      <c r="J13" s="35">
        <f t="shared" si="0"/>
        <v>49.005555555555553</v>
      </c>
      <c r="K13" s="36">
        <v>3520</v>
      </c>
      <c r="L13" s="36">
        <v>68</v>
      </c>
      <c r="M13" s="35">
        <v>1.9</v>
      </c>
      <c r="N13" s="37">
        <v>0</v>
      </c>
      <c r="O13" s="37">
        <v>0</v>
      </c>
      <c r="P13" s="38">
        <v>0</v>
      </c>
      <c r="Q13" s="38">
        <v>0</v>
      </c>
      <c r="R13" s="38">
        <v>0</v>
      </c>
      <c r="S13" s="38">
        <v>0</v>
      </c>
      <c r="T13" s="38">
        <v>0</v>
      </c>
      <c r="U13" s="38">
        <v>0</v>
      </c>
      <c r="V13" s="38">
        <v>0</v>
      </c>
      <c r="W13" s="37">
        <f t="shared" si="1"/>
        <v>0</v>
      </c>
      <c r="X13" s="37">
        <f t="shared" si="2"/>
        <v>0</v>
      </c>
      <c r="Y13" s="37">
        <f t="shared" si="3"/>
        <v>0</v>
      </c>
      <c r="Z13" s="37">
        <f t="shared" si="4"/>
        <v>0</v>
      </c>
      <c r="AA13" s="37">
        <f t="shared" si="5"/>
        <v>0</v>
      </c>
      <c r="AB13" s="55"/>
    </row>
    <row r="14" spans="1:28" x14ac:dyDescent="0.2">
      <c r="A14" s="32">
        <v>41925</v>
      </c>
      <c r="B14" s="33">
        <v>0.5</v>
      </c>
      <c r="C14" s="32">
        <v>41926</v>
      </c>
      <c r="D14" s="33">
        <v>0.44791666666666669</v>
      </c>
      <c r="E14" s="34">
        <v>22.75</v>
      </c>
      <c r="F14" s="35">
        <v>1.4</v>
      </c>
      <c r="G14" s="35">
        <v>1.8</v>
      </c>
      <c r="H14" s="36">
        <v>1820</v>
      </c>
      <c r="I14" s="36">
        <v>2420</v>
      </c>
      <c r="J14" s="35">
        <f t="shared" ref="J14" si="6">((H14/F14)+(I14/G14))/60</f>
        <v>44.074074074074069</v>
      </c>
      <c r="K14" s="36">
        <v>3640</v>
      </c>
      <c r="L14" s="36">
        <v>68</v>
      </c>
      <c r="M14" s="35">
        <v>3.85</v>
      </c>
      <c r="N14" s="37">
        <v>0</v>
      </c>
      <c r="O14" s="37">
        <v>0</v>
      </c>
      <c r="P14" s="38">
        <v>0</v>
      </c>
      <c r="Q14" s="38">
        <v>0</v>
      </c>
      <c r="R14" s="38">
        <v>0</v>
      </c>
      <c r="S14" s="38">
        <v>0</v>
      </c>
      <c r="T14" s="38">
        <v>0</v>
      </c>
      <c r="U14" s="38">
        <v>0</v>
      </c>
      <c r="V14" s="38">
        <v>0</v>
      </c>
      <c r="W14" s="37">
        <f t="shared" ref="W14" si="7">P14/J14</f>
        <v>0</v>
      </c>
      <c r="X14" s="37">
        <f t="shared" ref="X14" si="8">Q14/J14</f>
        <v>0</v>
      </c>
      <c r="Y14" s="37">
        <f t="shared" ref="Y14" si="9">R14/J14</f>
        <v>0</v>
      </c>
      <c r="Z14" s="37">
        <f t="shared" ref="Z14" si="10">S14/J14</f>
        <v>0</v>
      </c>
      <c r="AA14" s="37">
        <f t="shared" ref="AA14" si="11">U14/J14</f>
        <v>0</v>
      </c>
      <c r="AB14" s="55"/>
    </row>
    <row r="15" spans="1:28" x14ac:dyDescent="0.2">
      <c r="A15" s="32">
        <v>41926</v>
      </c>
      <c r="B15" s="33">
        <v>0.47916666666666669</v>
      </c>
      <c r="C15" s="32">
        <v>41927</v>
      </c>
      <c r="D15" s="33">
        <v>0.47916666666666669</v>
      </c>
      <c r="E15" s="34">
        <v>24</v>
      </c>
      <c r="F15" s="35">
        <v>1.2</v>
      </c>
      <c r="G15" s="35">
        <v>1.8</v>
      </c>
      <c r="H15" s="36">
        <v>1795</v>
      </c>
      <c r="I15" s="36">
        <v>2559</v>
      </c>
      <c r="J15" s="35">
        <f t="shared" ref="J15" si="12">((H15/F15)+(I15/G15))/60</f>
        <v>48.625</v>
      </c>
      <c r="K15" s="36">
        <v>3550</v>
      </c>
      <c r="L15" s="36">
        <v>65</v>
      </c>
      <c r="M15" s="35">
        <v>2.5099999999999998</v>
      </c>
      <c r="N15" s="37">
        <v>0</v>
      </c>
      <c r="O15" s="37">
        <v>0</v>
      </c>
      <c r="P15" s="38">
        <v>0</v>
      </c>
      <c r="Q15" s="38">
        <v>0</v>
      </c>
      <c r="R15" s="38">
        <v>0</v>
      </c>
      <c r="S15" s="38">
        <v>0</v>
      </c>
      <c r="T15" s="38">
        <v>0</v>
      </c>
      <c r="U15" s="38">
        <v>0</v>
      </c>
      <c r="V15" s="38">
        <v>0</v>
      </c>
      <c r="W15" s="37">
        <f t="shared" ref="W15" si="13">P15/J15</f>
        <v>0</v>
      </c>
      <c r="X15" s="37">
        <f t="shared" ref="X15" si="14">Q15/J15</f>
        <v>0</v>
      </c>
      <c r="Y15" s="37">
        <f t="shared" ref="Y15" si="15">R15/J15</f>
        <v>0</v>
      </c>
      <c r="Z15" s="37">
        <f t="shared" ref="Z15" si="16">S15/J15</f>
        <v>0</v>
      </c>
      <c r="AA15" s="37">
        <f t="shared" ref="AA15:AA20" si="17">U15/J15</f>
        <v>0</v>
      </c>
      <c r="AB15" s="55"/>
    </row>
    <row r="16" spans="1:28" x14ac:dyDescent="0.2">
      <c r="A16" s="32">
        <v>41927</v>
      </c>
      <c r="B16" s="33">
        <v>0.51041666666666663</v>
      </c>
      <c r="C16" s="32">
        <v>41928</v>
      </c>
      <c r="D16" s="33">
        <v>0.4375</v>
      </c>
      <c r="E16" s="34">
        <v>22.25</v>
      </c>
      <c r="F16" s="35">
        <v>1.3</v>
      </c>
      <c r="G16" s="35">
        <v>1.8</v>
      </c>
      <c r="H16" s="36">
        <v>1695</v>
      </c>
      <c r="I16" s="36">
        <v>2375</v>
      </c>
      <c r="J16" s="35">
        <f t="shared" ref="J16" si="18">((H16/F16)+(I16/G16))/60</f>
        <v>43.721509971509967</v>
      </c>
      <c r="K16" s="36">
        <v>3640</v>
      </c>
      <c r="L16" s="36">
        <v>65</v>
      </c>
      <c r="M16" s="35">
        <v>3.14</v>
      </c>
      <c r="N16" s="37">
        <v>0</v>
      </c>
      <c r="O16" s="37">
        <v>0</v>
      </c>
      <c r="P16" s="38">
        <v>0</v>
      </c>
      <c r="Q16" s="38">
        <v>0</v>
      </c>
      <c r="R16" s="38">
        <v>0</v>
      </c>
      <c r="S16" s="38">
        <v>0</v>
      </c>
      <c r="T16" s="38">
        <v>0</v>
      </c>
      <c r="U16" s="38">
        <v>0</v>
      </c>
      <c r="V16" s="38">
        <v>0</v>
      </c>
      <c r="W16" s="37">
        <f t="shared" ref="W16" si="19">P16/J16</f>
        <v>0</v>
      </c>
      <c r="X16" s="37">
        <f t="shared" ref="X16" si="20">Q16/J16</f>
        <v>0</v>
      </c>
      <c r="Y16" s="37">
        <f t="shared" ref="Y16" si="21">R16/J16</f>
        <v>0</v>
      </c>
      <c r="Z16" s="37">
        <f t="shared" ref="Z16" si="22">S16/J16</f>
        <v>0</v>
      </c>
      <c r="AA16" s="37">
        <f t="shared" si="17"/>
        <v>0</v>
      </c>
      <c r="AB16" s="55"/>
    </row>
    <row r="17" spans="1:28" x14ac:dyDescent="0.2">
      <c r="A17" s="32">
        <v>41928</v>
      </c>
      <c r="B17" s="33">
        <v>0.45833333333333331</v>
      </c>
      <c r="C17" s="32">
        <v>41929</v>
      </c>
      <c r="D17" s="33">
        <v>0.41666666666666669</v>
      </c>
      <c r="E17" s="34">
        <v>23</v>
      </c>
      <c r="F17" s="35">
        <v>1.4</v>
      </c>
      <c r="G17" s="35">
        <v>1.8</v>
      </c>
      <c r="H17" s="36">
        <v>855</v>
      </c>
      <c r="I17" s="36">
        <v>2497</v>
      </c>
      <c r="J17" s="35">
        <f t="shared" ref="J17" si="23">((H17/F17)+(I17/G17))/60</f>
        <v>33.298941798941797</v>
      </c>
      <c r="K17" s="36">
        <v>3660</v>
      </c>
      <c r="L17" s="36">
        <v>64</v>
      </c>
      <c r="M17" s="35">
        <v>1.88</v>
      </c>
      <c r="N17" s="37">
        <v>0</v>
      </c>
      <c r="O17" s="37">
        <v>0</v>
      </c>
      <c r="P17" s="38">
        <v>0</v>
      </c>
      <c r="Q17" s="38">
        <v>0</v>
      </c>
      <c r="R17" s="38">
        <v>0</v>
      </c>
      <c r="S17" s="38">
        <v>0</v>
      </c>
      <c r="T17" s="38">
        <v>0</v>
      </c>
      <c r="U17" s="38">
        <v>0</v>
      </c>
      <c r="V17" s="38">
        <v>0</v>
      </c>
      <c r="W17" s="37">
        <f t="shared" ref="W17" si="24">P17/J17</f>
        <v>0</v>
      </c>
      <c r="X17" s="37">
        <f t="shared" ref="X17" si="25">Q17/J17</f>
        <v>0</v>
      </c>
      <c r="Y17" s="37">
        <f t="shared" ref="Y17" si="26">R17/J17</f>
        <v>0</v>
      </c>
      <c r="Z17" s="37">
        <f t="shared" ref="Z17" si="27">S17/J17</f>
        <v>0</v>
      </c>
      <c r="AA17" s="37">
        <f t="shared" si="17"/>
        <v>0</v>
      </c>
      <c r="AB17" s="55"/>
    </row>
    <row r="18" spans="1:28" x14ac:dyDescent="0.2">
      <c r="A18" s="32">
        <v>41929</v>
      </c>
      <c r="B18" s="33">
        <v>0.42708333333333331</v>
      </c>
      <c r="C18" s="32">
        <v>41930</v>
      </c>
      <c r="D18" s="33">
        <v>0.47916666666666669</v>
      </c>
      <c r="E18" s="34">
        <v>25.25</v>
      </c>
      <c r="F18" s="35">
        <v>1.4</v>
      </c>
      <c r="G18" s="35">
        <v>1.2</v>
      </c>
      <c r="H18" s="36">
        <v>2091</v>
      </c>
      <c r="I18" s="36">
        <v>2585</v>
      </c>
      <c r="J18" s="35">
        <f t="shared" ref="J18" si="28">((H18/F18)+(I18/G18))/60</f>
        <v>60.795634920634924</v>
      </c>
      <c r="K18" s="36">
        <v>3630</v>
      </c>
      <c r="L18" s="36">
        <v>64</v>
      </c>
      <c r="M18" s="35">
        <v>3.35</v>
      </c>
      <c r="N18" s="37">
        <v>0</v>
      </c>
      <c r="O18" s="37">
        <v>0</v>
      </c>
      <c r="P18" s="38">
        <v>0</v>
      </c>
      <c r="Q18" s="38">
        <v>0</v>
      </c>
      <c r="R18" s="38">
        <v>0</v>
      </c>
      <c r="S18" s="38">
        <v>0</v>
      </c>
      <c r="T18" s="38">
        <v>0</v>
      </c>
      <c r="U18" s="38">
        <v>0</v>
      </c>
      <c r="V18" s="38">
        <v>0</v>
      </c>
      <c r="W18" s="37">
        <f t="shared" ref="W18" si="29">P18/J18</f>
        <v>0</v>
      </c>
      <c r="X18" s="37">
        <f t="shared" ref="X18" si="30">Q18/J18</f>
        <v>0</v>
      </c>
      <c r="Y18" s="37">
        <f t="shared" ref="Y18" si="31">R18/J18</f>
        <v>0</v>
      </c>
      <c r="Z18" s="37">
        <f t="shared" ref="Z18" si="32">S18/J18</f>
        <v>0</v>
      </c>
      <c r="AA18" s="37">
        <f t="shared" si="17"/>
        <v>0</v>
      </c>
      <c r="AB18" s="55"/>
    </row>
    <row r="19" spans="1:28" x14ac:dyDescent="0.2">
      <c r="A19" s="32">
        <v>41930</v>
      </c>
      <c r="B19" s="33">
        <v>0.48958333333333331</v>
      </c>
      <c r="C19" s="32">
        <v>41931</v>
      </c>
      <c r="D19" s="33">
        <v>0.375</v>
      </c>
      <c r="E19" s="34">
        <v>21.25</v>
      </c>
      <c r="F19" s="35">
        <v>1.3</v>
      </c>
      <c r="G19" s="35">
        <v>1.7</v>
      </c>
      <c r="H19" s="36">
        <v>1724</v>
      </c>
      <c r="I19" s="36">
        <v>2284</v>
      </c>
      <c r="J19" s="35">
        <f t="shared" ref="J19:J20" si="33">((H19/F19)+(I19/G19))/60</f>
        <v>44.494720965309199</v>
      </c>
      <c r="K19" s="36">
        <v>3640</v>
      </c>
      <c r="L19" s="36">
        <v>64</v>
      </c>
      <c r="M19" s="35">
        <v>5.26</v>
      </c>
      <c r="N19" s="37">
        <v>0</v>
      </c>
      <c r="O19" s="37">
        <v>0</v>
      </c>
      <c r="P19" s="38">
        <v>0</v>
      </c>
      <c r="Q19" s="38">
        <v>0</v>
      </c>
      <c r="R19" s="38">
        <v>0</v>
      </c>
      <c r="S19" s="38">
        <v>0</v>
      </c>
      <c r="T19" s="38">
        <v>0</v>
      </c>
      <c r="U19" s="38">
        <v>0</v>
      </c>
      <c r="V19" s="38">
        <v>0</v>
      </c>
      <c r="W19" s="37">
        <f t="shared" ref="W19:W20" si="34">P19/J19</f>
        <v>0</v>
      </c>
      <c r="X19" s="37">
        <f t="shared" ref="X19:X20" si="35">Q19/J19</f>
        <v>0</v>
      </c>
      <c r="Y19" s="37">
        <f t="shared" ref="Y19:Y20" si="36">R19/J19</f>
        <v>0</v>
      </c>
      <c r="Z19" s="37">
        <f t="shared" ref="Z19:Z20" si="37">S19/J19</f>
        <v>0</v>
      </c>
      <c r="AA19" s="37">
        <f t="shared" si="17"/>
        <v>0</v>
      </c>
      <c r="AB19" s="55"/>
    </row>
    <row r="20" spans="1:28" x14ac:dyDescent="0.2">
      <c r="A20" s="32">
        <v>41931</v>
      </c>
      <c r="B20" s="33">
        <v>0.375</v>
      </c>
      <c r="C20" s="32">
        <v>41932</v>
      </c>
      <c r="D20" s="33">
        <v>0.51041666666666663</v>
      </c>
      <c r="E20" s="34">
        <v>27.25</v>
      </c>
      <c r="F20" s="35">
        <v>1.2</v>
      </c>
      <c r="G20" s="35">
        <v>1.6</v>
      </c>
      <c r="H20" s="36">
        <v>2065</v>
      </c>
      <c r="I20" s="36">
        <v>2648</v>
      </c>
      <c r="J20" s="35">
        <f t="shared" si="33"/>
        <v>56.263888888888893</v>
      </c>
      <c r="K20" s="36">
        <v>3660</v>
      </c>
      <c r="L20" s="36">
        <v>65</v>
      </c>
      <c r="M20" s="35">
        <v>3.99</v>
      </c>
      <c r="N20" s="37">
        <v>0</v>
      </c>
      <c r="O20" s="37">
        <v>0</v>
      </c>
      <c r="P20" s="38">
        <v>0</v>
      </c>
      <c r="Q20" s="38">
        <v>0</v>
      </c>
      <c r="R20" s="38">
        <v>0</v>
      </c>
      <c r="S20" s="38">
        <v>0</v>
      </c>
      <c r="T20" s="38">
        <v>0</v>
      </c>
      <c r="U20" s="38">
        <v>0</v>
      </c>
      <c r="V20" s="38">
        <v>0</v>
      </c>
      <c r="W20" s="37">
        <f t="shared" si="34"/>
        <v>0</v>
      </c>
      <c r="X20" s="37">
        <f t="shared" si="35"/>
        <v>0</v>
      </c>
      <c r="Y20" s="37">
        <f t="shared" si="36"/>
        <v>0</v>
      </c>
      <c r="Z20" s="37">
        <f t="shared" si="37"/>
        <v>0</v>
      </c>
      <c r="AA20" s="37">
        <f t="shared" si="17"/>
        <v>0</v>
      </c>
      <c r="AB20" s="55"/>
    </row>
    <row r="21" spans="1:28" x14ac:dyDescent="0.2">
      <c r="A21" s="32">
        <v>41932</v>
      </c>
      <c r="B21" s="33">
        <v>0.54166666666666663</v>
      </c>
      <c r="C21" s="32">
        <v>41933</v>
      </c>
      <c r="D21" s="33">
        <v>0.44791666666666669</v>
      </c>
      <c r="E21" s="34">
        <v>21.75</v>
      </c>
      <c r="F21" s="35">
        <v>1.4</v>
      </c>
      <c r="G21" s="35">
        <v>1.6</v>
      </c>
      <c r="H21" s="36">
        <v>1801</v>
      </c>
      <c r="I21" s="36">
        <v>2240</v>
      </c>
      <c r="J21" s="35">
        <f t="shared" ref="J21" si="38">((H21/F21)+(I21/G21))/60</f>
        <v>44.773809523809526</v>
      </c>
      <c r="K21" s="36">
        <v>3700</v>
      </c>
      <c r="L21" s="36">
        <v>64</v>
      </c>
      <c r="M21" s="35">
        <v>4.71</v>
      </c>
      <c r="N21" s="37">
        <v>0</v>
      </c>
      <c r="O21" s="37">
        <v>0</v>
      </c>
      <c r="P21" s="38">
        <v>0</v>
      </c>
      <c r="Q21" s="38">
        <v>0</v>
      </c>
      <c r="R21" s="38">
        <v>0</v>
      </c>
      <c r="S21" s="38">
        <v>0</v>
      </c>
      <c r="T21" s="38">
        <v>0</v>
      </c>
      <c r="U21" s="38">
        <v>0</v>
      </c>
      <c r="V21" s="38">
        <v>0</v>
      </c>
      <c r="W21" s="37">
        <f t="shared" ref="W21" si="39">P21/J21</f>
        <v>0</v>
      </c>
      <c r="X21" s="37">
        <f t="shared" ref="X21" si="40">Q21/J21</f>
        <v>0</v>
      </c>
      <c r="Y21" s="37">
        <f t="shared" ref="Y21" si="41">R21/J21</f>
        <v>0</v>
      </c>
      <c r="Z21" s="37">
        <f t="shared" ref="Z21" si="42">S21/J21</f>
        <v>0</v>
      </c>
      <c r="AA21" s="37">
        <f t="shared" ref="AA21" si="43">U21/J21</f>
        <v>0</v>
      </c>
      <c r="AB21" s="55"/>
    </row>
    <row r="22" spans="1:28" x14ac:dyDescent="0.2">
      <c r="A22" s="32">
        <v>41933</v>
      </c>
      <c r="B22" s="33">
        <v>0.47916666666666669</v>
      </c>
      <c r="C22" s="32">
        <v>41934</v>
      </c>
      <c r="D22" s="33">
        <v>0.4375</v>
      </c>
      <c r="E22" s="34">
        <v>23</v>
      </c>
      <c r="F22" s="35">
        <v>1.4</v>
      </c>
      <c r="G22" s="35">
        <v>1.6</v>
      </c>
      <c r="H22" s="36">
        <v>1798</v>
      </c>
      <c r="I22" s="36">
        <v>2390</v>
      </c>
      <c r="J22" s="35">
        <f t="shared" ref="J22" si="44">((H22/F22)+(I22/G22))/60</f>
        <v>46.300595238095248</v>
      </c>
      <c r="K22" s="36">
        <v>3860</v>
      </c>
      <c r="L22" s="36">
        <v>64</v>
      </c>
      <c r="M22" s="35">
        <v>3.9</v>
      </c>
      <c r="N22" s="37">
        <v>0</v>
      </c>
      <c r="O22" s="37">
        <v>0</v>
      </c>
      <c r="P22" s="38">
        <v>0</v>
      </c>
      <c r="Q22" s="38">
        <v>0</v>
      </c>
      <c r="R22" s="38">
        <v>0</v>
      </c>
      <c r="S22" s="38">
        <v>0</v>
      </c>
      <c r="T22" s="38">
        <v>0</v>
      </c>
      <c r="U22" s="38">
        <v>0</v>
      </c>
      <c r="V22" s="38">
        <v>0</v>
      </c>
      <c r="W22" s="37">
        <f t="shared" ref="W22" si="45">P22/J22</f>
        <v>0</v>
      </c>
      <c r="X22" s="37">
        <f t="shared" ref="X22" si="46">Q22/J22</f>
        <v>0</v>
      </c>
      <c r="Y22" s="37">
        <f t="shared" ref="Y22" si="47">R22/J22</f>
        <v>0</v>
      </c>
      <c r="Z22" s="37">
        <f t="shared" ref="Z22" si="48">S22/J22</f>
        <v>0</v>
      </c>
      <c r="AA22" s="37">
        <f t="shared" ref="AA22" si="49">U22/J22</f>
        <v>0</v>
      </c>
      <c r="AB22" s="55"/>
    </row>
    <row r="23" spans="1:28" x14ac:dyDescent="0.2">
      <c r="A23" s="32">
        <v>41934</v>
      </c>
      <c r="B23" s="33">
        <v>0.45833333333333331</v>
      </c>
      <c r="C23" s="32">
        <v>41935</v>
      </c>
      <c r="D23" s="33">
        <v>0.45833333333333331</v>
      </c>
      <c r="E23" s="34">
        <v>24</v>
      </c>
      <c r="F23" s="35">
        <v>1.4</v>
      </c>
      <c r="G23" s="35">
        <v>1.6</v>
      </c>
      <c r="H23" s="36">
        <v>1298</v>
      </c>
      <c r="I23" s="36">
        <v>2383</v>
      </c>
      <c r="J23" s="35">
        <f t="shared" ref="J23:J24" si="50">((H23/F23)+(I23/G23))/60</f>
        <v>40.27529761904762</v>
      </c>
      <c r="K23" s="36">
        <v>3880</v>
      </c>
      <c r="L23" s="36">
        <v>62</v>
      </c>
      <c r="M23" s="35">
        <v>3.62</v>
      </c>
      <c r="N23" s="37">
        <v>0</v>
      </c>
      <c r="O23" s="37">
        <v>0</v>
      </c>
      <c r="P23" s="38">
        <v>0</v>
      </c>
      <c r="Q23" s="38">
        <v>0</v>
      </c>
      <c r="R23" s="38">
        <v>0</v>
      </c>
      <c r="S23" s="38">
        <v>0</v>
      </c>
      <c r="T23" s="38">
        <v>0</v>
      </c>
      <c r="U23" s="38">
        <v>0</v>
      </c>
      <c r="V23" s="38">
        <v>0</v>
      </c>
      <c r="W23" s="37">
        <f t="shared" ref="W23:W24" si="51">P23/J23</f>
        <v>0</v>
      </c>
      <c r="X23" s="37">
        <f t="shared" ref="X23:X24" si="52">Q23/J23</f>
        <v>0</v>
      </c>
      <c r="Y23" s="37">
        <f t="shared" ref="Y23:Y24" si="53">R23/J23</f>
        <v>0</v>
      </c>
      <c r="Z23" s="37">
        <f t="shared" ref="Z23:Z24" si="54">S23/J23</f>
        <v>0</v>
      </c>
      <c r="AA23" s="37">
        <f t="shared" ref="AA23:AA24" si="55">U23/J23</f>
        <v>0</v>
      </c>
      <c r="AB23" s="55"/>
    </row>
    <row r="24" spans="1:28" x14ac:dyDescent="0.2">
      <c r="A24" s="32">
        <v>41935</v>
      </c>
      <c r="B24" s="33">
        <v>0.47916666666666669</v>
      </c>
      <c r="C24" s="32">
        <v>41936</v>
      </c>
      <c r="D24" s="33">
        <v>0.4375</v>
      </c>
      <c r="E24" s="34">
        <v>23</v>
      </c>
      <c r="F24" s="35">
        <v>1.2</v>
      </c>
      <c r="G24" s="35">
        <v>1.7</v>
      </c>
      <c r="H24" s="36">
        <v>369</v>
      </c>
      <c r="I24" s="36">
        <v>2328</v>
      </c>
      <c r="J24" s="35">
        <f t="shared" si="50"/>
        <v>27.948529411764707</v>
      </c>
      <c r="K24" s="36">
        <v>3870</v>
      </c>
      <c r="L24" s="36">
        <v>60</v>
      </c>
      <c r="M24" s="35">
        <v>1.44</v>
      </c>
      <c r="N24" s="37">
        <v>34</v>
      </c>
      <c r="O24" s="37">
        <v>34</v>
      </c>
      <c r="P24" s="38">
        <v>0</v>
      </c>
      <c r="Q24" s="38">
        <v>1</v>
      </c>
      <c r="R24" s="38">
        <v>0</v>
      </c>
      <c r="S24" s="38">
        <v>0</v>
      </c>
      <c r="T24" s="38">
        <v>0</v>
      </c>
      <c r="U24" s="38">
        <v>0</v>
      </c>
      <c r="V24" s="38">
        <v>0</v>
      </c>
      <c r="W24" s="37">
        <f t="shared" si="51"/>
        <v>0</v>
      </c>
      <c r="X24" s="37">
        <f t="shared" si="52"/>
        <v>3.5780057879505389E-2</v>
      </c>
      <c r="Y24" s="37">
        <f t="shared" si="53"/>
        <v>0</v>
      </c>
      <c r="Z24" s="37">
        <f t="shared" si="54"/>
        <v>0</v>
      </c>
      <c r="AA24" s="37">
        <f t="shared" si="55"/>
        <v>0</v>
      </c>
      <c r="AB24" s="55"/>
    </row>
    <row r="25" spans="1:28" x14ac:dyDescent="0.2">
      <c r="A25" s="32">
        <v>41936</v>
      </c>
      <c r="B25" s="33">
        <v>0.4375</v>
      </c>
      <c r="C25" s="32">
        <v>41937</v>
      </c>
      <c r="D25" s="33">
        <v>0.42708333333333331</v>
      </c>
      <c r="E25" s="34">
        <v>23.75</v>
      </c>
      <c r="F25" s="35">
        <v>1.4</v>
      </c>
      <c r="G25" s="35">
        <v>1.6</v>
      </c>
      <c r="H25" s="36">
        <v>2156</v>
      </c>
      <c r="I25" s="36">
        <v>2264</v>
      </c>
      <c r="J25" s="35">
        <f t="shared" ref="J25:J26" si="56">((H25/F25)+(I25/G25))/60</f>
        <v>49.25</v>
      </c>
      <c r="K25" s="36">
        <v>4000</v>
      </c>
      <c r="L25" s="36">
        <v>61</v>
      </c>
      <c r="M25" s="35">
        <v>1.51</v>
      </c>
      <c r="N25" s="37">
        <v>0</v>
      </c>
      <c r="O25" s="37">
        <v>0</v>
      </c>
      <c r="P25" s="38">
        <v>0</v>
      </c>
      <c r="Q25" s="38">
        <v>0</v>
      </c>
      <c r="R25" s="38">
        <v>0</v>
      </c>
      <c r="S25" s="38">
        <v>0</v>
      </c>
      <c r="T25" s="38">
        <v>0</v>
      </c>
      <c r="U25" s="38">
        <v>0</v>
      </c>
      <c r="V25" s="38">
        <v>0</v>
      </c>
      <c r="W25" s="37">
        <f t="shared" ref="W25:W26" si="57">P25/J25</f>
        <v>0</v>
      </c>
      <c r="X25" s="37">
        <f t="shared" ref="X25:X26" si="58">Q25/J25</f>
        <v>0</v>
      </c>
      <c r="Y25" s="37">
        <f t="shared" ref="Y25:Y26" si="59">R25/J25</f>
        <v>0</v>
      </c>
      <c r="Z25" s="37">
        <f t="shared" ref="Z25:Z26" si="60">S25/J25</f>
        <v>0</v>
      </c>
      <c r="AA25" s="37">
        <f t="shared" ref="AA25:AA26" si="61">U25/J25</f>
        <v>0</v>
      </c>
      <c r="AB25" s="55"/>
    </row>
    <row r="26" spans="1:28" x14ac:dyDescent="0.2">
      <c r="A26" s="32">
        <v>41937</v>
      </c>
      <c r="B26" s="33">
        <v>0.45833333333333331</v>
      </c>
      <c r="C26" s="32">
        <v>41938</v>
      </c>
      <c r="D26" s="33">
        <v>0.41666666666666669</v>
      </c>
      <c r="E26" s="34">
        <v>23</v>
      </c>
      <c r="F26" s="35">
        <v>1.6</v>
      </c>
      <c r="G26" s="35">
        <v>1.2</v>
      </c>
      <c r="H26" s="36">
        <v>1351</v>
      </c>
      <c r="I26" s="36">
        <v>2219</v>
      </c>
      <c r="J26" s="35">
        <f t="shared" si="56"/>
        <v>44.892361111111114</v>
      </c>
      <c r="K26" s="36">
        <v>4020</v>
      </c>
      <c r="L26" s="36">
        <v>62</v>
      </c>
      <c r="M26" s="35">
        <v>3.88</v>
      </c>
      <c r="N26" s="37">
        <v>47</v>
      </c>
      <c r="O26" s="37">
        <v>47</v>
      </c>
      <c r="P26" s="38">
        <v>0</v>
      </c>
      <c r="Q26" s="38">
        <v>0</v>
      </c>
      <c r="R26" s="38">
        <v>1</v>
      </c>
      <c r="S26" s="38">
        <v>0</v>
      </c>
      <c r="T26" s="38">
        <v>0</v>
      </c>
      <c r="U26" s="38">
        <v>0</v>
      </c>
      <c r="V26" s="38">
        <v>0</v>
      </c>
      <c r="W26" s="37">
        <f t="shared" si="57"/>
        <v>0</v>
      </c>
      <c r="X26" s="37">
        <f t="shared" si="58"/>
        <v>0</v>
      </c>
      <c r="Y26" s="37">
        <f t="shared" si="59"/>
        <v>2.227550467940289E-2</v>
      </c>
      <c r="Z26" s="37">
        <f t="shared" si="60"/>
        <v>0</v>
      </c>
      <c r="AA26" s="37">
        <f t="shared" si="61"/>
        <v>0</v>
      </c>
      <c r="AB26" s="55"/>
    </row>
    <row r="27" spans="1:28" x14ac:dyDescent="0.2">
      <c r="A27" s="32">
        <v>41938</v>
      </c>
      <c r="B27" s="33">
        <v>0.41666666666666669</v>
      </c>
      <c r="C27" s="32">
        <v>41939</v>
      </c>
      <c r="D27" s="33">
        <v>0.38541666666666669</v>
      </c>
      <c r="E27" s="34">
        <v>22.5</v>
      </c>
      <c r="F27" s="35">
        <v>1.5</v>
      </c>
      <c r="G27" s="35">
        <v>1.6</v>
      </c>
      <c r="H27" s="36">
        <v>2172</v>
      </c>
      <c r="I27" s="36">
        <v>2220</v>
      </c>
      <c r="J27" s="35">
        <f t="shared" ref="J27" si="62">((H27/F27)+(I27/G27))/60</f>
        <v>47.258333333333333</v>
      </c>
      <c r="K27" s="36">
        <v>4030</v>
      </c>
      <c r="L27" s="36">
        <v>59</v>
      </c>
      <c r="M27" s="35">
        <v>2.99</v>
      </c>
      <c r="N27" s="37">
        <v>0</v>
      </c>
      <c r="O27" s="37">
        <v>0</v>
      </c>
      <c r="P27" s="38">
        <v>0</v>
      </c>
      <c r="Q27" s="38">
        <v>0</v>
      </c>
      <c r="R27" s="38">
        <v>0</v>
      </c>
      <c r="S27" s="38">
        <v>0</v>
      </c>
      <c r="T27" s="38">
        <v>0</v>
      </c>
      <c r="U27" s="38">
        <v>0</v>
      </c>
      <c r="V27" s="38">
        <v>0</v>
      </c>
      <c r="W27" s="37">
        <f t="shared" ref="W27" si="63">P27/J27</f>
        <v>0</v>
      </c>
      <c r="X27" s="37">
        <f t="shared" ref="X27" si="64">Q27/J27</f>
        <v>0</v>
      </c>
      <c r="Y27" s="37">
        <f t="shared" ref="Y27" si="65">R27/J27</f>
        <v>0</v>
      </c>
      <c r="Z27" s="37">
        <f t="shared" ref="Z27" si="66">S27/J27</f>
        <v>0</v>
      </c>
      <c r="AA27" s="37">
        <f t="shared" ref="AA27" si="67">U27/J27</f>
        <v>0</v>
      </c>
      <c r="AB27" s="55"/>
    </row>
    <row r="28" spans="1:28" x14ac:dyDescent="0.2">
      <c r="A28" s="32">
        <v>41939</v>
      </c>
      <c r="B28" s="33">
        <v>0.38541666666666669</v>
      </c>
      <c r="C28" s="32">
        <v>41940</v>
      </c>
      <c r="D28" s="33">
        <v>0.375</v>
      </c>
      <c r="E28" s="34">
        <v>23.75</v>
      </c>
      <c r="F28" s="35">
        <v>1.4</v>
      </c>
      <c r="G28" s="35">
        <v>1.6</v>
      </c>
      <c r="H28" s="36">
        <v>1973</v>
      </c>
      <c r="I28" s="36">
        <v>2226</v>
      </c>
      <c r="J28" s="35">
        <f t="shared" ref="J28" si="68">((H28/F28)+(I28/G28))/60</f>
        <v>46.675595238095248</v>
      </c>
      <c r="K28" s="36">
        <v>4570</v>
      </c>
      <c r="L28" s="36">
        <v>60</v>
      </c>
      <c r="M28" s="35">
        <v>3.25</v>
      </c>
      <c r="N28" s="37">
        <v>0</v>
      </c>
      <c r="O28" s="37">
        <v>0</v>
      </c>
      <c r="P28" s="38">
        <v>0</v>
      </c>
      <c r="Q28" s="38">
        <v>0</v>
      </c>
      <c r="R28" s="38">
        <v>0</v>
      </c>
      <c r="S28" s="38">
        <v>0</v>
      </c>
      <c r="T28" s="38">
        <v>0</v>
      </c>
      <c r="U28" s="38">
        <v>0</v>
      </c>
      <c r="V28" s="38">
        <v>0</v>
      </c>
      <c r="W28" s="37">
        <f t="shared" ref="W28" si="69">P28/J28</f>
        <v>0</v>
      </c>
      <c r="X28" s="37">
        <f t="shared" ref="X28" si="70">Q28/J28</f>
        <v>0</v>
      </c>
      <c r="Y28" s="37">
        <f t="shared" ref="Y28" si="71">R28/J28</f>
        <v>0</v>
      </c>
      <c r="Z28" s="37">
        <f t="shared" ref="Z28" si="72">S28/J28</f>
        <v>0</v>
      </c>
      <c r="AA28" s="37">
        <f t="shared" ref="AA28" si="73">U28/J28</f>
        <v>0</v>
      </c>
      <c r="AB28" s="55"/>
    </row>
    <row r="29" spans="1:28" x14ac:dyDescent="0.2">
      <c r="A29" s="32">
        <v>41940</v>
      </c>
      <c r="B29" s="33">
        <v>0.39583333333333331</v>
      </c>
      <c r="C29" s="32">
        <v>41941</v>
      </c>
      <c r="D29" s="33">
        <v>0.36458333333333331</v>
      </c>
      <c r="E29" s="34">
        <v>23.25</v>
      </c>
      <c r="F29" s="35">
        <v>1.5</v>
      </c>
      <c r="G29" s="35">
        <v>1.8</v>
      </c>
      <c r="H29" s="36">
        <v>1106</v>
      </c>
      <c r="I29" s="36">
        <v>1134</v>
      </c>
      <c r="J29" s="35">
        <f t="shared" ref="J29:J31" si="74">((H29/F29)+(I29/G29))/60</f>
        <v>22.788888888888891</v>
      </c>
      <c r="K29" s="36">
        <v>4280</v>
      </c>
      <c r="L29" s="36">
        <v>60</v>
      </c>
      <c r="M29" s="35">
        <v>4.3600000000000003</v>
      </c>
      <c r="N29" s="37">
        <v>0</v>
      </c>
      <c r="O29" s="37">
        <v>0</v>
      </c>
      <c r="P29" s="38">
        <v>0</v>
      </c>
      <c r="Q29" s="38">
        <v>0</v>
      </c>
      <c r="R29" s="38">
        <v>0</v>
      </c>
      <c r="S29" s="38">
        <v>0</v>
      </c>
      <c r="T29" s="38">
        <v>0</v>
      </c>
      <c r="U29" s="38">
        <v>0</v>
      </c>
      <c r="V29" s="38">
        <v>0</v>
      </c>
      <c r="W29" s="37">
        <f t="shared" ref="W29:W31" si="75">P29/J29</f>
        <v>0</v>
      </c>
      <c r="X29" s="37">
        <f t="shared" ref="X29:X31" si="76">Q29/J29</f>
        <v>0</v>
      </c>
      <c r="Y29" s="37">
        <f t="shared" ref="Y29:Y31" si="77">R29/J29</f>
        <v>0</v>
      </c>
      <c r="Z29" s="37">
        <f t="shared" ref="Z29:Z31" si="78">S29/J29</f>
        <v>0</v>
      </c>
      <c r="AA29" s="37">
        <f t="shared" ref="AA29:AA31" si="79">U29/J29</f>
        <v>0</v>
      </c>
      <c r="AB29" s="55"/>
    </row>
    <row r="30" spans="1:28" x14ac:dyDescent="0.2">
      <c r="A30" s="32">
        <v>41941</v>
      </c>
      <c r="B30" s="33">
        <v>0.39583333333333331</v>
      </c>
      <c r="C30" s="32">
        <v>41942</v>
      </c>
      <c r="D30" s="33">
        <v>0.39583333333333331</v>
      </c>
      <c r="E30" s="34">
        <v>24</v>
      </c>
      <c r="F30" s="35">
        <v>1.4</v>
      </c>
      <c r="G30" s="35">
        <v>1.7</v>
      </c>
      <c r="H30" s="36">
        <v>2049</v>
      </c>
      <c r="I30" s="36">
        <v>2529</v>
      </c>
      <c r="J30" s="35">
        <f t="shared" si="74"/>
        <v>49.186974789915972</v>
      </c>
      <c r="K30" s="36">
        <v>4160</v>
      </c>
      <c r="L30" s="36">
        <v>60</v>
      </c>
      <c r="M30" s="35">
        <v>4.82</v>
      </c>
      <c r="N30" s="37">
        <v>0</v>
      </c>
      <c r="O30" s="37">
        <v>0</v>
      </c>
      <c r="P30" s="38">
        <v>0</v>
      </c>
      <c r="Q30" s="38">
        <v>0</v>
      </c>
      <c r="R30" s="38">
        <v>0</v>
      </c>
      <c r="S30" s="38">
        <v>0</v>
      </c>
      <c r="T30" s="38">
        <v>0</v>
      </c>
      <c r="U30" s="38">
        <v>0</v>
      </c>
      <c r="V30" s="38">
        <v>0</v>
      </c>
      <c r="W30" s="37">
        <f t="shared" si="75"/>
        <v>0</v>
      </c>
      <c r="X30" s="37">
        <f t="shared" si="76"/>
        <v>0</v>
      </c>
      <c r="Y30" s="37">
        <f t="shared" si="77"/>
        <v>0</v>
      </c>
      <c r="Z30" s="37">
        <f t="shared" si="78"/>
        <v>0</v>
      </c>
      <c r="AA30" s="37">
        <f t="shared" si="79"/>
        <v>0</v>
      </c>
      <c r="AB30" s="55"/>
    </row>
    <row r="31" spans="1:28" x14ac:dyDescent="0.2">
      <c r="A31" s="32">
        <v>41942</v>
      </c>
      <c r="B31" s="33">
        <v>0.40625</v>
      </c>
      <c r="C31" s="32">
        <v>41943</v>
      </c>
      <c r="D31" s="33">
        <v>0.36458333333333331</v>
      </c>
      <c r="E31" s="34">
        <v>23</v>
      </c>
      <c r="F31" s="35">
        <v>1.4</v>
      </c>
      <c r="G31" s="35">
        <v>1.7</v>
      </c>
      <c r="H31" s="36">
        <v>1862</v>
      </c>
      <c r="I31" s="36">
        <v>2378</v>
      </c>
      <c r="J31" s="35">
        <f t="shared" si="74"/>
        <v>45.480392156862749</v>
      </c>
      <c r="K31" s="36">
        <v>4050</v>
      </c>
      <c r="L31" s="36">
        <v>59</v>
      </c>
      <c r="M31" s="35">
        <v>39.4</v>
      </c>
      <c r="N31" s="37">
        <v>33</v>
      </c>
      <c r="O31" s="37">
        <v>78</v>
      </c>
      <c r="P31" s="38">
        <v>0</v>
      </c>
      <c r="Q31" s="38">
        <v>1</v>
      </c>
      <c r="R31" s="38">
        <v>40</v>
      </c>
      <c r="S31" s="38">
        <v>4</v>
      </c>
      <c r="T31" s="38">
        <v>0</v>
      </c>
      <c r="U31" s="38">
        <v>0</v>
      </c>
      <c r="V31" s="38">
        <v>0</v>
      </c>
      <c r="W31" s="37">
        <f t="shared" si="75"/>
        <v>0</v>
      </c>
      <c r="X31" s="37">
        <f t="shared" si="76"/>
        <v>2.1987497305453761E-2</v>
      </c>
      <c r="Y31" s="37">
        <f t="shared" si="77"/>
        <v>0.87949989221815039</v>
      </c>
      <c r="Z31" s="37">
        <f t="shared" si="78"/>
        <v>8.7949989221815045E-2</v>
      </c>
      <c r="AA31" s="37">
        <f t="shared" si="79"/>
        <v>0</v>
      </c>
      <c r="AB31" s="55"/>
    </row>
    <row r="32" spans="1:28" x14ac:dyDescent="0.2">
      <c r="A32" s="32">
        <v>41943</v>
      </c>
      <c r="B32" s="33">
        <v>0.36458333333333331</v>
      </c>
      <c r="C32" s="32">
        <v>41943</v>
      </c>
      <c r="D32" s="33">
        <v>0.67708333333333337</v>
      </c>
      <c r="E32" s="34">
        <v>7.5</v>
      </c>
      <c r="F32" s="35">
        <v>1.5</v>
      </c>
      <c r="G32" s="35">
        <v>2</v>
      </c>
      <c r="H32" s="36">
        <v>627</v>
      </c>
      <c r="I32" s="36">
        <v>720</v>
      </c>
      <c r="J32" s="35">
        <f t="shared" ref="J32:J43" si="80">((H32/F32)+(I32/G32))/60</f>
        <v>12.966666666666667</v>
      </c>
      <c r="K32" s="36">
        <v>4110</v>
      </c>
      <c r="L32" s="36">
        <v>59</v>
      </c>
      <c r="M32" s="35">
        <v>35.700000000000003</v>
      </c>
      <c r="N32" s="37">
        <v>37</v>
      </c>
      <c r="O32" s="37">
        <v>72</v>
      </c>
      <c r="P32" s="38">
        <v>0</v>
      </c>
      <c r="Q32" s="38">
        <v>0</v>
      </c>
      <c r="R32" s="38">
        <v>54</v>
      </c>
      <c r="S32" s="38">
        <v>0</v>
      </c>
      <c r="T32" s="38">
        <v>0</v>
      </c>
      <c r="U32" s="38">
        <v>0</v>
      </c>
      <c r="V32" s="38">
        <v>0</v>
      </c>
      <c r="W32" s="37">
        <f t="shared" ref="W32:W43" si="81">P32/J32</f>
        <v>0</v>
      </c>
      <c r="X32" s="37">
        <f t="shared" ref="X32:X43" si="82">Q32/J32</f>
        <v>0</v>
      </c>
      <c r="Y32" s="37">
        <f t="shared" ref="Y32:Y42" si="83">R32/J32</f>
        <v>4.1645244215938302</v>
      </c>
      <c r="Z32" s="37">
        <f t="shared" ref="Z32:Z43" si="84">S32/J32</f>
        <v>0</v>
      </c>
      <c r="AA32" s="37">
        <f t="shared" ref="AA32:AA43" si="85">U32/J32</f>
        <v>0</v>
      </c>
      <c r="AB32" s="55"/>
    </row>
    <row r="33" spans="1:28" x14ac:dyDescent="0.2">
      <c r="A33" s="32">
        <v>41944</v>
      </c>
      <c r="B33" s="33">
        <v>0.38541666666666669</v>
      </c>
      <c r="C33" s="32">
        <v>41944</v>
      </c>
      <c r="D33" s="33">
        <v>0.53125</v>
      </c>
      <c r="E33" s="34">
        <v>3.5</v>
      </c>
      <c r="F33" s="35">
        <v>1.3</v>
      </c>
      <c r="G33" s="35">
        <v>1.4</v>
      </c>
      <c r="H33" s="36">
        <v>284</v>
      </c>
      <c r="I33" s="36">
        <v>299</v>
      </c>
      <c r="J33" s="35">
        <f t="shared" si="80"/>
        <v>7.2005494505494498</v>
      </c>
      <c r="K33" s="36">
        <v>4300</v>
      </c>
      <c r="L33" s="36">
        <v>58</v>
      </c>
      <c r="M33" s="35">
        <v>13.9</v>
      </c>
      <c r="N33" s="37">
        <v>48</v>
      </c>
      <c r="O33" s="37">
        <v>48</v>
      </c>
      <c r="P33" s="38">
        <v>0</v>
      </c>
      <c r="Q33" s="38">
        <v>0</v>
      </c>
      <c r="R33" s="38">
        <v>1</v>
      </c>
      <c r="S33" s="38">
        <v>0</v>
      </c>
      <c r="T33" s="38">
        <v>0</v>
      </c>
      <c r="U33" s="38">
        <v>0</v>
      </c>
      <c r="V33" s="38">
        <v>0</v>
      </c>
      <c r="W33" s="37">
        <f t="shared" si="81"/>
        <v>0</v>
      </c>
      <c r="X33" s="37">
        <f t="shared" si="82"/>
        <v>0</v>
      </c>
      <c r="Y33" s="37">
        <f t="shared" si="83"/>
        <v>0.13887829072872951</v>
      </c>
      <c r="Z33" s="37">
        <f t="shared" si="84"/>
        <v>0</v>
      </c>
      <c r="AA33" s="37">
        <f t="shared" si="85"/>
        <v>0</v>
      </c>
      <c r="AB33" s="55"/>
    </row>
    <row r="34" spans="1:28" x14ac:dyDescent="0.2">
      <c r="A34" s="39">
        <v>41946</v>
      </c>
      <c r="B34" s="40">
        <v>0.57291666666666663</v>
      </c>
      <c r="C34" s="39">
        <v>41947</v>
      </c>
      <c r="D34" s="40">
        <v>0.375</v>
      </c>
      <c r="E34" s="41">
        <v>19.25</v>
      </c>
      <c r="F34" s="42">
        <v>1.8</v>
      </c>
      <c r="G34" s="42">
        <v>2.2000000000000002</v>
      </c>
      <c r="H34" s="43">
        <v>814</v>
      </c>
      <c r="I34" s="43">
        <v>1730</v>
      </c>
      <c r="J34" s="42">
        <f t="shared" si="80"/>
        <v>20.64309764309764</v>
      </c>
      <c r="K34" s="43">
        <v>4960</v>
      </c>
      <c r="L34" s="43">
        <v>59</v>
      </c>
      <c r="M34" s="42">
        <v>8.01</v>
      </c>
      <c r="N34" s="44">
        <v>58</v>
      </c>
      <c r="O34" s="44">
        <v>58</v>
      </c>
      <c r="P34" s="45">
        <v>0</v>
      </c>
      <c r="Q34" s="45">
        <v>0</v>
      </c>
      <c r="R34" s="45">
        <v>1</v>
      </c>
      <c r="S34" s="45">
        <v>0</v>
      </c>
      <c r="T34" s="45">
        <v>0</v>
      </c>
      <c r="U34" s="45">
        <v>0</v>
      </c>
      <c r="V34" s="45">
        <v>0</v>
      </c>
      <c r="W34" s="44">
        <f t="shared" si="81"/>
        <v>0</v>
      </c>
      <c r="X34" s="44">
        <f t="shared" si="82"/>
        <v>0</v>
      </c>
      <c r="Y34" s="44">
        <f t="shared" si="83"/>
        <v>4.8442342195400431E-2</v>
      </c>
      <c r="Z34" s="44">
        <f t="shared" si="84"/>
        <v>0</v>
      </c>
      <c r="AA34" s="44">
        <f t="shared" si="85"/>
        <v>0</v>
      </c>
      <c r="AB34" s="56" t="s">
        <v>34</v>
      </c>
    </row>
    <row r="35" spans="1:28" x14ac:dyDescent="0.2">
      <c r="A35" s="39">
        <v>41947</v>
      </c>
      <c r="B35" s="40">
        <v>0.39583333333333331</v>
      </c>
      <c r="C35" s="39">
        <v>41948</v>
      </c>
      <c r="D35" s="40">
        <v>0.39583333333333331</v>
      </c>
      <c r="E35" s="41">
        <v>24</v>
      </c>
      <c r="F35" s="42">
        <v>1.7</v>
      </c>
      <c r="G35" s="42">
        <v>2.1</v>
      </c>
      <c r="H35" s="43">
        <v>753</v>
      </c>
      <c r="I35" s="43">
        <v>3090</v>
      </c>
      <c r="J35" s="42">
        <f t="shared" si="80"/>
        <v>31.906162464985993</v>
      </c>
      <c r="K35" s="43">
        <v>4920</v>
      </c>
      <c r="L35" s="43">
        <v>58</v>
      </c>
      <c r="M35" s="42">
        <v>6.61</v>
      </c>
      <c r="N35" s="44">
        <v>0</v>
      </c>
      <c r="O35" s="44">
        <v>0</v>
      </c>
      <c r="P35" s="45">
        <v>0</v>
      </c>
      <c r="Q35" s="45">
        <v>0</v>
      </c>
      <c r="R35" s="45">
        <v>0</v>
      </c>
      <c r="S35" s="45">
        <v>0</v>
      </c>
      <c r="T35" s="45">
        <v>0</v>
      </c>
      <c r="U35" s="45">
        <v>0</v>
      </c>
      <c r="V35" s="45">
        <v>0</v>
      </c>
      <c r="W35" s="44">
        <f t="shared" si="81"/>
        <v>0</v>
      </c>
      <c r="X35" s="44">
        <f t="shared" si="82"/>
        <v>0</v>
      </c>
      <c r="Y35" s="44">
        <f t="shared" si="83"/>
        <v>0</v>
      </c>
      <c r="Z35" s="44">
        <f t="shared" si="84"/>
        <v>0</v>
      </c>
      <c r="AA35" s="44">
        <f t="shared" si="85"/>
        <v>0</v>
      </c>
      <c r="AB35" s="56" t="s">
        <v>34</v>
      </c>
    </row>
    <row r="36" spans="1:28" x14ac:dyDescent="0.2">
      <c r="A36" s="39">
        <v>41948</v>
      </c>
      <c r="B36" s="40">
        <v>0.41666666666666669</v>
      </c>
      <c r="C36" s="39">
        <v>41949</v>
      </c>
      <c r="D36" s="40">
        <v>0.42708333333333331</v>
      </c>
      <c r="E36" s="41">
        <v>24.25</v>
      </c>
      <c r="F36" s="42">
        <v>1.7</v>
      </c>
      <c r="G36" s="42">
        <v>2.2999999999999998</v>
      </c>
      <c r="H36" s="43">
        <v>2442</v>
      </c>
      <c r="I36" s="43">
        <v>1684</v>
      </c>
      <c r="J36" s="42">
        <f t="shared" si="80"/>
        <v>36.144075021312879</v>
      </c>
      <c r="K36" s="43">
        <v>5050</v>
      </c>
      <c r="L36" s="43">
        <v>58</v>
      </c>
      <c r="M36" s="42">
        <v>8.1</v>
      </c>
      <c r="N36" s="44">
        <v>0</v>
      </c>
      <c r="O36" s="44">
        <v>0</v>
      </c>
      <c r="P36" s="45">
        <v>0</v>
      </c>
      <c r="Q36" s="45">
        <v>0</v>
      </c>
      <c r="R36" s="45">
        <v>0</v>
      </c>
      <c r="S36" s="45">
        <v>0</v>
      </c>
      <c r="T36" s="45">
        <v>0</v>
      </c>
      <c r="U36" s="45">
        <v>0</v>
      </c>
      <c r="V36" s="45">
        <v>0</v>
      </c>
      <c r="W36" s="44">
        <f t="shared" si="81"/>
        <v>0</v>
      </c>
      <c r="X36" s="44">
        <f t="shared" si="82"/>
        <v>0</v>
      </c>
      <c r="Y36" s="44">
        <f t="shared" si="83"/>
        <v>0</v>
      </c>
      <c r="Z36" s="44">
        <f t="shared" si="84"/>
        <v>0</v>
      </c>
      <c r="AA36" s="44">
        <f t="shared" si="85"/>
        <v>0</v>
      </c>
      <c r="AB36" s="56" t="s">
        <v>34</v>
      </c>
    </row>
    <row r="37" spans="1:28" x14ac:dyDescent="0.2">
      <c r="A37" s="39">
        <v>41949</v>
      </c>
      <c r="B37" s="40">
        <v>0.42708333333333331</v>
      </c>
      <c r="C37" s="39">
        <v>41950</v>
      </c>
      <c r="D37" s="40">
        <v>0.41666666666666669</v>
      </c>
      <c r="E37" s="41">
        <v>23.75</v>
      </c>
      <c r="F37" s="42">
        <v>1.8</v>
      </c>
      <c r="G37" s="42">
        <v>2.5</v>
      </c>
      <c r="H37" s="43">
        <v>2178</v>
      </c>
      <c r="I37" s="43">
        <v>3067</v>
      </c>
      <c r="J37" s="42">
        <f t="shared" si="80"/>
        <v>40.613333333333337</v>
      </c>
      <c r="K37" s="43">
        <v>5010</v>
      </c>
      <c r="L37" s="43">
        <v>58</v>
      </c>
      <c r="M37" s="42">
        <v>8.76</v>
      </c>
      <c r="N37" s="44">
        <v>0</v>
      </c>
      <c r="O37" s="44">
        <v>0</v>
      </c>
      <c r="P37" s="45">
        <v>0</v>
      </c>
      <c r="Q37" s="45">
        <v>0</v>
      </c>
      <c r="R37" s="45">
        <v>0</v>
      </c>
      <c r="S37" s="45">
        <v>0</v>
      </c>
      <c r="T37" s="45">
        <v>0</v>
      </c>
      <c r="U37" s="45">
        <v>0</v>
      </c>
      <c r="V37" s="45">
        <v>0</v>
      </c>
      <c r="W37" s="44">
        <f t="shared" si="81"/>
        <v>0</v>
      </c>
      <c r="X37" s="44">
        <f t="shared" si="82"/>
        <v>0</v>
      </c>
      <c r="Y37" s="44">
        <f t="shared" si="83"/>
        <v>0</v>
      </c>
      <c r="Z37" s="44">
        <f t="shared" si="84"/>
        <v>0</v>
      </c>
      <c r="AA37" s="44">
        <f t="shared" si="85"/>
        <v>0</v>
      </c>
      <c r="AB37" s="56" t="s">
        <v>34</v>
      </c>
    </row>
    <row r="38" spans="1:28" x14ac:dyDescent="0.2">
      <c r="A38" s="39">
        <v>41950</v>
      </c>
      <c r="B38" s="40">
        <v>0.41666666666666669</v>
      </c>
      <c r="C38" s="39">
        <v>41951</v>
      </c>
      <c r="D38" s="40">
        <v>0.36458333333333331</v>
      </c>
      <c r="E38" s="41">
        <v>22.75</v>
      </c>
      <c r="F38" s="42">
        <v>1.9</v>
      </c>
      <c r="G38" s="42">
        <v>2.2999999999999998</v>
      </c>
      <c r="H38" s="43">
        <v>1685</v>
      </c>
      <c r="I38" s="43">
        <v>3025</v>
      </c>
      <c r="J38" s="42">
        <f t="shared" si="80"/>
        <v>36.700991609458434</v>
      </c>
      <c r="K38" s="43">
        <v>4950</v>
      </c>
      <c r="L38" s="43">
        <v>58</v>
      </c>
      <c r="M38" s="42">
        <v>8.5399999999999991</v>
      </c>
      <c r="N38" s="44">
        <v>0</v>
      </c>
      <c r="O38" s="44">
        <v>0</v>
      </c>
      <c r="P38" s="45">
        <v>0</v>
      </c>
      <c r="Q38" s="45">
        <v>0</v>
      </c>
      <c r="R38" s="45">
        <v>0</v>
      </c>
      <c r="S38" s="45">
        <v>0</v>
      </c>
      <c r="T38" s="45">
        <v>0</v>
      </c>
      <c r="U38" s="45">
        <v>0</v>
      </c>
      <c r="V38" s="45">
        <v>0</v>
      </c>
      <c r="W38" s="44">
        <f t="shared" si="81"/>
        <v>0</v>
      </c>
      <c r="X38" s="44">
        <f t="shared" si="82"/>
        <v>0</v>
      </c>
      <c r="Y38" s="44">
        <f t="shared" si="83"/>
        <v>0</v>
      </c>
      <c r="Z38" s="44">
        <f t="shared" si="84"/>
        <v>0</v>
      </c>
      <c r="AA38" s="44">
        <f t="shared" si="85"/>
        <v>0</v>
      </c>
      <c r="AB38" s="56" t="s">
        <v>34</v>
      </c>
    </row>
    <row r="39" spans="1:28" x14ac:dyDescent="0.2">
      <c r="A39" s="39">
        <v>41951</v>
      </c>
      <c r="B39" s="40">
        <v>0.38541666666666669</v>
      </c>
      <c r="C39" s="39">
        <v>41952</v>
      </c>
      <c r="D39" s="40">
        <v>0.41666666666666669</v>
      </c>
      <c r="E39" s="41">
        <v>24.25</v>
      </c>
      <c r="F39" s="42">
        <v>1.8</v>
      </c>
      <c r="G39" s="42">
        <v>2.2000000000000002</v>
      </c>
      <c r="H39" s="43">
        <v>814</v>
      </c>
      <c r="I39" s="43">
        <v>3260</v>
      </c>
      <c r="J39" s="42">
        <f t="shared" si="80"/>
        <v>32.234006734006734</v>
      </c>
      <c r="K39" s="43">
        <v>4890</v>
      </c>
      <c r="L39" s="43">
        <v>58</v>
      </c>
      <c r="M39" s="42">
        <v>4.4800000000000004</v>
      </c>
      <c r="N39" s="44">
        <v>0</v>
      </c>
      <c r="O39" s="44">
        <v>0</v>
      </c>
      <c r="P39" s="45">
        <v>0</v>
      </c>
      <c r="Q39" s="45">
        <v>0</v>
      </c>
      <c r="R39" s="45">
        <v>0</v>
      </c>
      <c r="S39" s="45">
        <v>0</v>
      </c>
      <c r="T39" s="45">
        <v>0</v>
      </c>
      <c r="U39" s="45">
        <v>0</v>
      </c>
      <c r="V39" s="45">
        <v>0</v>
      </c>
      <c r="W39" s="44">
        <f t="shared" si="81"/>
        <v>0</v>
      </c>
      <c r="X39" s="44">
        <f t="shared" si="82"/>
        <v>0</v>
      </c>
      <c r="Y39" s="44">
        <f t="shared" si="83"/>
        <v>0</v>
      </c>
      <c r="Z39" s="44">
        <f t="shared" si="84"/>
        <v>0</v>
      </c>
      <c r="AA39" s="44">
        <f t="shared" si="85"/>
        <v>0</v>
      </c>
      <c r="AB39" s="56" t="s">
        <v>34</v>
      </c>
    </row>
    <row r="40" spans="1:28" x14ac:dyDescent="0.2">
      <c r="A40" s="39">
        <v>41952</v>
      </c>
      <c r="B40" s="40">
        <v>0.41666666666666669</v>
      </c>
      <c r="C40" s="39">
        <v>41953</v>
      </c>
      <c r="D40" s="40">
        <v>0.38541666666666669</v>
      </c>
      <c r="E40" s="41">
        <v>23.25</v>
      </c>
      <c r="F40" s="42">
        <v>1.9</v>
      </c>
      <c r="G40" s="42">
        <v>2.2000000000000002</v>
      </c>
      <c r="H40" s="43">
        <v>2562</v>
      </c>
      <c r="I40" s="43">
        <v>3036</v>
      </c>
      <c r="J40" s="42">
        <f t="shared" si="80"/>
        <v>45.473684210526322</v>
      </c>
      <c r="K40" s="43">
        <v>4940</v>
      </c>
      <c r="L40" s="43">
        <v>60</v>
      </c>
      <c r="M40" s="42">
        <v>8.58</v>
      </c>
      <c r="N40" s="44">
        <v>0</v>
      </c>
      <c r="O40" s="44">
        <v>0</v>
      </c>
      <c r="P40" s="45">
        <v>0</v>
      </c>
      <c r="Q40" s="45">
        <v>0</v>
      </c>
      <c r="R40" s="45">
        <v>0</v>
      </c>
      <c r="S40" s="45">
        <v>0</v>
      </c>
      <c r="T40" s="45">
        <v>0</v>
      </c>
      <c r="U40" s="45">
        <v>0</v>
      </c>
      <c r="V40" s="45">
        <v>0</v>
      </c>
      <c r="W40" s="44">
        <f t="shared" si="81"/>
        <v>0</v>
      </c>
      <c r="X40" s="44">
        <f t="shared" si="82"/>
        <v>0</v>
      </c>
      <c r="Y40" s="44">
        <f t="shared" si="83"/>
        <v>0</v>
      </c>
      <c r="Z40" s="44">
        <f t="shared" si="84"/>
        <v>0</v>
      </c>
      <c r="AA40" s="44">
        <f t="shared" si="85"/>
        <v>0</v>
      </c>
      <c r="AB40" s="56" t="s">
        <v>34</v>
      </c>
    </row>
    <row r="41" spans="1:28" x14ac:dyDescent="0.2">
      <c r="A41" s="39">
        <v>41953</v>
      </c>
      <c r="B41" s="40">
        <v>0.38541666666666669</v>
      </c>
      <c r="C41" s="39">
        <v>41954</v>
      </c>
      <c r="D41" s="40">
        <v>0.375</v>
      </c>
      <c r="E41" s="41">
        <v>23.75</v>
      </c>
      <c r="F41" s="42">
        <v>1.8</v>
      </c>
      <c r="G41" s="42">
        <v>2.1</v>
      </c>
      <c r="H41" s="43">
        <v>2498</v>
      </c>
      <c r="I41" s="43">
        <v>3175</v>
      </c>
      <c r="J41" s="42">
        <f t="shared" si="80"/>
        <v>48.328042328042329</v>
      </c>
      <c r="K41" s="43">
        <v>4950</v>
      </c>
      <c r="L41" s="43">
        <v>60</v>
      </c>
      <c r="M41" s="42">
        <v>6.98</v>
      </c>
      <c r="N41" s="44">
        <v>0</v>
      </c>
      <c r="O41" s="44">
        <v>0</v>
      </c>
      <c r="P41" s="45">
        <v>0</v>
      </c>
      <c r="Q41" s="45">
        <v>0</v>
      </c>
      <c r="R41" s="45">
        <v>0</v>
      </c>
      <c r="S41" s="45">
        <v>0</v>
      </c>
      <c r="T41" s="45">
        <v>0</v>
      </c>
      <c r="U41" s="45">
        <v>0</v>
      </c>
      <c r="V41" s="45">
        <v>0</v>
      </c>
      <c r="W41" s="44">
        <f t="shared" si="81"/>
        <v>0</v>
      </c>
      <c r="X41" s="44">
        <f t="shared" si="82"/>
        <v>0</v>
      </c>
      <c r="Y41" s="44">
        <f t="shared" si="83"/>
        <v>0</v>
      </c>
      <c r="Z41" s="44">
        <f t="shared" si="84"/>
        <v>0</v>
      </c>
      <c r="AA41" s="44">
        <f t="shared" si="85"/>
        <v>0</v>
      </c>
      <c r="AB41" s="56" t="s">
        <v>34</v>
      </c>
    </row>
    <row r="42" spans="1:28" x14ac:dyDescent="0.2">
      <c r="A42" s="39">
        <v>41954</v>
      </c>
      <c r="B42" s="40">
        <v>0.375</v>
      </c>
      <c r="C42" s="39">
        <v>41955</v>
      </c>
      <c r="D42" s="40">
        <v>0.40625</v>
      </c>
      <c r="E42" s="41">
        <v>24.75</v>
      </c>
      <c r="F42" s="42">
        <v>1.8</v>
      </c>
      <c r="G42" s="42">
        <v>2.2000000000000002</v>
      </c>
      <c r="H42" s="43">
        <v>2562</v>
      </c>
      <c r="I42" s="43">
        <v>3271</v>
      </c>
      <c r="J42" s="42">
        <f t="shared" si="80"/>
        <v>48.502525252525253</v>
      </c>
      <c r="K42" s="43">
        <v>4950</v>
      </c>
      <c r="L42" s="43">
        <v>59</v>
      </c>
      <c r="M42" s="42">
        <v>7.68</v>
      </c>
      <c r="N42" s="44">
        <v>0</v>
      </c>
      <c r="O42" s="44">
        <v>0</v>
      </c>
      <c r="P42" s="45">
        <v>0</v>
      </c>
      <c r="Q42" s="45">
        <v>0</v>
      </c>
      <c r="R42" s="45">
        <v>0</v>
      </c>
      <c r="S42" s="45">
        <v>0</v>
      </c>
      <c r="T42" s="45">
        <v>0</v>
      </c>
      <c r="U42" s="45">
        <v>0</v>
      </c>
      <c r="V42" s="45">
        <v>0</v>
      </c>
      <c r="W42" s="44">
        <f t="shared" si="81"/>
        <v>0</v>
      </c>
      <c r="X42" s="44">
        <f t="shared" si="82"/>
        <v>0</v>
      </c>
      <c r="Y42" s="44">
        <f t="shared" si="83"/>
        <v>0</v>
      </c>
      <c r="Z42" s="44">
        <f t="shared" si="84"/>
        <v>0</v>
      </c>
      <c r="AA42" s="44">
        <f t="shared" si="85"/>
        <v>0</v>
      </c>
      <c r="AB42" s="56" t="s">
        <v>34</v>
      </c>
    </row>
    <row r="43" spans="1:28" x14ac:dyDescent="0.2">
      <c r="A43" s="32">
        <v>41955</v>
      </c>
      <c r="B43" s="33">
        <v>0.40625</v>
      </c>
      <c r="C43" s="32">
        <v>41956</v>
      </c>
      <c r="D43" s="33">
        <v>0.40625</v>
      </c>
      <c r="E43" s="34">
        <v>24</v>
      </c>
      <c r="F43" s="35">
        <v>1.8</v>
      </c>
      <c r="G43" s="35">
        <v>2.2000000000000002</v>
      </c>
      <c r="H43" s="36">
        <v>2156</v>
      </c>
      <c r="I43" s="36">
        <v>3140</v>
      </c>
      <c r="J43" s="35">
        <f t="shared" si="80"/>
        <v>43.750841750841758</v>
      </c>
      <c r="K43" s="36">
        <v>5080</v>
      </c>
      <c r="L43" s="36">
        <v>60</v>
      </c>
      <c r="M43" s="35">
        <v>4.67</v>
      </c>
      <c r="N43" s="37">
        <v>57</v>
      </c>
      <c r="O43" s="37">
        <v>57</v>
      </c>
      <c r="P43" s="38">
        <v>0</v>
      </c>
      <c r="Q43" s="38">
        <v>0</v>
      </c>
      <c r="R43" s="38">
        <v>1</v>
      </c>
      <c r="S43" s="38">
        <v>0</v>
      </c>
      <c r="T43" s="38">
        <v>0</v>
      </c>
      <c r="U43" s="38">
        <v>0</v>
      </c>
      <c r="V43" s="38">
        <v>0</v>
      </c>
      <c r="W43" s="37">
        <f t="shared" si="81"/>
        <v>0</v>
      </c>
      <c r="X43" s="37">
        <f t="shared" si="82"/>
        <v>0</v>
      </c>
      <c r="Y43" s="37">
        <f>R43/J43</f>
        <v>2.2856703093735567E-2</v>
      </c>
      <c r="Z43" s="37">
        <f t="shared" si="84"/>
        <v>0</v>
      </c>
      <c r="AA43" s="37">
        <f t="shared" si="85"/>
        <v>0</v>
      </c>
      <c r="AB43" s="55" t="s">
        <v>33</v>
      </c>
    </row>
    <row r="44" spans="1:28" x14ac:dyDescent="0.2">
      <c r="A44" s="32">
        <v>41956</v>
      </c>
      <c r="B44" s="33">
        <v>0.4375</v>
      </c>
      <c r="C44" s="32">
        <v>41957</v>
      </c>
      <c r="D44" s="33">
        <v>0.40625</v>
      </c>
      <c r="E44" s="34">
        <v>23.75</v>
      </c>
      <c r="F44" s="35">
        <v>1.6</v>
      </c>
      <c r="G44" s="35">
        <v>2.2000000000000002</v>
      </c>
      <c r="H44" s="36">
        <v>2478</v>
      </c>
      <c r="I44" s="36">
        <v>3023</v>
      </c>
      <c r="J44" s="35">
        <f t="shared" ref="J44" si="86">((H44/F44)+(I44/G44))/60</f>
        <v>48.714015151515149</v>
      </c>
      <c r="K44" s="36">
        <v>5030</v>
      </c>
      <c r="L44" s="36">
        <v>58</v>
      </c>
      <c r="M44" s="35">
        <v>6.3</v>
      </c>
      <c r="N44" s="37">
        <v>54</v>
      </c>
      <c r="O44" s="37">
        <v>54</v>
      </c>
      <c r="P44" s="38">
        <v>0</v>
      </c>
      <c r="Q44" s="38">
        <v>0</v>
      </c>
      <c r="R44" s="38">
        <v>1</v>
      </c>
      <c r="S44" s="38">
        <v>0</v>
      </c>
      <c r="T44" s="38">
        <v>0</v>
      </c>
      <c r="U44" s="38">
        <v>0</v>
      </c>
      <c r="V44" s="38">
        <v>0</v>
      </c>
      <c r="W44" s="37">
        <f t="shared" ref="W44" si="87">P44/J44</f>
        <v>0</v>
      </c>
      <c r="X44" s="37">
        <f t="shared" ref="X44" si="88">Q44/J44</f>
        <v>0</v>
      </c>
      <c r="Y44" s="37">
        <f t="shared" ref="Y44" si="89">R44/J44</f>
        <v>2.0527973251428796E-2</v>
      </c>
      <c r="Z44" s="37">
        <f t="shared" ref="Z44" si="90">S44/J44</f>
        <v>0</v>
      </c>
      <c r="AA44" s="37">
        <f t="shared" ref="AA44" si="91">U44/J44</f>
        <v>0</v>
      </c>
      <c r="AB44" s="55" t="s">
        <v>33</v>
      </c>
    </row>
    <row r="45" spans="1:28" x14ac:dyDescent="0.2">
      <c r="A45" s="32">
        <v>41957</v>
      </c>
      <c r="B45" s="33">
        <v>0.40625</v>
      </c>
      <c r="C45" s="32">
        <v>41958</v>
      </c>
      <c r="D45" s="33">
        <v>0.39583333333333331</v>
      </c>
      <c r="E45" s="34">
        <v>23.75</v>
      </c>
      <c r="F45" s="35">
        <v>1.8</v>
      </c>
      <c r="G45" s="35">
        <v>2.2999999999999998</v>
      </c>
      <c r="H45" s="36">
        <v>2412</v>
      </c>
      <c r="I45" s="36">
        <v>3126</v>
      </c>
      <c r="J45" s="35">
        <f t="shared" ref="J45:J46" si="92">((H45/F45)+(I45/G45))/60</f>
        <v>44.98550724637682</v>
      </c>
      <c r="K45" s="36">
        <v>5080</v>
      </c>
      <c r="L45" s="36">
        <v>58</v>
      </c>
      <c r="M45" s="35">
        <v>8.94</v>
      </c>
      <c r="N45" s="37">
        <v>0</v>
      </c>
      <c r="O45" s="37">
        <v>0</v>
      </c>
      <c r="P45" s="38">
        <v>0</v>
      </c>
      <c r="Q45" s="38">
        <v>0</v>
      </c>
      <c r="R45" s="38">
        <v>0</v>
      </c>
      <c r="S45" s="38">
        <v>0</v>
      </c>
      <c r="T45" s="38">
        <v>0</v>
      </c>
      <c r="U45" s="38">
        <v>0</v>
      </c>
      <c r="V45" s="38">
        <v>0</v>
      </c>
      <c r="W45" s="37">
        <f t="shared" ref="W45:W46" si="93">P45/J45</f>
        <v>0</v>
      </c>
      <c r="X45" s="37">
        <f t="shared" ref="X45:X46" si="94">Q45/J45</f>
        <v>0</v>
      </c>
      <c r="Y45" s="37">
        <f t="shared" ref="Y45:Y46" si="95">R45/J45</f>
        <v>0</v>
      </c>
      <c r="Z45" s="37">
        <f t="shared" ref="Z45:Z46" si="96">S45/J45</f>
        <v>0</v>
      </c>
      <c r="AA45" s="37">
        <f t="shared" ref="AA45:AA46" si="97">U45/J45</f>
        <v>0</v>
      </c>
      <c r="AB45" s="55" t="s">
        <v>33</v>
      </c>
    </row>
    <row r="46" spans="1:28" x14ac:dyDescent="0.2">
      <c r="A46" s="32">
        <v>41958</v>
      </c>
      <c r="B46" s="33">
        <v>0.39583333333333331</v>
      </c>
      <c r="C46" s="32">
        <v>41959</v>
      </c>
      <c r="D46" s="33">
        <v>0.39583333333333331</v>
      </c>
      <c r="E46" s="34">
        <v>24</v>
      </c>
      <c r="F46" s="35">
        <v>1.5</v>
      </c>
      <c r="G46" s="35">
        <v>2.2000000000000002</v>
      </c>
      <c r="H46" s="36">
        <v>2398</v>
      </c>
      <c r="I46" s="36">
        <v>3255</v>
      </c>
      <c r="J46" s="35">
        <f t="shared" si="92"/>
        <v>51.303535353535352</v>
      </c>
      <c r="K46" s="36">
        <v>5070</v>
      </c>
      <c r="L46" s="36">
        <v>58</v>
      </c>
      <c r="M46" s="35">
        <v>7.8</v>
      </c>
      <c r="N46" s="37">
        <v>73</v>
      </c>
      <c r="O46" s="37">
        <v>73</v>
      </c>
      <c r="P46" s="38">
        <v>0</v>
      </c>
      <c r="Q46" s="38">
        <v>0</v>
      </c>
      <c r="R46" s="38">
        <v>1</v>
      </c>
      <c r="S46" s="38">
        <v>0</v>
      </c>
      <c r="T46" s="38">
        <v>0</v>
      </c>
      <c r="U46" s="38">
        <v>0</v>
      </c>
      <c r="V46" s="38">
        <v>0</v>
      </c>
      <c r="W46" s="37">
        <f t="shared" si="93"/>
        <v>0</v>
      </c>
      <c r="X46" s="37">
        <f t="shared" si="94"/>
        <v>0</v>
      </c>
      <c r="Y46" s="37">
        <f t="shared" si="95"/>
        <v>1.9491834102834192E-2</v>
      </c>
      <c r="Z46" s="37">
        <f t="shared" si="96"/>
        <v>0</v>
      </c>
      <c r="AA46" s="37">
        <f t="shared" si="97"/>
        <v>0</v>
      </c>
      <c r="AB46" s="55" t="s">
        <v>33</v>
      </c>
    </row>
    <row r="47" spans="1:28" x14ac:dyDescent="0.2">
      <c r="A47" s="32">
        <v>41959</v>
      </c>
      <c r="B47" s="33">
        <v>0.39583333333333331</v>
      </c>
      <c r="C47" s="32">
        <v>41960</v>
      </c>
      <c r="D47" s="33">
        <v>0.41666666666666669</v>
      </c>
      <c r="E47" s="34">
        <v>24.5</v>
      </c>
      <c r="F47" s="35">
        <v>1.6</v>
      </c>
      <c r="G47" s="35">
        <v>2.4</v>
      </c>
      <c r="H47" s="36">
        <v>1691</v>
      </c>
      <c r="I47" s="36">
        <v>3351</v>
      </c>
      <c r="J47" s="35">
        <f t="shared" ref="J47" si="98">((H47/F47)+(I47/G47))/60</f>
        <v>40.885416666666664</v>
      </c>
      <c r="K47" s="36">
        <v>5170</v>
      </c>
      <c r="L47" s="36">
        <v>57</v>
      </c>
      <c r="M47" s="35">
        <v>10.4</v>
      </c>
      <c r="N47" s="37">
        <v>0</v>
      </c>
      <c r="O47" s="37">
        <v>0</v>
      </c>
      <c r="P47" s="38">
        <v>0</v>
      </c>
      <c r="Q47" s="38">
        <v>0</v>
      </c>
      <c r="R47" s="38">
        <v>0</v>
      </c>
      <c r="S47" s="38">
        <v>0</v>
      </c>
      <c r="T47" s="38">
        <v>0</v>
      </c>
      <c r="U47" s="38">
        <v>0</v>
      </c>
      <c r="V47" s="38">
        <v>0</v>
      </c>
      <c r="W47" s="37">
        <f t="shared" ref="W47" si="99">P47/J47</f>
        <v>0</v>
      </c>
      <c r="X47" s="37">
        <f t="shared" ref="X47" si="100">Q47/J47</f>
        <v>0</v>
      </c>
      <c r="Y47" s="37">
        <f t="shared" ref="Y47" si="101">R47/J47</f>
        <v>0</v>
      </c>
      <c r="Z47" s="37">
        <f t="shared" ref="Z47" si="102">S47/J47</f>
        <v>0</v>
      </c>
      <c r="AA47" s="37">
        <f t="shared" ref="AA47" si="103">U47/J47</f>
        <v>0</v>
      </c>
      <c r="AB47" s="55" t="s">
        <v>33</v>
      </c>
    </row>
    <row r="48" spans="1:28" x14ac:dyDescent="0.2">
      <c r="A48" s="32">
        <v>41960</v>
      </c>
      <c r="B48" s="33">
        <v>0.41666666666666669</v>
      </c>
      <c r="C48" s="32">
        <v>41961</v>
      </c>
      <c r="D48" s="33">
        <v>0.375</v>
      </c>
      <c r="E48" s="34">
        <v>23</v>
      </c>
      <c r="F48" s="35">
        <v>1.8</v>
      </c>
      <c r="G48" s="35">
        <v>2.2000000000000002</v>
      </c>
      <c r="H48" s="36">
        <v>1928</v>
      </c>
      <c r="I48" s="36">
        <v>3164</v>
      </c>
      <c r="J48" s="35">
        <f t="shared" ref="J48:J49" si="104">((H48/F48)+(I48/G48))/60</f>
        <v>41.821548821548824</v>
      </c>
      <c r="K48" s="36">
        <v>5140</v>
      </c>
      <c r="L48" s="36">
        <v>55</v>
      </c>
      <c r="M48" s="35">
        <v>5.7</v>
      </c>
      <c r="N48" s="37">
        <v>0</v>
      </c>
      <c r="O48" s="37">
        <v>0</v>
      </c>
      <c r="P48" s="38">
        <v>0</v>
      </c>
      <c r="Q48" s="38">
        <v>0</v>
      </c>
      <c r="R48" s="38">
        <v>0</v>
      </c>
      <c r="S48" s="38">
        <v>0</v>
      </c>
      <c r="T48" s="38">
        <v>0</v>
      </c>
      <c r="U48" s="38">
        <v>0</v>
      </c>
      <c r="V48" s="38">
        <v>0</v>
      </c>
      <c r="W48" s="37">
        <f t="shared" ref="W48:W49" si="105">P48/J48</f>
        <v>0</v>
      </c>
      <c r="X48" s="37">
        <f t="shared" ref="X48:X49" si="106">Q48/J48</f>
        <v>0</v>
      </c>
      <c r="Y48" s="37">
        <f t="shared" ref="Y48:Y49" si="107">R48/J48</f>
        <v>0</v>
      </c>
      <c r="Z48" s="37">
        <f t="shared" ref="Z48:Z49" si="108">S48/J48</f>
        <v>0</v>
      </c>
      <c r="AA48" s="37">
        <f t="shared" ref="AA48:AA49" si="109">U48/J48</f>
        <v>0</v>
      </c>
      <c r="AB48" s="55" t="s">
        <v>33</v>
      </c>
    </row>
    <row r="49" spans="1:28" x14ac:dyDescent="0.2">
      <c r="A49" s="32">
        <v>41961</v>
      </c>
      <c r="B49" s="33">
        <v>0.375</v>
      </c>
      <c r="C49" s="32">
        <v>41962</v>
      </c>
      <c r="D49" s="33">
        <v>0.375</v>
      </c>
      <c r="E49" s="34">
        <v>24</v>
      </c>
      <c r="F49" s="35">
        <v>1.8</v>
      </c>
      <c r="G49" s="35">
        <v>2.2000000000000002</v>
      </c>
      <c r="H49" s="36">
        <v>2467</v>
      </c>
      <c r="I49" s="36">
        <v>3137</v>
      </c>
      <c r="J49" s="35">
        <f t="shared" si="104"/>
        <v>46.607744107744104</v>
      </c>
      <c r="K49" s="36">
        <v>5080</v>
      </c>
      <c r="L49" s="36">
        <v>54</v>
      </c>
      <c r="M49" s="35">
        <v>3.92</v>
      </c>
      <c r="N49" s="37">
        <v>0</v>
      </c>
      <c r="O49" s="37">
        <v>0</v>
      </c>
      <c r="P49" s="38">
        <v>0</v>
      </c>
      <c r="Q49" s="38">
        <v>0</v>
      </c>
      <c r="R49" s="38">
        <v>0</v>
      </c>
      <c r="S49" s="38">
        <v>0</v>
      </c>
      <c r="T49" s="38">
        <v>0</v>
      </c>
      <c r="U49" s="38">
        <v>0</v>
      </c>
      <c r="V49" s="38">
        <v>0</v>
      </c>
      <c r="W49" s="37">
        <f t="shared" si="105"/>
        <v>0</v>
      </c>
      <c r="X49" s="37">
        <f t="shared" si="106"/>
        <v>0</v>
      </c>
      <c r="Y49" s="37">
        <f t="shared" si="107"/>
        <v>0</v>
      </c>
      <c r="Z49" s="37">
        <f t="shared" si="108"/>
        <v>0</v>
      </c>
      <c r="AA49" s="37">
        <f t="shared" si="109"/>
        <v>0</v>
      </c>
      <c r="AB49" s="55" t="s">
        <v>33</v>
      </c>
    </row>
    <row r="50" spans="1:28" x14ac:dyDescent="0.2">
      <c r="A50" s="32">
        <v>41962</v>
      </c>
      <c r="B50" s="33">
        <v>0.39583333333333331</v>
      </c>
      <c r="C50" s="32">
        <v>41963</v>
      </c>
      <c r="D50" s="33">
        <v>0.375</v>
      </c>
      <c r="E50" s="34">
        <v>23.5</v>
      </c>
      <c r="F50" s="35">
        <v>1.7</v>
      </c>
      <c r="G50" s="35">
        <v>2.2000000000000002</v>
      </c>
      <c r="H50" s="36">
        <v>2658</v>
      </c>
      <c r="I50" s="36">
        <v>3207</v>
      </c>
      <c r="J50" s="35">
        <f t="shared" ref="J50" si="110">((H50/F50)+(I50/G50))/60</f>
        <v>50.354278074866308</v>
      </c>
      <c r="K50" s="36">
        <v>5130</v>
      </c>
      <c r="L50" s="36">
        <v>54</v>
      </c>
      <c r="M50" s="35">
        <v>2.39</v>
      </c>
      <c r="N50" s="37">
        <v>51</v>
      </c>
      <c r="O50" s="37">
        <v>51</v>
      </c>
      <c r="P50" s="38">
        <v>0</v>
      </c>
      <c r="Q50" s="38">
        <v>0</v>
      </c>
      <c r="R50" s="38">
        <v>1</v>
      </c>
      <c r="S50" s="38">
        <v>0</v>
      </c>
      <c r="T50" s="38">
        <v>0</v>
      </c>
      <c r="U50" s="38">
        <v>0</v>
      </c>
      <c r="V50" s="38">
        <v>0</v>
      </c>
      <c r="W50" s="37">
        <f t="shared" ref="W50" si="111">P50/J50</f>
        <v>0</v>
      </c>
      <c r="X50" s="37">
        <f t="shared" ref="X50" si="112">Q50/J50</f>
        <v>0</v>
      </c>
      <c r="Y50" s="37">
        <f t="shared" ref="Y50" si="113">R50/J50</f>
        <v>1.9859285809106599E-2</v>
      </c>
      <c r="Z50" s="37">
        <f t="shared" ref="Z50" si="114">S50/J50</f>
        <v>0</v>
      </c>
      <c r="AA50" s="37">
        <f t="shared" ref="AA50" si="115">U50/J50</f>
        <v>0</v>
      </c>
      <c r="AB50" s="55" t="s">
        <v>33</v>
      </c>
    </row>
    <row r="51" spans="1:28" x14ac:dyDescent="0.2">
      <c r="A51" s="32">
        <v>41963</v>
      </c>
      <c r="B51" s="33">
        <v>0.39583333333333331</v>
      </c>
      <c r="C51" s="32">
        <v>41964</v>
      </c>
      <c r="D51" s="33">
        <v>0.35416666666666669</v>
      </c>
      <c r="E51" s="34">
        <v>23</v>
      </c>
      <c r="F51" s="35">
        <v>1.7</v>
      </c>
      <c r="G51" s="35">
        <v>2.2999999999999998</v>
      </c>
      <c r="H51" s="36">
        <v>2602</v>
      </c>
      <c r="I51" s="36">
        <v>3214</v>
      </c>
      <c r="J51" s="35">
        <f t="shared" ref="J51" si="116">((H51/F51)+(I51/G51))/60</f>
        <v>48.799658994032399</v>
      </c>
      <c r="K51" s="36">
        <v>5070</v>
      </c>
      <c r="L51" s="36">
        <v>53</v>
      </c>
      <c r="M51" s="35">
        <v>5.28</v>
      </c>
      <c r="N51" s="37">
        <v>61</v>
      </c>
      <c r="O51" s="37">
        <v>61</v>
      </c>
      <c r="P51" s="38">
        <v>0</v>
      </c>
      <c r="Q51" s="38">
        <v>0</v>
      </c>
      <c r="R51" s="38">
        <v>1</v>
      </c>
      <c r="S51" s="38">
        <v>0</v>
      </c>
      <c r="T51" s="38">
        <v>0</v>
      </c>
      <c r="U51" s="38">
        <v>0</v>
      </c>
      <c r="V51" s="38">
        <v>0</v>
      </c>
      <c r="W51" s="37">
        <f t="shared" ref="W51" si="117">P51/J51</f>
        <v>0</v>
      </c>
      <c r="X51" s="37">
        <f t="shared" ref="X51" si="118">Q51/J51</f>
        <v>0</v>
      </c>
      <c r="Y51" s="37">
        <f t="shared" ref="Y51" si="119">R51/J51</f>
        <v>2.049194647286957E-2</v>
      </c>
      <c r="Z51" s="37">
        <f t="shared" ref="Z51" si="120">S51/J51</f>
        <v>0</v>
      </c>
      <c r="AA51" s="37">
        <f t="shared" ref="AA51" si="121">U51/J51</f>
        <v>0</v>
      </c>
      <c r="AB51" s="55" t="s">
        <v>33</v>
      </c>
    </row>
    <row r="52" spans="1:28" x14ac:dyDescent="0.2">
      <c r="A52" s="32">
        <v>41964</v>
      </c>
      <c r="B52" s="33">
        <v>0.39583333333333331</v>
      </c>
      <c r="C52" s="32">
        <v>41965</v>
      </c>
      <c r="D52" s="33">
        <v>0.35416666666666669</v>
      </c>
      <c r="E52" s="34">
        <v>23</v>
      </c>
      <c r="F52" s="35">
        <v>1.6</v>
      </c>
      <c r="G52" s="35">
        <v>1.8</v>
      </c>
      <c r="H52" s="36">
        <v>2446</v>
      </c>
      <c r="I52" s="36">
        <v>2873</v>
      </c>
      <c r="J52" s="35">
        <f t="shared" ref="J52" si="122">((H52/F52)+(I52/G52))/60</f>
        <v>52.081018518518519</v>
      </c>
      <c r="K52" s="36">
        <v>5010</v>
      </c>
      <c r="L52" s="36">
        <v>54</v>
      </c>
      <c r="M52" s="35">
        <v>8.83</v>
      </c>
      <c r="N52" s="37">
        <v>0</v>
      </c>
      <c r="O52" s="37">
        <v>0</v>
      </c>
      <c r="P52" s="38">
        <v>0</v>
      </c>
      <c r="Q52" s="38">
        <v>0</v>
      </c>
      <c r="R52" s="38">
        <v>0</v>
      </c>
      <c r="S52" s="38">
        <v>0</v>
      </c>
      <c r="T52" s="38">
        <v>0</v>
      </c>
      <c r="U52" s="38">
        <v>0</v>
      </c>
      <c r="V52" s="38">
        <v>0</v>
      </c>
      <c r="W52" s="37">
        <f t="shared" ref="W52" si="123">P52/J52</f>
        <v>0</v>
      </c>
      <c r="X52" s="37">
        <f t="shared" ref="X52" si="124">Q52/J52</f>
        <v>0</v>
      </c>
      <c r="Y52" s="37">
        <f t="shared" ref="Y52" si="125">R52/J52</f>
        <v>0</v>
      </c>
      <c r="Z52" s="37">
        <f t="shared" ref="Z52" si="126">S52/J52</f>
        <v>0</v>
      </c>
      <c r="AA52" s="37">
        <f t="shared" ref="AA52" si="127">U52/J52</f>
        <v>0</v>
      </c>
      <c r="AB52" s="55" t="s">
        <v>33</v>
      </c>
    </row>
    <row r="53" spans="1:28" x14ac:dyDescent="0.2">
      <c r="A53" s="32">
        <v>41965</v>
      </c>
      <c r="B53" s="33">
        <v>0.375</v>
      </c>
      <c r="C53" s="32">
        <v>41966</v>
      </c>
      <c r="D53" s="33">
        <v>0.41666666666666669</v>
      </c>
      <c r="E53" s="34">
        <v>25</v>
      </c>
      <c r="F53" s="35">
        <v>1.8</v>
      </c>
      <c r="G53" s="35">
        <v>2</v>
      </c>
      <c r="H53" s="36">
        <v>2574</v>
      </c>
      <c r="I53" s="36">
        <v>816</v>
      </c>
      <c r="J53" s="35">
        <f t="shared" ref="J53:J54" si="128">((H53/F53)+(I53/G53))/60</f>
        <v>30.633333333333333</v>
      </c>
      <c r="K53" s="36">
        <v>5090</v>
      </c>
      <c r="L53" s="36">
        <v>51</v>
      </c>
      <c r="M53" s="35">
        <v>6.27</v>
      </c>
      <c r="N53" s="37">
        <v>0</v>
      </c>
      <c r="O53" s="37">
        <v>0</v>
      </c>
      <c r="P53" s="38">
        <v>0</v>
      </c>
      <c r="Q53" s="38">
        <v>0</v>
      </c>
      <c r="R53" s="38">
        <v>0</v>
      </c>
      <c r="S53" s="38">
        <v>0</v>
      </c>
      <c r="T53" s="38">
        <v>0</v>
      </c>
      <c r="U53" s="38">
        <v>0</v>
      </c>
      <c r="V53" s="38">
        <v>0</v>
      </c>
      <c r="W53" s="37">
        <f t="shared" ref="W53:W54" si="129">P53/J53</f>
        <v>0</v>
      </c>
      <c r="X53" s="37">
        <f t="shared" ref="X53:X54" si="130">Q53/J53</f>
        <v>0</v>
      </c>
      <c r="Y53" s="37">
        <f t="shared" ref="Y53:Y54" si="131">R53/J53</f>
        <v>0</v>
      </c>
      <c r="Z53" s="37">
        <f t="shared" ref="Z53:Z54" si="132">S53/J53</f>
        <v>0</v>
      </c>
      <c r="AA53" s="37">
        <f t="shared" ref="AA53:AA54" si="133">U53/J53</f>
        <v>0</v>
      </c>
      <c r="AB53" s="55" t="s">
        <v>33</v>
      </c>
    </row>
    <row r="54" spans="1:28" x14ac:dyDescent="0.2">
      <c r="A54" s="39">
        <v>41966</v>
      </c>
      <c r="B54" s="40">
        <v>0.44791666666666669</v>
      </c>
      <c r="C54" s="39">
        <v>41967</v>
      </c>
      <c r="D54" s="40">
        <v>0.42708333333333331</v>
      </c>
      <c r="E54" s="41">
        <v>23.5</v>
      </c>
      <c r="F54" s="42">
        <v>1.8</v>
      </c>
      <c r="G54" s="42">
        <v>2.5</v>
      </c>
      <c r="H54" s="43">
        <v>2350</v>
      </c>
      <c r="I54" s="43">
        <v>3512</v>
      </c>
      <c r="J54" s="42">
        <f t="shared" si="128"/>
        <v>45.172592592592586</v>
      </c>
      <c r="K54" s="43">
        <v>6200</v>
      </c>
      <c r="L54" s="43">
        <v>54</v>
      </c>
      <c r="M54" s="42">
        <v>7.37</v>
      </c>
      <c r="N54" s="44">
        <v>0</v>
      </c>
      <c r="O54" s="44">
        <v>0</v>
      </c>
      <c r="P54" s="45">
        <v>0</v>
      </c>
      <c r="Q54" s="45">
        <v>0</v>
      </c>
      <c r="R54" s="45">
        <v>0</v>
      </c>
      <c r="S54" s="45">
        <v>0</v>
      </c>
      <c r="T54" s="45">
        <v>0</v>
      </c>
      <c r="U54" s="45">
        <v>0</v>
      </c>
      <c r="V54" s="45">
        <v>0</v>
      </c>
      <c r="W54" s="44">
        <f t="shared" si="129"/>
        <v>0</v>
      </c>
      <c r="X54" s="44">
        <f t="shared" si="130"/>
        <v>0</v>
      </c>
      <c r="Y54" s="44">
        <f t="shared" si="131"/>
        <v>0</v>
      </c>
      <c r="Z54" s="44">
        <f t="shared" si="132"/>
        <v>0</v>
      </c>
      <c r="AA54" s="44">
        <f t="shared" si="133"/>
        <v>0</v>
      </c>
      <c r="AB54" s="56" t="s">
        <v>34</v>
      </c>
    </row>
    <row r="55" spans="1:28" x14ac:dyDescent="0.2">
      <c r="A55" s="39">
        <v>41967</v>
      </c>
      <c r="B55" s="40">
        <v>0.4375</v>
      </c>
      <c r="C55" s="39">
        <v>41968</v>
      </c>
      <c r="D55" s="40">
        <v>0.39583333333333331</v>
      </c>
      <c r="E55" s="41">
        <v>23</v>
      </c>
      <c r="F55" s="42">
        <v>1.8</v>
      </c>
      <c r="G55" s="42">
        <v>2.5</v>
      </c>
      <c r="H55" s="43">
        <v>1345</v>
      </c>
      <c r="I55" s="43">
        <v>1464</v>
      </c>
      <c r="J55" s="42">
        <f t="shared" ref="J55" si="134">((H55/F55)+(I55/G55))/60</f>
        <v>22.2137037037037</v>
      </c>
      <c r="K55" s="43">
        <v>5970</v>
      </c>
      <c r="L55" s="43">
        <v>54</v>
      </c>
      <c r="M55" s="42">
        <v>6.71</v>
      </c>
      <c r="N55" s="44">
        <v>0</v>
      </c>
      <c r="O55" s="44">
        <v>0</v>
      </c>
      <c r="P55" s="45">
        <v>0</v>
      </c>
      <c r="Q55" s="45">
        <v>0</v>
      </c>
      <c r="R55" s="45">
        <v>0</v>
      </c>
      <c r="S55" s="45">
        <v>0</v>
      </c>
      <c r="T55" s="45">
        <v>0</v>
      </c>
      <c r="U55" s="45">
        <v>0</v>
      </c>
      <c r="V55" s="45">
        <v>0</v>
      </c>
      <c r="W55" s="44">
        <f t="shared" ref="W55" si="135">P55/J55</f>
        <v>0</v>
      </c>
      <c r="X55" s="44">
        <f t="shared" ref="X55" si="136">Q55/J55</f>
        <v>0</v>
      </c>
      <c r="Y55" s="44">
        <f t="shared" ref="Y55" si="137">R55/J55</f>
        <v>0</v>
      </c>
      <c r="Z55" s="44">
        <f t="shared" ref="Z55" si="138">S55/J55</f>
        <v>0</v>
      </c>
      <c r="AA55" s="44">
        <f t="shared" ref="AA55" si="139">U55/J55</f>
        <v>0</v>
      </c>
      <c r="AB55" s="56" t="s">
        <v>34</v>
      </c>
    </row>
    <row r="56" spans="1:28" x14ac:dyDescent="0.2">
      <c r="A56" s="39">
        <v>41968</v>
      </c>
      <c r="B56" s="40">
        <v>0.41666666666666669</v>
      </c>
      <c r="C56" s="39">
        <v>41969</v>
      </c>
      <c r="D56" s="40">
        <v>0.375</v>
      </c>
      <c r="E56" s="41">
        <v>23</v>
      </c>
      <c r="F56" s="42">
        <v>1.8</v>
      </c>
      <c r="G56" s="42">
        <v>2.6</v>
      </c>
      <c r="H56" s="43">
        <v>809</v>
      </c>
      <c r="I56" s="43">
        <v>3085</v>
      </c>
      <c r="J56" s="42">
        <f t="shared" ref="J56" si="140">((H56/F56)+(I56/G56))/60</f>
        <v>27.266381766381762</v>
      </c>
      <c r="K56" s="43">
        <v>5600</v>
      </c>
      <c r="L56" s="43">
        <v>54</v>
      </c>
      <c r="M56" s="42">
        <v>6.68</v>
      </c>
      <c r="N56" s="44">
        <v>54</v>
      </c>
      <c r="O56" s="44">
        <v>54</v>
      </c>
      <c r="P56" s="45">
        <v>0</v>
      </c>
      <c r="Q56" s="45">
        <v>0</v>
      </c>
      <c r="R56" s="45">
        <v>1</v>
      </c>
      <c r="S56" s="45">
        <v>0</v>
      </c>
      <c r="T56" s="45">
        <v>0</v>
      </c>
      <c r="U56" s="45">
        <v>0</v>
      </c>
      <c r="V56" s="45">
        <v>0</v>
      </c>
      <c r="W56" s="44">
        <f t="shared" ref="W56" si="141">P56/J56</f>
        <v>0</v>
      </c>
      <c r="X56" s="44">
        <f t="shared" ref="X56" si="142">Q56/J56</f>
        <v>0</v>
      </c>
      <c r="Y56" s="44">
        <f t="shared" ref="Y56" si="143">R56/J56</f>
        <v>3.667519983281961E-2</v>
      </c>
      <c r="Z56" s="44">
        <f t="shared" ref="Z56" si="144">S56/J56</f>
        <v>0</v>
      </c>
      <c r="AA56" s="44">
        <f t="shared" ref="AA56" si="145">U56/J56</f>
        <v>0</v>
      </c>
      <c r="AB56" s="56" t="s">
        <v>34</v>
      </c>
    </row>
    <row r="57" spans="1:28" x14ac:dyDescent="0.2">
      <c r="A57" s="39">
        <v>41969</v>
      </c>
      <c r="B57" s="40">
        <v>0.39583333333333331</v>
      </c>
      <c r="C57" s="39">
        <v>41970</v>
      </c>
      <c r="D57" s="40">
        <v>0.38541666666666669</v>
      </c>
      <c r="E57" s="41">
        <v>23.75</v>
      </c>
      <c r="F57" s="42">
        <v>1.6</v>
      </c>
      <c r="G57" s="42">
        <v>2.4</v>
      </c>
      <c r="H57" s="43">
        <v>2361</v>
      </c>
      <c r="I57" s="43">
        <v>3465</v>
      </c>
      <c r="J57" s="42">
        <f t="shared" ref="J57" si="146">((H57/F57)+(I57/G57))/60</f>
        <v>48.65625</v>
      </c>
      <c r="K57" s="43">
        <v>5110</v>
      </c>
      <c r="L57" s="43">
        <v>52</v>
      </c>
      <c r="M57" s="42">
        <v>9.7899999999999991</v>
      </c>
      <c r="N57" s="44">
        <v>0</v>
      </c>
      <c r="O57" s="44">
        <v>0</v>
      </c>
      <c r="P57" s="45">
        <v>0</v>
      </c>
      <c r="Q57" s="45">
        <v>0</v>
      </c>
      <c r="R57" s="45">
        <v>0</v>
      </c>
      <c r="S57" s="45">
        <v>0</v>
      </c>
      <c r="T57" s="45">
        <v>0</v>
      </c>
      <c r="U57" s="45">
        <v>0</v>
      </c>
      <c r="V57" s="45">
        <v>0</v>
      </c>
      <c r="W57" s="44">
        <f t="shared" ref="W57" si="147">P57/J57</f>
        <v>0</v>
      </c>
      <c r="X57" s="44">
        <f t="shared" ref="X57" si="148">Q57/J57</f>
        <v>0</v>
      </c>
      <c r="Y57" s="44">
        <f t="shared" ref="Y57" si="149">R57/J57</f>
        <v>0</v>
      </c>
      <c r="Z57" s="44">
        <f t="shared" ref="Z57" si="150">S57/J57</f>
        <v>0</v>
      </c>
      <c r="AA57" s="44">
        <f t="shared" ref="AA57" si="151">U57/J57</f>
        <v>0</v>
      </c>
      <c r="AB57" s="56" t="s">
        <v>34</v>
      </c>
    </row>
    <row r="58" spans="1:28" x14ac:dyDescent="0.2">
      <c r="A58" s="39">
        <v>41970</v>
      </c>
      <c r="B58" s="40">
        <v>0.38541666666666669</v>
      </c>
      <c r="C58" s="39">
        <v>41971</v>
      </c>
      <c r="D58" s="40">
        <v>0.39583333333333331</v>
      </c>
      <c r="E58" s="41">
        <v>24.25</v>
      </c>
      <c r="F58" s="42">
        <v>1.5</v>
      </c>
      <c r="G58" s="42">
        <v>2.2999999999999998</v>
      </c>
      <c r="H58" s="43">
        <v>889</v>
      </c>
      <c r="I58" s="43">
        <v>1933</v>
      </c>
      <c r="J58" s="42">
        <f t="shared" ref="J58" si="152">((H58/F58)+(I58/G58))/60</f>
        <v>23.885024154589374</v>
      </c>
      <c r="K58" s="43">
        <v>5010</v>
      </c>
      <c r="L58" s="43">
        <v>53</v>
      </c>
      <c r="M58" s="42">
        <v>6.08</v>
      </c>
      <c r="N58" s="44">
        <v>88</v>
      </c>
      <c r="O58" s="44">
        <v>88</v>
      </c>
      <c r="P58" s="45">
        <v>0</v>
      </c>
      <c r="Q58" s="45">
        <v>0</v>
      </c>
      <c r="R58" s="45">
        <v>1</v>
      </c>
      <c r="S58" s="45">
        <v>0</v>
      </c>
      <c r="T58" s="45">
        <v>0</v>
      </c>
      <c r="U58" s="45">
        <v>0</v>
      </c>
      <c r="V58" s="45">
        <v>0</v>
      </c>
      <c r="W58" s="44">
        <f t="shared" ref="W58" si="153">P58/J58</f>
        <v>0</v>
      </c>
      <c r="X58" s="44">
        <f t="shared" ref="X58" si="154">Q58/J58</f>
        <v>0</v>
      </c>
      <c r="Y58" s="44">
        <f t="shared" ref="Y58" si="155">R58/J58</f>
        <v>4.1867238380324419E-2</v>
      </c>
      <c r="Z58" s="44">
        <f t="shared" ref="Z58" si="156">S58/J58</f>
        <v>0</v>
      </c>
      <c r="AA58" s="44">
        <f t="shared" ref="AA58" si="157">U58/J58</f>
        <v>0</v>
      </c>
      <c r="AB58" s="56" t="s">
        <v>34</v>
      </c>
    </row>
    <row r="59" spans="1:28" x14ac:dyDescent="0.2">
      <c r="A59" s="39">
        <v>41971</v>
      </c>
      <c r="B59" s="40">
        <v>0.39583333333333331</v>
      </c>
      <c r="C59" s="39">
        <v>41972</v>
      </c>
      <c r="D59" s="40">
        <v>0.40625</v>
      </c>
      <c r="E59" s="41">
        <v>24.25</v>
      </c>
      <c r="F59" s="42">
        <v>1.7</v>
      </c>
      <c r="G59" s="42">
        <v>2.2999999999999998</v>
      </c>
      <c r="H59" s="43">
        <v>800</v>
      </c>
      <c r="I59" s="43">
        <v>2032</v>
      </c>
      <c r="J59" s="42">
        <f t="shared" ref="J59" si="158">((H59/F59)+(I59/G59))/60</f>
        <v>22.567774936061383</v>
      </c>
      <c r="K59" s="43">
        <v>4960</v>
      </c>
      <c r="L59" s="43">
        <v>54</v>
      </c>
      <c r="M59" s="42">
        <v>6.87</v>
      </c>
      <c r="N59" s="44">
        <v>0</v>
      </c>
      <c r="O59" s="44">
        <v>0</v>
      </c>
      <c r="P59" s="45">
        <v>0</v>
      </c>
      <c r="Q59" s="45">
        <v>0</v>
      </c>
      <c r="R59" s="45">
        <v>0</v>
      </c>
      <c r="S59" s="45">
        <v>0</v>
      </c>
      <c r="T59" s="45">
        <v>0</v>
      </c>
      <c r="U59" s="45">
        <v>0</v>
      </c>
      <c r="V59" s="45">
        <v>0</v>
      </c>
      <c r="W59" s="44">
        <f t="shared" ref="W59" si="159">P59/J59</f>
        <v>0</v>
      </c>
      <c r="X59" s="44">
        <f t="shared" ref="X59" si="160">Q59/J59</f>
        <v>0</v>
      </c>
      <c r="Y59" s="44">
        <f t="shared" ref="Y59" si="161">R59/J59</f>
        <v>0</v>
      </c>
      <c r="Z59" s="44">
        <f t="shared" ref="Z59" si="162">S59/J59</f>
        <v>0</v>
      </c>
      <c r="AA59" s="44">
        <f t="shared" ref="AA59" si="163">U59/J59</f>
        <v>0</v>
      </c>
      <c r="AB59" s="56" t="s">
        <v>34</v>
      </c>
    </row>
    <row r="60" spans="1:28" x14ac:dyDescent="0.2">
      <c r="A60" s="39">
        <v>41972</v>
      </c>
      <c r="B60" s="40">
        <v>0.40625</v>
      </c>
      <c r="C60" s="39">
        <v>41973</v>
      </c>
      <c r="D60" s="40">
        <v>0.44791666666666669</v>
      </c>
      <c r="E60" s="41">
        <v>25</v>
      </c>
      <c r="F60" s="42">
        <v>1.8</v>
      </c>
      <c r="G60" s="42">
        <v>2.2999999999999998</v>
      </c>
      <c r="H60" s="43">
        <v>649</v>
      </c>
      <c r="I60" s="43">
        <v>3763</v>
      </c>
      <c r="J60" s="42">
        <f t="shared" ref="J60" si="164">((H60/F60)+(I60/G60))/60</f>
        <v>33.277375201288244</v>
      </c>
      <c r="K60" s="43">
        <v>5040</v>
      </c>
      <c r="L60" s="43">
        <v>54</v>
      </c>
      <c r="M60" s="42">
        <v>5.69</v>
      </c>
      <c r="N60" s="44">
        <v>84</v>
      </c>
      <c r="O60" s="44">
        <v>84</v>
      </c>
      <c r="P60" s="45">
        <v>0</v>
      </c>
      <c r="Q60" s="45">
        <v>0</v>
      </c>
      <c r="R60" s="45">
        <v>1</v>
      </c>
      <c r="S60" s="45">
        <v>0</v>
      </c>
      <c r="T60" s="45">
        <v>0</v>
      </c>
      <c r="U60" s="45">
        <v>0</v>
      </c>
      <c r="V60" s="45">
        <v>0</v>
      </c>
      <c r="W60" s="44">
        <f t="shared" ref="W60" si="165">P60/J60</f>
        <v>0</v>
      </c>
      <c r="X60" s="44">
        <f t="shared" ref="X60" si="166">Q60/J60</f>
        <v>0</v>
      </c>
      <c r="Y60" s="44">
        <f t="shared" ref="Y60" si="167">R60/J60</f>
        <v>3.0050447006448024E-2</v>
      </c>
      <c r="Z60" s="44">
        <f t="shared" ref="Z60" si="168">S60/J60</f>
        <v>0</v>
      </c>
      <c r="AA60" s="44">
        <f t="shared" ref="AA60" si="169">U60/J60</f>
        <v>0</v>
      </c>
      <c r="AB60" s="56" t="s">
        <v>34</v>
      </c>
    </row>
    <row r="61" spans="1:28" x14ac:dyDescent="0.2">
      <c r="A61" s="39">
        <v>41973</v>
      </c>
      <c r="B61" s="40">
        <v>0.44791666666666669</v>
      </c>
      <c r="C61" s="39">
        <v>41974</v>
      </c>
      <c r="D61" s="40">
        <v>0.40625</v>
      </c>
      <c r="E61" s="41">
        <v>23</v>
      </c>
      <c r="F61" s="42">
        <v>1.6</v>
      </c>
      <c r="G61" s="42">
        <v>2.4</v>
      </c>
      <c r="H61" s="43">
        <v>1729</v>
      </c>
      <c r="I61" s="43">
        <v>3307</v>
      </c>
      <c r="J61" s="42">
        <f t="shared" ref="J61" si="170">((H61/F61)+(I61/G61))/60</f>
        <v>40.97569444444445</v>
      </c>
      <c r="K61" s="43">
        <v>5610</v>
      </c>
      <c r="L61" s="43">
        <v>54</v>
      </c>
      <c r="M61" s="42">
        <v>8.81</v>
      </c>
      <c r="N61" s="44">
        <v>0</v>
      </c>
      <c r="O61" s="44">
        <v>0</v>
      </c>
      <c r="P61" s="45">
        <v>0</v>
      </c>
      <c r="Q61" s="45">
        <v>0</v>
      </c>
      <c r="R61" s="45">
        <v>0</v>
      </c>
      <c r="S61" s="45">
        <v>0</v>
      </c>
      <c r="T61" s="45">
        <v>0</v>
      </c>
      <c r="U61" s="45">
        <v>0</v>
      </c>
      <c r="V61" s="45">
        <v>0</v>
      </c>
      <c r="W61" s="44">
        <f t="shared" ref="W61" si="171">P61/J61</f>
        <v>0</v>
      </c>
      <c r="X61" s="44">
        <f t="shared" ref="X61" si="172">Q61/J61</f>
        <v>0</v>
      </c>
      <c r="Y61" s="44">
        <f t="shared" ref="Y61" si="173">R61/J61</f>
        <v>0</v>
      </c>
      <c r="Z61" s="44">
        <f t="shared" ref="Z61" si="174">S61/J61</f>
        <v>0</v>
      </c>
      <c r="AA61" s="44">
        <f t="shared" ref="AA61" si="175">U61/J61</f>
        <v>0</v>
      </c>
      <c r="AB61" s="56" t="s">
        <v>34</v>
      </c>
    </row>
    <row r="62" spans="1:28" x14ac:dyDescent="0.2">
      <c r="A62" s="39">
        <v>41974</v>
      </c>
      <c r="B62" s="40">
        <v>0.40625</v>
      </c>
      <c r="C62" s="39">
        <v>41975</v>
      </c>
      <c r="D62" s="40">
        <v>0.39583333333333331</v>
      </c>
      <c r="E62" s="41">
        <v>23.75</v>
      </c>
      <c r="F62" s="42">
        <v>1.8</v>
      </c>
      <c r="G62" s="42">
        <v>2.6</v>
      </c>
      <c r="H62" s="43">
        <v>1970</v>
      </c>
      <c r="I62" s="43">
        <v>3907</v>
      </c>
      <c r="J62" s="42">
        <f t="shared" ref="J62" si="176">((H62/F62)+(I62/G62))/60</f>
        <v>43.285612535612536</v>
      </c>
      <c r="K62" s="43">
        <v>7540</v>
      </c>
      <c r="L62" s="43">
        <v>55</v>
      </c>
      <c r="M62" s="42">
        <v>7.2</v>
      </c>
      <c r="N62" s="44">
        <v>0</v>
      </c>
      <c r="O62" s="44">
        <v>0</v>
      </c>
      <c r="P62" s="45">
        <v>0</v>
      </c>
      <c r="Q62" s="45">
        <v>0</v>
      </c>
      <c r="R62" s="45">
        <v>0</v>
      </c>
      <c r="S62" s="45">
        <v>0</v>
      </c>
      <c r="T62" s="45">
        <v>0</v>
      </c>
      <c r="U62" s="45">
        <v>0</v>
      </c>
      <c r="V62" s="45">
        <v>0</v>
      </c>
      <c r="W62" s="44">
        <f t="shared" ref="W62" si="177">P62/J62</f>
        <v>0</v>
      </c>
      <c r="X62" s="44">
        <f t="shared" ref="X62" si="178">Q62/J62</f>
        <v>0</v>
      </c>
      <c r="Y62" s="44">
        <f t="shared" ref="Y62" si="179">R62/J62</f>
        <v>0</v>
      </c>
      <c r="Z62" s="44">
        <f t="shared" ref="Z62" si="180">S62/J62</f>
        <v>0</v>
      </c>
      <c r="AA62" s="44">
        <f t="shared" ref="AA62" si="181">U62/J62</f>
        <v>0</v>
      </c>
      <c r="AB62" s="56" t="s">
        <v>34</v>
      </c>
    </row>
    <row r="63" spans="1:28" x14ac:dyDescent="0.2">
      <c r="A63" s="39">
        <v>41975</v>
      </c>
      <c r="B63" s="40">
        <v>0.4375</v>
      </c>
      <c r="C63" s="39">
        <v>41976</v>
      </c>
      <c r="D63" s="40">
        <v>0.47916666666666669</v>
      </c>
      <c r="E63" s="41">
        <v>25</v>
      </c>
      <c r="F63" s="42">
        <v>1.9</v>
      </c>
      <c r="G63" s="42">
        <v>2.7</v>
      </c>
      <c r="H63" s="43">
        <v>434</v>
      </c>
      <c r="I63" s="43">
        <v>1165</v>
      </c>
      <c r="J63" s="42">
        <f t="shared" ref="J63:J64" si="182">((H63/F63)+(I63/G63))/60</f>
        <v>10.998375568551008</v>
      </c>
      <c r="K63" s="43">
        <v>5020</v>
      </c>
      <c r="L63" s="43">
        <v>56</v>
      </c>
      <c r="M63" s="42">
        <v>11.5</v>
      </c>
      <c r="N63" s="44">
        <v>0</v>
      </c>
      <c r="O63" s="44">
        <v>0</v>
      </c>
      <c r="P63" s="45">
        <v>0</v>
      </c>
      <c r="Q63" s="45">
        <v>0</v>
      </c>
      <c r="R63" s="45">
        <v>0</v>
      </c>
      <c r="S63" s="45">
        <v>0</v>
      </c>
      <c r="T63" s="45">
        <v>0</v>
      </c>
      <c r="U63" s="45">
        <v>0</v>
      </c>
      <c r="V63" s="45">
        <v>0</v>
      </c>
      <c r="W63" s="44">
        <f t="shared" ref="W63:W64" si="183">P63/J63</f>
        <v>0</v>
      </c>
      <c r="X63" s="44">
        <f t="shared" ref="X63:X64" si="184">Q63/J63</f>
        <v>0</v>
      </c>
      <c r="Y63" s="44">
        <f t="shared" ref="Y63:Y64" si="185">R63/J63</f>
        <v>0</v>
      </c>
      <c r="Z63" s="44">
        <f t="shared" ref="Z63:Z64" si="186">S63/J63</f>
        <v>0</v>
      </c>
      <c r="AA63" s="44">
        <f t="shared" ref="AA63:AA64" si="187">U63/J63</f>
        <v>0</v>
      </c>
      <c r="AB63" s="56" t="s">
        <v>34</v>
      </c>
    </row>
    <row r="64" spans="1:28" x14ac:dyDescent="0.2">
      <c r="A64" s="39">
        <v>41976</v>
      </c>
      <c r="B64" s="40">
        <v>0.47916666666666669</v>
      </c>
      <c r="C64" s="39">
        <v>41977</v>
      </c>
      <c r="D64" s="40">
        <v>0.5</v>
      </c>
      <c r="E64" s="41">
        <v>24.5</v>
      </c>
      <c r="F64" s="42">
        <v>1.9</v>
      </c>
      <c r="G64" s="42">
        <v>2.7</v>
      </c>
      <c r="H64" s="43">
        <v>654</v>
      </c>
      <c r="I64" s="43">
        <v>1957</v>
      </c>
      <c r="J64" s="42">
        <f t="shared" si="182"/>
        <v>17.817089018843408</v>
      </c>
      <c r="K64" s="43">
        <v>8600</v>
      </c>
      <c r="L64" s="43">
        <v>57</v>
      </c>
      <c r="M64" s="42">
        <v>26.1</v>
      </c>
      <c r="N64" s="44">
        <v>0</v>
      </c>
      <c r="O64" s="44">
        <v>0</v>
      </c>
      <c r="P64" s="45">
        <v>0</v>
      </c>
      <c r="Q64" s="45">
        <v>0</v>
      </c>
      <c r="R64" s="45">
        <v>0</v>
      </c>
      <c r="S64" s="45">
        <v>0</v>
      </c>
      <c r="T64" s="45">
        <v>0</v>
      </c>
      <c r="U64" s="45">
        <v>0</v>
      </c>
      <c r="V64" s="45">
        <v>0</v>
      </c>
      <c r="W64" s="44">
        <f t="shared" si="183"/>
        <v>0</v>
      </c>
      <c r="X64" s="44">
        <f t="shared" si="184"/>
        <v>0</v>
      </c>
      <c r="Y64" s="44">
        <f t="shared" si="185"/>
        <v>0</v>
      </c>
      <c r="Z64" s="44">
        <f t="shared" si="186"/>
        <v>0</v>
      </c>
      <c r="AA64" s="44">
        <f t="shared" si="187"/>
        <v>0</v>
      </c>
      <c r="AB64" s="56" t="s">
        <v>34</v>
      </c>
    </row>
    <row r="65" spans="1:28" x14ac:dyDescent="0.2">
      <c r="A65" s="39">
        <v>41977</v>
      </c>
      <c r="B65" s="40">
        <v>0.5</v>
      </c>
      <c r="C65" s="39">
        <v>41978</v>
      </c>
      <c r="D65" s="40">
        <v>0.4375</v>
      </c>
      <c r="E65" s="41">
        <v>22.5</v>
      </c>
      <c r="F65" s="42">
        <v>1.9</v>
      </c>
      <c r="G65" s="42">
        <v>2.5</v>
      </c>
      <c r="H65" s="43">
        <v>626</v>
      </c>
      <c r="I65" s="43">
        <v>1327</v>
      </c>
      <c r="J65" s="42">
        <f t="shared" ref="J65" si="188">((H65/F65)+(I65/G65))/60</f>
        <v>14.337894736842106</v>
      </c>
      <c r="K65" s="43">
        <v>22800</v>
      </c>
      <c r="L65" s="43">
        <v>56</v>
      </c>
      <c r="M65" s="42">
        <v>55.6</v>
      </c>
      <c r="N65" s="44">
        <v>68</v>
      </c>
      <c r="O65" s="44">
        <v>68</v>
      </c>
      <c r="P65" s="45">
        <v>0</v>
      </c>
      <c r="Q65" s="45">
        <v>0</v>
      </c>
      <c r="R65" s="45">
        <v>1</v>
      </c>
      <c r="S65" s="45">
        <v>0</v>
      </c>
      <c r="T65" s="45">
        <v>0</v>
      </c>
      <c r="U65" s="45">
        <v>0</v>
      </c>
      <c r="V65" s="45">
        <v>0</v>
      </c>
      <c r="W65" s="44">
        <f t="shared" ref="W65" si="189">P65/J65</f>
        <v>0</v>
      </c>
      <c r="X65" s="44">
        <f t="shared" ref="X65" si="190">Q65/J65</f>
        <v>0</v>
      </c>
      <c r="Y65" s="44">
        <f t="shared" ref="Y65" si="191">R65/J65</f>
        <v>6.9745246310843542E-2</v>
      </c>
      <c r="Z65" s="44">
        <f t="shared" ref="Z65" si="192">S65/J65</f>
        <v>0</v>
      </c>
      <c r="AA65" s="44">
        <f t="shared" ref="AA65" si="193">U65/J65</f>
        <v>0</v>
      </c>
      <c r="AB65" s="56" t="s">
        <v>34</v>
      </c>
    </row>
    <row r="66" spans="1:28" s="53" customFormat="1" x14ac:dyDescent="0.2">
      <c r="A66" s="46">
        <v>41979</v>
      </c>
      <c r="B66" s="47">
        <v>0.375</v>
      </c>
      <c r="C66" s="46">
        <v>41979</v>
      </c>
      <c r="D66" s="47">
        <v>0.59375</v>
      </c>
      <c r="E66" s="48">
        <v>5.25</v>
      </c>
      <c r="F66" s="49">
        <v>2.9</v>
      </c>
      <c r="G66" s="49">
        <v>2.2000000000000002</v>
      </c>
      <c r="H66" s="50">
        <v>661</v>
      </c>
      <c r="I66" s="50">
        <v>385</v>
      </c>
      <c r="J66" s="49">
        <f t="shared" ref="J66" si="194">((H66/F66)+(I66/G66))/60</f>
        <v>6.7155172413793105</v>
      </c>
      <c r="K66" s="50">
        <v>17600</v>
      </c>
      <c r="L66" s="50">
        <v>56</v>
      </c>
      <c r="M66" s="49">
        <v>46.6</v>
      </c>
      <c r="N66" s="51">
        <v>31</v>
      </c>
      <c r="O66" s="51">
        <v>96</v>
      </c>
      <c r="P66" s="52">
        <v>2</v>
      </c>
      <c r="Q66" s="52">
        <v>4</v>
      </c>
      <c r="R66" s="52">
        <v>8</v>
      </c>
      <c r="S66" s="52">
        <v>1</v>
      </c>
      <c r="T66" s="52">
        <v>4</v>
      </c>
      <c r="U66" s="52">
        <v>0</v>
      </c>
      <c r="V66" s="52">
        <v>0</v>
      </c>
      <c r="W66" s="51">
        <f t="shared" ref="W66" si="195">P66/J66</f>
        <v>0.29781771501925547</v>
      </c>
      <c r="X66" s="51">
        <f t="shared" ref="X66" si="196">Q66/J66</f>
        <v>0.59563543003851094</v>
      </c>
      <c r="Y66" s="51">
        <f t="shared" ref="Y66" si="197">R66/J66</f>
        <v>1.1912708600770219</v>
      </c>
      <c r="Z66" s="51">
        <f t="shared" ref="Z66" si="198">S66/J66</f>
        <v>0.14890885750962773</v>
      </c>
      <c r="AA66" s="51">
        <f t="shared" ref="AA66" si="199">U66/J66</f>
        <v>0</v>
      </c>
      <c r="AB66" s="55" t="s">
        <v>33</v>
      </c>
    </row>
    <row r="67" spans="1:28" s="53" customFormat="1" x14ac:dyDescent="0.2">
      <c r="A67" s="39">
        <v>41979</v>
      </c>
      <c r="B67" s="40">
        <v>0.59375</v>
      </c>
      <c r="C67" s="39">
        <v>41980</v>
      </c>
      <c r="D67" s="40">
        <v>0.41666666666666669</v>
      </c>
      <c r="E67" s="41">
        <v>19.75</v>
      </c>
      <c r="F67" s="42">
        <v>2.8</v>
      </c>
      <c r="G67" s="42">
        <v>2.2999999999999998</v>
      </c>
      <c r="H67" s="43">
        <v>3181</v>
      </c>
      <c r="I67" s="43">
        <v>1351</v>
      </c>
      <c r="J67" s="42">
        <f t="shared" ref="J67" si="200">((H67/F67)+(I67/G67))/60</f>
        <v>28.724378881987583</v>
      </c>
      <c r="K67" s="43">
        <v>16800</v>
      </c>
      <c r="L67" s="43">
        <v>56</v>
      </c>
      <c r="M67" s="42">
        <v>18</v>
      </c>
      <c r="N67" s="44">
        <v>33</v>
      </c>
      <c r="O67" s="44">
        <v>134</v>
      </c>
      <c r="P67" s="45">
        <v>1</v>
      </c>
      <c r="Q67" s="45">
        <v>10</v>
      </c>
      <c r="R67" s="45">
        <v>10</v>
      </c>
      <c r="S67" s="45">
        <v>3</v>
      </c>
      <c r="T67" s="45">
        <v>10</v>
      </c>
      <c r="U67" s="45">
        <v>0</v>
      </c>
      <c r="V67" s="45">
        <v>0</v>
      </c>
      <c r="W67" s="44">
        <f t="shared" ref="W67" si="201">P67/J67</f>
        <v>3.4813633537854417E-2</v>
      </c>
      <c r="X67" s="44">
        <f t="shared" ref="X67" si="202">Q67/J67</f>
        <v>0.34813633537854416</v>
      </c>
      <c r="Y67" s="44">
        <f t="shared" ref="Y67" si="203">R67/J67</f>
        <v>0.34813633537854416</v>
      </c>
      <c r="Z67" s="44">
        <f t="shared" ref="Z67" si="204">S67/J67</f>
        <v>0.10444090061356325</v>
      </c>
      <c r="AA67" s="44">
        <f t="shared" ref="AA67" si="205">U67/J67</f>
        <v>0</v>
      </c>
      <c r="AB67" s="56" t="s">
        <v>34</v>
      </c>
    </row>
    <row r="68" spans="1:28" s="53" customFormat="1" x14ac:dyDescent="0.2">
      <c r="A68" s="39">
        <v>41980</v>
      </c>
      <c r="B68" s="40">
        <v>0.41666666666666669</v>
      </c>
      <c r="C68" s="39">
        <v>41981</v>
      </c>
      <c r="D68" s="40">
        <v>0.47916666666666669</v>
      </c>
      <c r="E68" s="41">
        <v>25.5</v>
      </c>
      <c r="F68" s="42">
        <v>2.7</v>
      </c>
      <c r="G68" s="42">
        <v>2.5</v>
      </c>
      <c r="H68" s="43">
        <v>1528</v>
      </c>
      <c r="I68" s="43">
        <v>412</v>
      </c>
      <c r="J68" s="42">
        <f t="shared" ref="J68" si="206">((H68/F68)+(I68/G68))/60</f>
        <v>12.178765432098764</v>
      </c>
      <c r="K68" s="43">
        <v>16800</v>
      </c>
      <c r="L68" s="43">
        <v>57</v>
      </c>
      <c r="M68" s="42">
        <v>49.1</v>
      </c>
      <c r="N68" s="44">
        <v>34</v>
      </c>
      <c r="O68" s="44">
        <v>126</v>
      </c>
      <c r="P68" s="45">
        <v>2</v>
      </c>
      <c r="Q68" s="45">
        <v>4</v>
      </c>
      <c r="R68" s="45">
        <v>13</v>
      </c>
      <c r="S68" s="45">
        <v>2</v>
      </c>
      <c r="T68" s="45">
        <v>4</v>
      </c>
      <c r="U68" s="45">
        <v>0</v>
      </c>
      <c r="V68" s="45">
        <v>0</v>
      </c>
      <c r="W68" s="44">
        <f t="shared" ref="W68" si="207">P68/J68</f>
        <v>0.16422025788662722</v>
      </c>
      <c r="X68" s="44">
        <f t="shared" ref="X68" si="208">Q68/J68</f>
        <v>0.32844051577325445</v>
      </c>
      <c r="Y68" s="44">
        <f t="shared" ref="Y68" si="209">R68/J68</f>
        <v>1.0674316762630769</v>
      </c>
      <c r="Z68" s="44">
        <f t="shared" ref="Z68" si="210">S68/J68</f>
        <v>0.16422025788662722</v>
      </c>
      <c r="AA68" s="44">
        <f t="shared" ref="AA68" si="211">U68/J68</f>
        <v>0</v>
      </c>
      <c r="AB68" s="56" t="s">
        <v>34</v>
      </c>
    </row>
    <row r="69" spans="1:28" s="53" customFormat="1" x14ac:dyDescent="0.2">
      <c r="A69" s="39">
        <v>41981</v>
      </c>
      <c r="B69" s="40">
        <v>0.47916666666666669</v>
      </c>
      <c r="C69" s="39">
        <v>41982</v>
      </c>
      <c r="D69" s="40">
        <v>0.44791666666666669</v>
      </c>
      <c r="E69" s="41">
        <v>23.25</v>
      </c>
      <c r="F69" s="42">
        <v>2.6</v>
      </c>
      <c r="G69" s="42">
        <v>2</v>
      </c>
      <c r="H69" s="43">
        <v>2391</v>
      </c>
      <c r="I69" s="43">
        <v>733</v>
      </c>
      <c r="J69" s="42">
        <f t="shared" ref="J69" si="212">((H69/F69)+(I69/G69))/60</f>
        <v>21.435256410256407</v>
      </c>
      <c r="K69" s="43">
        <v>12400</v>
      </c>
      <c r="L69" s="43">
        <v>56</v>
      </c>
      <c r="M69" s="42">
        <v>239</v>
      </c>
      <c r="N69" s="44">
        <v>33</v>
      </c>
      <c r="O69" s="44">
        <v>97</v>
      </c>
      <c r="P69" s="45">
        <v>6</v>
      </c>
      <c r="Q69" s="45">
        <v>24</v>
      </c>
      <c r="R69" s="45">
        <v>1</v>
      </c>
      <c r="S69" s="45">
        <v>1</v>
      </c>
      <c r="T69" s="45">
        <v>6</v>
      </c>
      <c r="U69" s="45">
        <v>0</v>
      </c>
      <c r="V69" s="45">
        <v>0</v>
      </c>
      <c r="W69" s="44">
        <f t="shared" ref="W69" si="213">P69/J69</f>
        <v>0.27991267681449805</v>
      </c>
      <c r="X69" s="44">
        <f t="shared" ref="X69" si="214">Q69/J69</f>
        <v>1.1196507072579922</v>
      </c>
      <c r="Y69" s="44">
        <f t="shared" ref="Y69" si="215">R69/J69</f>
        <v>4.6652112802416344E-2</v>
      </c>
      <c r="Z69" s="44">
        <f t="shared" ref="Z69" si="216">S69/J69</f>
        <v>4.6652112802416344E-2</v>
      </c>
      <c r="AA69" s="44">
        <f t="shared" ref="AA69" si="217">U69/J69</f>
        <v>0</v>
      </c>
      <c r="AB69" s="56" t="s">
        <v>34</v>
      </c>
    </row>
    <row r="70" spans="1:28" s="53" customFormat="1" x14ac:dyDescent="0.2">
      <c r="A70" s="39">
        <v>41982</v>
      </c>
      <c r="B70" s="40">
        <v>0.65625</v>
      </c>
      <c r="C70" s="39">
        <v>41983</v>
      </c>
      <c r="D70" s="40">
        <v>0.42708333333333331</v>
      </c>
      <c r="E70" s="41">
        <v>18.75</v>
      </c>
      <c r="F70" s="42">
        <v>1.8</v>
      </c>
      <c r="G70" s="42">
        <v>0</v>
      </c>
      <c r="H70" s="43">
        <v>711</v>
      </c>
      <c r="I70" s="43">
        <v>0</v>
      </c>
      <c r="J70" s="42">
        <f>((H70/F70))/60</f>
        <v>6.583333333333333</v>
      </c>
      <c r="K70" s="43">
        <v>10100</v>
      </c>
      <c r="L70" s="43">
        <v>56</v>
      </c>
      <c r="M70" s="42">
        <v>151</v>
      </c>
      <c r="N70" s="44">
        <v>31</v>
      </c>
      <c r="O70" s="44">
        <v>37</v>
      </c>
      <c r="P70" s="45">
        <v>5</v>
      </c>
      <c r="Q70" s="45">
        <v>5</v>
      </c>
      <c r="R70" s="45">
        <v>0</v>
      </c>
      <c r="S70" s="45">
        <v>0</v>
      </c>
      <c r="T70" s="45">
        <v>0</v>
      </c>
      <c r="U70" s="45">
        <v>0</v>
      </c>
      <c r="V70" s="45">
        <v>0</v>
      </c>
      <c r="W70" s="44">
        <f t="shared" ref="W70" si="218">P70/J70</f>
        <v>0.759493670886076</v>
      </c>
      <c r="X70" s="44">
        <f t="shared" ref="X70" si="219">Q70/J70</f>
        <v>0.759493670886076</v>
      </c>
      <c r="Y70" s="44">
        <f t="shared" ref="Y70" si="220">R70/J70</f>
        <v>0</v>
      </c>
      <c r="Z70" s="44">
        <f t="shared" ref="Z70" si="221">S70/J70</f>
        <v>0</v>
      </c>
      <c r="AA70" s="44">
        <f t="shared" ref="AA70" si="222">U70/J70</f>
        <v>0</v>
      </c>
      <c r="AB70" s="54" t="s">
        <v>36</v>
      </c>
    </row>
    <row r="71" spans="1:28" s="53" customFormat="1" x14ac:dyDescent="0.2">
      <c r="A71" s="39">
        <v>41983</v>
      </c>
      <c r="B71" s="40">
        <v>0.44791666666666669</v>
      </c>
      <c r="C71" s="39">
        <v>41983</v>
      </c>
      <c r="D71" s="40">
        <v>0.58333333333333337</v>
      </c>
      <c r="E71" s="41">
        <v>3.25</v>
      </c>
      <c r="F71" s="42">
        <v>3</v>
      </c>
      <c r="G71" s="42">
        <v>3</v>
      </c>
      <c r="H71" s="43">
        <v>562</v>
      </c>
      <c r="I71" s="43">
        <v>567</v>
      </c>
      <c r="J71" s="42">
        <f t="shared" ref="J71:J76" si="223">((H71/F71)+(I71/G71))/60</f>
        <v>6.272222222222223</v>
      </c>
      <c r="K71" s="43">
        <v>9930</v>
      </c>
      <c r="L71" s="43">
        <v>56</v>
      </c>
      <c r="M71" s="42">
        <v>56.7</v>
      </c>
      <c r="N71" s="44">
        <v>34</v>
      </c>
      <c r="O71" s="44">
        <v>37</v>
      </c>
      <c r="P71" s="45">
        <v>1</v>
      </c>
      <c r="Q71" s="45">
        <v>2</v>
      </c>
      <c r="R71" s="45">
        <v>0</v>
      </c>
      <c r="S71" s="45">
        <v>0</v>
      </c>
      <c r="T71" s="45">
        <v>0</v>
      </c>
      <c r="U71" s="45">
        <v>0</v>
      </c>
      <c r="V71" s="45">
        <v>0</v>
      </c>
      <c r="W71" s="44">
        <f t="shared" ref="W71" si="224">P71/J71</f>
        <v>0.1594331266607617</v>
      </c>
      <c r="X71" s="44">
        <f t="shared" ref="X71" si="225">Q71/J71</f>
        <v>0.31886625332152341</v>
      </c>
      <c r="Y71" s="44">
        <f t="shared" ref="Y71" si="226">R71/J71</f>
        <v>0</v>
      </c>
      <c r="Z71" s="44">
        <f t="shared" ref="Z71" si="227">S71/J71</f>
        <v>0</v>
      </c>
      <c r="AA71" s="44">
        <f t="shared" ref="AA71" si="228">U71/J71</f>
        <v>0</v>
      </c>
      <c r="AB71" s="54" t="s">
        <v>35</v>
      </c>
    </row>
    <row r="72" spans="1:28" s="53" customFormat="1" x14ac:dyDescent="0.2">
      <c r="A72" s="39">
        <v>41985</v>
      </c>
      <c r="B72" s="40">
        <v>0.5</v>
      </c>
      <c r="C72" s="39">
        <v>41985</v>
      </c>
      <c r="D72" s="40">
        <v>0.58333333333333337</v>
      </c>
      <c r="E72" s="41">
        <v>2</v>
      </c>
      <c r="F72" s="42">
        <v>3.4</v>
      </c>
      <c r="G72" s="42">
        <v>3.6</v>
      </c>
      <c r="H72" s="43">
        <v>473</v>
      </c>
      <c r="I72" s="43">
        <v>427</v>
      </c>
      <c r="J72" s="42">
        <f t="shared" si="223"/>
        <v>4.295479302832244</v>
      </c>
      <c r="K72" s="43">
        <v>24900</v>
      </c>
      <c r="L72" s="43">
        <v>55</v>
      </c>
      <c r="M72" s="42">
        <v>72.5</v>
      </c>
      <c r="N72" s="44">
        <v>46</v>
      </c>
      <c r="O72" s="44">
        <v>98</v>
      </c>
      <c r="P72" s="45">
        <v>0</v>
      </c>
      <c r="Q72" s="45">
        <v>1</v>
      </c>
      <c r="R72" s="45">
        <v>0</v>
      </c>
      <c r="S72" s="45">
        <v>1</v>
      </c>
      <c r="T72" s="45">
        <v>0</v>
      </c>
      <c r="U72" s="45">
        <v>0</v>
      </c>
      <c r="V72" s="45">
        <v>0</v>
      </c>
      <c r="W72" s="44">
        <f t="shared" ref="W72" si="229">P72/J72</f>
        <v>0</v>
      </c>
      <c r="X72" s="44">
        <f t="shared" ref="X72" si="230">Q72/J72</f>
        <v>0.23280289101629367</v>
      </c>
      <c r="Y72" s="44">
        <f t="shared" ref="Y72" si="231">R72/J72</f>
        <v>0</v>
      </c>
      <c r="Z72" s="44">
        <f t="shared" ref="Z72" si="232">S72/J72</f>
        <v>0.23280289101629367</v>
      </c>
      <c r="AA72" s="44">
        <f t="shared" ref="AA72" si="233">U72/J72</f>
        <v>0</v>
      </c>
      <c r="AB72" s="54" t="s">
        <v>37</v>
      </c>
    </row>
    <row r="73" spans="1:28" s="53" customFormat="1" x14ac:dyDescent="0.2">
      <c r="A73" s="39">
        <v>41986</v>
      </c>
      <c r="B73" s="40">
        <v>0.5625</v>
      </c>
      <c r="C73" s="39">
        <v>41986</v>
      </c>
      <c r="D73" s="40">
        <v>0.625</v>
      </c>
      <c r="E73" s="41">
        <v>1.5</v>
      </c>
      <c r="F73" s="42">
        <v>4</v>
      </c>
      <c r="G73" s="42">
        <v>3.7</v>
      </c>
      <c r="H73" s="43">
        <v>438</v>
      </c>
      <c r="I73" s="43">
        <v>412</v>
      </c>
      <c r="J73" s="42">
        <f t="shared" si="223"/>
        <v>3.6808558558558557</v>
      </c>
      <c r="K73" s="43">
        <v>27000</v>
      </c>
      <c r="L73" s="43">
        <v>54</v>
      </c>
      <c r="M73" s="42"/>
      <c r="N73" s="44">
        <v>33</v>
      </c>
      <c r="O73" s="44">
        <v>73</v>
      </c>
      <c r="P73" s="45">
        <v>1</v>
      </c>
      <c r="Q73" s="45">
        <v>3</v>
      </c>
      <c r="R73" s="45">
        <v>1</v>
      </c>
      <c r="S73" s="45">
        <v>0</v>
      </c>
      <c r="T73" s="45">
        <v>0</v>
      </c>
      <c r="U73" s="45">
        <v>0</v>
      </c>
      <c r="V73" s="45">
        <v>0</v>
      </c>
      <c r="W73" s="44">
        <f t="shared" ref="W73" si="234">P73/J73</f>
        <v>0.27167594688857616</v>
      </c>
      <c r="X73" s="44">
        <f t="shared" ref="X73" si="235">Q73/J73</f>
        <v>0.81502784066572842</v>
      </c>
      <c r="Y73" s="44">
        <f t="shared" ref="Y73" si="236">R73/J73</f>
        <v>0.27167594688857616</v>
      </c>
      <c r="Z73" s="44">
        <f t="shared" ref="Z73" si="237">S73/J73</f>
        <v>0</v>
      </c>
      <c r="AA73" s="44">
        <f t="shared" ref="AA73" si="238">U73/J73</f>
        <v>0</v>
      </c>
      <c r="AB73" s="54" t="s">
        <v>38</v>
      </c>
    </row>
    <row r="74" spans="1:28" s="53" customFormat="1" x14ac:dyDescent="0.2">
      <c r="A74" s="39">
        <v>41987</v>
      </c>
      <c r="B74" s="40">
        <v>0.35416666666666669</v>
      </c>
      <c r="C74" s="39">
        <v>41987</v>
      </c>
      <c r="D74" s="40">
        <v>0.58333333333333337</v>
      </c>
      <c r="E74" s="41">
        <v>5.5</v>
      </c>
      <c r="F74" s="42">
        <v>3.7</v>
      </c>
      <c r="G74" s="42">
        <v>3</v>
      </c>
      <c r="H74" s="43">
        <v>1140</v>
      </c>
      <c r="I74" s="43">
        <v>982</v>
      </c>
      <c r="J74" s="42">
        <f t="shared" si="223"/>
        <v>10.590690690690689</v>
      </c>
      <c r="K74" s="43">
        <v>26300</v>
      </c>
      <c r="L74" s="43">
        <v>54</v>
      </c>
      <c r="M74" s="42">
        <v>294</v>
      </c>
      <c r="N74" s="44">
        <v>30</v>
      </c>
      <c r="O74" s="44">
        <v>74</v>
      </c>
      <c r="P74" s="45">
        <v>9</v>
      </c>
      <c r="Q74" s="45">
        <v>21</v>
      </c>
      <c r="R74" s="45">
        <v>1</v>
      </c>
      <c r="S74" s="45">
        <v>0</v>
      </c>
      <c r="T74" s="45">
        <v>1</v>
      </c>
      <c r="U74" s="45">
        <v>0</v>
      </c>
      <c r="V74" s="45">
        <v>0</v>
      </c>
      <c r="W74" s="44">
        <f t="shared" ref="W74" si="239">P74/J74</f>
        <v>0.84980293191935818</v>
      </c>
      <c r="X74" s="44">
        <f t="shared" ref="X74" si="240">Q74/J74</f>
        <v>1.9828735078118358</v>
      </c>
      <c r="Y74" s="44">
        <f t="shared" ref="Y74" si="241">R74/J74</f>
        <v>9.4422547991039801E-2</v>
      </c>
      <c r="Z74" s="44">
        <f t="shared" ref="Z74" si="242">S74/J74</f>
        <v>0</v>
      </c>
      <c r="AA74" s="44">
        <f t="shared" ref="AA74" si="243">U74/J74</f>
        <v>0</v>
      </c>
      <c r="AB74" s="54" t="s">
        <v>37</v>
      </c>
    </row>
    <row r="75" spans="1:28" s="53" customFormat="1" x14ac:dyDescent="0.2">
      <c r="A75" s="46">
        <v>41988</v>
      </c>
      <c r="B75" s="47">
        <v>0.375</v>
      </c>
      <c r="C75" s="46">
        <v>41988</v>
      </c>
      <c r="D75" s="47">
        <v>0.58333333333333337</v>
      </c>
      <c r="E75" s="48">
        <v>5</v>
      </c>
      <c r="F75" s="49">
        <v>3</v>
      </c>
      <c r="G75" s="49">
        <v>2.9</v>
      </c>
      <c r="H75" s="50">
        <v>897</v>
      </c>
      <c r="I75" s="50">
        <v>713</v>
      </c>
      <c r="J75" s="49">
        <f t="shared" si="223"/>
        <v>9.0810344827586196</v>
      </c>
      <c r="K75" s="50">
        <v>23900</v>
      </c>
      <c r="L75" s="50">
        <v>53</v>
      </c>
      <c r="M75" s="49">
        <v>197.5</v>
      </c>
      <c r="N75" s="51">
        <v>30</v>
      </c>
      <c r="O75" s="51">
        <v>40</v>
      </c>
      <c r="P75" s="52">
        <v>38</v>
      </c>
      <c r="Q75" s="52">
        <v>30</v>
      </c>
      <c r="R75" s="52">
        <v>0</v>
      </c>
      <c r="S75" s="52">
        <v>0</v>
      </c>
      <c r="T75" s="52">
        <v>0</v>
      </c>
      <c r="U75" s="52">
        <v>0</v>
      </c>
      <c r="V75" s="52">
        <v>0</v>
      </c>
      <c r="W75" s="51">
        <f t="shared" ref="W75" si="244">P75/J75</f>
        <v>4.1845452819441809</v>
      </c>
      <c r="X75" s="51">
        <f t="shared" ref="X75" si="245">Q75/J75</f>
        <v>3.3035883804822483</v>
      </c>
      <c r="Y75" s="51">
        <f t="shared" ref="Y75" si="246">R75/J75</f>
        <v>0</v>
      </c>
      <c r="Z75" s="51">
        <f t="shared" ref="Z75" si="247">S75/J75</f>
        <v>0</v>
      </c>
      <c r="AA75" s="51">
        <f t="shared" ref="AA75" si="248">U75/J75</f>
        <v>0</v>
      </c>
      <c r="AB75" s="57" t="s">
        <v>33</v>
      </c>
    </row>
    <row r="76" spans="1:28" s="53" customFormat="1" x14ac:dyDescent="0.2">
      <c r="A76" s="46">
        <v>41989</v>
      </c>
      <c r="B76" s="47">
        <v>0.375</v>
      </c>
      <c r="C76" s="46">
        <v>41989</v>
      </c>
      <c r="D76" s="47">
        <v>0.58333333333333337</v>
      </c>
      <c r="E76" s="48">
        <v>5</v>
      </c>
      <c r="F76" s="49">
        <v>3.1</v>
      </c>
      <c r="G76" s="49">
        <v>2.9</v>
      </c>
      <c r="H76" s="50">
        <v>1156</v>
      </c>
      <c r="I76" s="50">
        <v>727</v>
      </c>
      <c r="J76" s="49">
        <f t="shared" si="223"/>
        <v>10.393214682981091</v>
      </c>
      <c r="K76" s="50">
        <v>21900</v>
      </c>
      <c r="L76" s="50">
        <v>52</v>
      </c>
      <c r="M76" s="49">
        <v>132</v>
      </c>
      <c r="N76" s="51">
        <v>32</v>
      </c>
      <c r="O76" s="51">
        <v>75</v>
      </c>
      <c r="P76" s="52">
        <v>36</v>
      </c>
      <c r="Q76" s="52">
        <v>6</v>
      </c>
      <c r="R76" s="52">
        <v>1</v>
      </c>
      <c r="S76" s="52">
        <v>0</v>
      </c>
      <c r="T76" s="52">
        <v>0</v>
      </c>
      <c r="U76" s="52">
        <v>0</v>
      </c>
      <c r="V76" s="52">
        <v>0</v>
      </c>
      <c r="W76" s="51">
        <f t="shared" ref="W76" si="249">P76/J76</f>
        <v>3.4637983624979931</v>
      </c>
      <c r="X76" s="51">
        <f t="shared" ref="X76" si="250">Q76/J76</f>
        <v>0.57729972708299881</v>
      </c>
      <c r="Y76" s="51">
        <f t="shared" ref="Y76" si="251">R76/J76</f>
        <v>9.6216621180499812E-2</v>
      </c>
      <c r="Z76" s="51">
        <f t="shared" ref="Z76" si="252">S76/J76</f>
        <v>0</v>
      </c>
      <c r="AA76" s="51">
        <f t="shared" ref="AA76" si="253">U76/J76</f>
        <v>0</v>
      </c>
      <c r="AB76" s="57" t="s">
        <v>33</v>
      </c>
    </row>
    <row r="77" spans="1:28" s="53" customFormat="1" x14ac:dyDescent="0.2">
      <c r="A77" s="46">
        <v>41990</v>
      </c>
      <c r="B77" s="47">
        <v>0.38541666666666669</v>
      </c>
      <c r="C77" s="46">
        <v>41990</v>
      </c>
      <c r="D77" s="47">
        <v>0.59375</v>
      </c>
      <c r="E77" s="48">
        <v>5</v>
      </c>
      <c r="F77" s="49">
        <v>3.3</v>
      </c>
      <c r="G77" s="49">
        <v>3.6</v>
      </c>
      <c r="H77" s="50">
        <v>1223</v>
      </c>
      <c r="I77" s="50">
        <v>986</v>
      </c>
      <c r="J77" s="49">
        <f t="shared" ref="J77" si="254">((H77/F77)+(I77/G77))/60</f>
        <v>10.74158249158249</v>
      </c>
      <c r="K77" s="50">
        <v>25100</v>
      </c>
      <c r="L77" s="50">
        <v>54</v>
      </c>
      <c r="M77" s="49">
        <v>68.900000000000006</v>
      </c>
      <c r="N77" s="51">
        <v>34</v>
      </c>
      <c r="O77" s="51">
        <v>38</v>
      </c>
      <c r="P77" s="52">
        <v>19</v>
      </c>
      <c r="Q77" s="52">
        <v>4</v>
      </c>
      <c r="R77" s="52">
        <v>0</v>
      </c>
      <c r="S77" s="52">
        <v>0</v>
      </c>
      <c r="T77" s="52">
        <v>0</v>
      </c>
      <c r="U77" s="52">
        <v>0</v>
      </c>
      <c r="V77" s="52">
        <v>0</v>
      </c>
      <c r="W77" s="51">
        <f t="shared" ref="W77" si="255">P77/J77</f>
        <v>1.7688268944440093</v>
      </c>
      <c r="X77" s="51">
        <f t="shared" ref="X77" si="256">Q77/J77</f>
        <v>0.37238460935663359</v>
      </c>
      <c r="Y77" s="51">
        <f t="shared" ref="Y77" si="257">R77/J77</f>
        <v>0</v>
      </c>
      <c r="Z77" s="51">
        <f t="shared" ref="Z77" si="258">S77/J77</f>
        <v>0</v>
      </c>
      <c r="AA77" s="51">
        <f t="shared" ref="AA77" si="259">U77/J77</f>
        <v>0</v>
      </c>
      <c r="AB77" s="57" t="s">
        <v>33</v>
      </c>
    </row>
    <row r="78" spans="1:28" s="53" customFormat="1" x14ac:dyDescent="0.2">
      <c r="A78" s="46">
        <v>41991</v>
      </c>
      <c r="B78" s="47">
        <v>0.36458333333333331</v>
      </c>
      <c r="C78" s="46">
        <v>41991</v>
      </c>
      <c r="D78" s="47">
        <v>0.58333333333333337</v>
      </c>
      <c r="E78" s="48">
        <v>5.25</v>
      </c>
      <c r="F78" s="49">
        <v>3.6</v>
      </c>
      <c r="G78" s="49">
        <v>3.5</v>
      </c>
      <c r="H78" s="50">
        <v>1114</v>
      </c>
      <c r="I78" s="50">
        <v>990</v>
      </c>
      <c r="J78" s="49">
        <f t="shared" ref="J78" si="260">((H78/F78)+(I78/G78))/60</f>
        <v>9.8716931216931201</v>
      </c>
      <c r="K78" s="50">
        <v>25600</v>
      </c>
      <c r="L78" s="50">
        <v>51</v>
      </c>
      <c r="M78" s="49">
        <v>119</v>
      </c>
      <c r="N78" s="51">
        <v>33</v>
      </c>
      <c r="O78" s="51">
        <v>124</v>
      </c>
      <c r="P78" s="52">
        <v>28</v>
      </c>
      <c r="Q78" s="52">
        <v>9</v>
      </c>
      <c r="R78" s="52">
        <v>2</v>
      </c>
      <c r="S78" s="52">
        <v>1</v>
      </c>
      <c r="T78" s="52">
        <v>2</v>
      </c>
      <c r="U78" s="52">
        <v>0</v>
      </c>
      <c r="V78" s="52">
        <v>0</v>
      </c>
      <c r="W78" s="51">
        <f t="shared" ref="W78" si="261">P78/J78</f>
        <v>2.8363928714993976</v>
      </c>
      <c r="X78" s="51">
        <f t="shared" ref="X78" si="262">Q78/J78</f>
        <v>0.9116977086962349</v>
      </c>
      <c r="Y78" s="51">
        <f t="shared" ref="Y78" si="263">R78/J78</f>
        <v>0.20259949082138554</v>
      </c>
      <c r="Z78" s="51">
        <f t="shared" ref="Z78" si="264">S78/J78</f>
        <v>0.10129974541069277</v>
      </c>
      <c r="AA78" s="51">
        <f t="shared" ref="AA78" si="265">U78/J78</f>
        <v>0</v>
      </c>
      <c r="AB78" s="57" t="s">
        <v>33</v>
      </c>
    </row>
    <row r="79" spans="1:28" s="53" customFormat="1" x14ac:dyDescent="0.2">
      <c r="A79" s="46">
        <v>41992</v>
      </c>
      <c r="B79" s="47">
        <v>0.38541666666666669</v>
      </c>
      <c r="C79" s="46">
        <v>41992</v>
      </c>
      <c r="D79" s="47">
        <v>0.59375</v>
      </c>
      <c r="E79" s="48">
        <v>5</v>
      </c>
      <c r="F79" s="49">
        <v>3.1</v>
      </c>
      <c r="G79" s="49">
        <v>3.6</v>
      </c>
      <c r="H79" s="50">
        <v>1185</v>
      </c>
      <c r="I79" s="50">
        <v>114</v>
      </c>
      <c r="J79" s="49">
        <f t="shared" ref="J79" si="266">((H79/F79)+(I79/G79))/60</f>
        <v>6.8987455197132617</v>
      </c>
      <c r="K79" s="50">
        <v>25100</v>
      </c>
      <c r="L79" s="50">
        <v>51</v>
      </c>
      <c r="M79" s="49">
        <v>143</v>
      </c>
      <c r="N79" s="51">
        <v>30</v>
      </c>
      <c r="O79" s="51">
        <v>39</v>
      </c>
      <c r="P79" s="52">
        <v>17</v>
      </c>
      <c r="Q79" s="52">
        <v>15</v>
      </c>
      <c r="R79" s="52">
        <v>0</v>
      </c>
      <c r="S79" s="52">
        <v>0</v>
      </c>
      <c r="T79" s="52">
        <v>1</v>
      </c>
      <c r="U79" s="52">
        <v>0</v>
      </c>
      <c r="V79" s="52">
        <v>0</v>
      </c>
      <c r="W79" s="51">
        <f t="shared" ref="W79" si="267">P79/J79</f>
        <v>2.4642161319651903</v>
      </c>
      <c r="X79" s="51">
        <f t="shared" ref="X79" si="268">Q79/J79</f>
        <v>2.1743083517339916</v>
      </c>
      <c r="Y79" s="51">
        <f t="shared" ref="Y79" si="269">R79/J79</f>
        <v>0</v>
      </c>
      <c r="Z79" s="51">
        <f t="shared" ref="Z79" si="270">S79/J79</f>
        <v>0</v>
      </c>
      <c r="AA79" s="51">
        <f t="shared" ref="AA79" si="271">U79/J79</f>
        <v>0</v>
      </c>
      <c r="AB79" s="57" t="s">
        <v>33</v>
      </c>
    </row>
    <row r="80" spans="1:28" s="53" customFormat="1" x14ac:dyDescent="0.2">
      <c r="A80" s="46">
        <v>41993</v>
      </c>
      <c r="B80" s="47">
        <v>0.375</v>
      </c>
      <c r="C80" s="46">
        <v>41993</v>
      </c>
      <c r="D80" s="47">
        <v>0.58333333333333337</v>
      </c>
      <c r="E80" s="48">
        <v>5</v>
      </c>
      <c r="F80" s="49">
        <v>3.5</v>
      </c>
      <c r="G80" s="49">
        <v>3.5</v>
      </c>
      <c r="H80" s="50">
        <v>1298</v>
      </c>
      <c r="I80" s="50">
        <v>0</v>
      </c>
      <c r="J80" s="49">
        <f t="shared" ref="J80" si="272">((H80/F80)+(I80/G80))/60</f>
        <v>6.1809523809523803</v>
      </c>
      <c r="K80" s="50">
        <v>25600</v>
      </c>
      <c r="L80" s="50">
        <v>53</v>
      </c>
      <c r="M80" s="49">
        <v>154</v>
      </c>
      <c r="N80" s="51">
        <v>32</v>
      </c>
      <c r="O80" s="51">
        <v>98</v>
      </c>
      <c r="P80" s="52">
        <v>11</v>
      </c>
      <c r="Q80" s="52">
        <v>6</v>
      </c>
      <c r="R80" s="52">
        <v>2</v>
      </c>
      <c r="S80" s="52">
        <v>0</v>
      </c>
      <c r="T80" s="52">
        <v>0</v>
      </c>
      <c r="U80" s="52">
        <v>0</v>
      </c>
      <c r="V80" s="52">
        <v>0</v>
      </c>
      <c r="W80" s="51">
        <f t="shared" ref="W80" si="273">P80/J80</f>
        <v>1.7796610169491527</v>
      </c>
      <c r="X80" s="51">
        <f t="shared" ref="X80" si="274">Q80/J80</f>
        <v>0.9707241910631742</v>
      </c>
      <c r="Y80" s="51">
        <f t="shared" ref="Y80" si="275">R80/J80</f>
        <v>0.32357473035439138</v>
      </c>
      <c r="Z80" s="51">
        <f t="shared" ref="Z80" si="276">S80/J80</f>
        <v>0</v>
      </c>
      <c r="AA80" s="51">
        <f t="shared" ref="AA80" si="277">U80/J80</f>
        <v>0</v>
      </c>
      <c r="AB80" s="57" t="s">
        <v>39</v>
      </c>
    </row>
    <row r="81" spans="1:28" s="53" customFormat="1" x14ac:dyDescent="0.2">
      <c r="A81" s="46">
        <v>41994</v>
      </c>
      <c r="B81" s="47">
        <v>0.375</v>
      </c>
      <c r="C81" s="46">
        <v>41994</v>
      </c>
      <c r="D81" s="47">
        <v>0.58333333333333337</v>
      </c>
      <c r="E81" s="48">
        <v>5</v>
      </c>
      <c r="F81" s="49">
        <v>3.7</v>
      </c>
      <c r="G81" s="49">
        <v>3.7</v>
      </c>
      <c r="H81" s="50">
        <v>1415</v>
      </c>
      <c r="I81" s="50">
        <v>1102</v>
      </c>
      <c r="J81" s="49">
        <f t="shared" ref="J81" si="278">((H81/F81)+(I81/G81))/60</f>
        <v>11.337837837837837</v>
      </c>
      <c r="K81" s="50">
        <v>24700</v>
      </c>
      <c r="L81" s="50">
        <v>53</v>
      </c>
      <c r="M81" s="49">
        <v>268</v>
      </c>
      <c r="N81" s="51">
        <v>31</v>
      </c>
      <c r="O81" s="51">
        <v>68</v>
      </c>
      <c r="P81" s="52">
        <v>56</v>
      </c>
      <c r="Q81" s="52">
        <v>23</v>
      </c>
      <c r="R81" s="52">
        <v>3</v>
      </c>
      <c r="S81" s="52">
        <v>0</v>
      </c>
      <c r="T81" s="52">
        <v>4</v>
      </c>
      <c r="U81" s="52">
        <v>0</v>
      </c>
      <c r="V81" s="52">
        <v>0</v>
      </c>
      <c r="W81" s="51">
        <f t="shared" ref="W81" si="279">P81/J81</f>
        <v>4.9392133492252688</v>
      </c>
      <c r="X81" s="51">
        <f t="shared" ref="X81" si="280">Q81/J81</f>
        <v>2.0286054827175208</v>
      </c>
      <c r="Y81" s="51">
        <f t="shared" ref="Y81" si="281">R81/J81</f>
        <v>0.26460071513706795</v>
      </c>
      <c r="Z81" s="51">
        <f t="shared" ref="Z81" si="282">S81/J81</f>
        <v>0</v>
      </c>
      <c r="AA81" s="51">
        <f t="shared" ref="AA81" si="283">U81/J81</f>
        <v>0</v>
      </c>
      <c r="AB81" s="57" t="s">
        <v>33</v>
      </c>
    </row>
    <row r="82" spans="1:28" s="53" customFormat="1" x14ac:dyDescent="0.2">
      <c r="A82" s="46">
        <v>41995</v>
      </c>
      <c r="B82" s="47">
        <v>0.375</v>
      </c>
      <c r="C82" s="46">
        <v>41995</v>
      </c>
      <c r="D82" s="47">
        <v>0.58333333333333337</v>
      </c>
      <c r="E82" s="48">
        <v>5</v>
      </c>
      <c r="F82" s="49">
        <v>3.7</v>
      </c>
      <c r="G82" s="49">
        <v>3.9</v>
      </c>
      <c r="H82" s="50">
        <v>1110</v>
      </c>
      <c r="I82" s="50">
        <v>1285</v>
      </c>
      <c r="J82" s="49">
        <f t="shared" ref="J82" si="284">((H82/F82)+(I82/G82))/60</f>
        <v>10.491452991452991</v>
      </c>
      <c r="K82" s="50">
        <v>25500</v>
      </c>
      <c r="L82" s="50">
        <v>54</v>
      </c>
      <c r="M82" s="49">
        <v>123</v>
      </c>
      <c r="N82" s="51">
        <v>32</v>
      </c>
      <c r="O82" s="51">
        <v>123</v>
      </c>
      <c r="P82" s="52">
        <v>236</v>
      </c>
      <c r="Q82" s="52">
        <v>60</v>
      </c>
      <c r="R82" s="52">
        <v>5</v>
      </c>
      <c r="S82" s="52">
        <v>3</v>
      </c>
      <c r="T82" s="52">
        <v>4</v>
      </c>
      <c r="U82" s="52">
        <v>0</v>
      </c>
      <c r="V82" s="52">
        <v>0</v>
      </c>
      <c r="W82" s="51">
        <f t="shared" ref="W82" si="285">P82/J82</f>
        <v>22.494501018329938</v>
      </c>
      <c r="X82" s="51">
        <f t="shared" ref="X82" si="286">Q82/J82</f>
        <v>5.718940936863544</v>
      </c>
      <c r="Y82" s="51">
        <f t="shared" ref="Y82" si="287">R82/J82</f>
        <v>0.47657841140529533</v>
      </c>
      <c r="Z82" s="51">
        <f t="shared" ref="Z82" si="288">S82/J82</f>
        <v>0.28594704684317718</v>
      </c>
      <c r="AA82" s="51">
        <f t="shared" ref="AA82" si="289">U82/J82</f>
        <v>0</v>
      </c>
      <c r="AB82" s="57" t="s">
        <v>33</v>
      </c>
    </row>
    <row r="83" spans="1:28" s="53" customFormat="1" x14ac:dyDescent="0.2">
      <c r="A83" s="46">
        <v>41996</v>
      </c>
      <c r="B83" s="47">
        <v>0.375</v>
      </c>
      <c r="C83" s="46">
        <v>41996</v>
      </c>
      <c r="D83" s="47">
        <v>0.58333333333333337</v>
      </c>
      <c r="E83" s="48">
        <v>5</v>
      </c>
      <c r="F83" s="49">
        <v>3.3</v>
      </c>
      <c r="G83" s="49">
        <v>3.2</v>
      </c>
      <c r="H83" s="50">
        <v>940</v>
      </c>
      <c r="I83" s="50">
        <v>1088</v>
      </c>
      <c r="J83" s="49">
        <f t="shared" ref="J83" si="290">((H83/F83)+(I83/G83))/60</f>
        <v>10.414141414141415</v>
      </c>
      <c r="K83" s="50">
        <v>24700</v>
      </c>
      <c r="L83" s="50">
        <v>54</v>
      </c>
      <c r="M83" s="49">
        <v>139</v>
      </c>
      <c r="N83" s="51">
        <v>33</v>
      </c>
      <c r="O83" s="51">
        <v>108</v>
      </c>
      <c r="P83" s="52">
        <v>69</v>
      </c>
      <c r="Q83" s="52">
        <v>15</v>
      </c>
      <c r="R83" s="52">
        <v>2</v>
      </c>
      <c r="S83" s="52">
        <v>1</v>
      </c>
      <c r="T83" s="52">
        <v>0</v>
      </c>
      <c r="U83" s="52">
        <v>0</v>
      </c>
      <c r="V83" s="52">
        <v>0</v>
      </c>
      <c r="W83" s="51">
        <f t="shared" ref="W83" si="291">P83/J83</f>
        <v>6.62560620756547</v>
      </c>
      <c r="X83" s="51">
        <f t="shared" ref="X83" si="292">Q83/J83</f>
        <v>1.4403491755577109</v>
      </c>
      <c r="Y83" s="51">
        <f t="shared" ref="Y83" si="293">R83/J83</f>
        <v>0.19204655674102811</v>
      </c>
      <c r="Z83" s="51">
        <f t="shared" ref="Z83" si="294">S83/J83</f>
        <v>9.6023278370514054E-2</v>
      </c>
      <c r="AA83" s="51">
        <f t="shared" ref="AA83" si="295">U83/J83</f>
        <v>0</v>
      </c>
      <c r="AB83" s="57" t="s">
        <v>33</v>
      </c>
    </row>
    <row r="84" spans="1:28" s="53" customFormat="1" x14ac:dyDescent="0.2">
      <c r="A84" s="46">
        <v>41997</v>
      </c>
      <c r="B84" s="47">
        <v>0.36458333333333331</v>
      </c>
      <c r="C84" s="46">
        <v>41997</v>
      </c>
      <c r="D84" s="47">
        <v>0.57291666666666663</v>
      </c>
      <c r="E84" s="48">
        <v>5</v>
      </c>
      <c r="F84" s="49">
        <v>3.4</v>
      </c>
      <c r="G84" s="49">
        <v>3</v>
      </c>
      <c r="H84" s="50">
        <v>1007</v>
      </c>
      <c r="I84" s="50">
        <v>1050</v>
      </c>
      <c r="J84" s="49">
        <f t="shared" ref="J84" si="296">((H84/F84)+(I84/G84))/60</f>
        <v>10.769607843137257</v>
      </c>
      <c r="K84" s="50">
        <v>22400</v>
      </c>
      <c r="L84" s="50">
        <v>54</v>
      </c>
      <c r="M84" s="49">
        <v>68</v>
      </c>
      <c r="N84" s="51">
        <v>33</v>
      </c>
      <c r="O84" s="51">
        <v>89</v>
      </c>
      <c r="P84" s="52">
        <v>34</v>
      </c>
      <c r="Q84" s="52">
        <v>7</v>
      </c>
      <c r="R84" s="52">
        <v>2</v>
      </c>
      <c r="S84" s="52">
        <v>0</v>
      </c>
      <c r="T84" s="52">
        <v>0</v>
      </c>
      <c r="U84" s="52">
        <v>0</v>
      </c>
      <c r="V84" s="52">
        <v>0</v>
      </c>
      <c r="W84" s="51">
        <f t="shared" ref="W84" si="297">P84/J84</f>
        <v>3.1570323167956298</v>
      </c>
      <c r="X84" s="51">
        <f t="shared" ref="X84" si="298">Q84/J84</f>
        <v>0.64997724169321791</v>
      </c>
      <c r="Y84" s="51">
        <f t="shared" ref="Y84" si="299">R84/J84</f>
        <v>0.18570778334091942</v>
      </c>
      <c r="Z84" s="51">
        <f t="shared" ref="Z84" si="300">S84/J84</f>
        <v>0</v>
      </c>
      <c r="AA84" s="51">
        <f t="shared" ref="AA84" si="301">U84/J84</f>
        <v>0</v>
      </c>
      <c r="AB84" s="57" t="s">
        <v>33</v>
      </c>
    </row>
    <row r="85" spans="1:28" s="53" customFormat="1" x14ac:dyDescent="0.2">
      <c r="A85" s="46">
        <v>41999</v>
      </c>
      <c r="B85" s="47">
        <v>0.38541666666666669</v>
      </c>
      <c r="C85" s="46">
        <v>41999</v>
      </c>
      <c r="D85" s="47">
        <v>0.59375</v>
      </c>
      <c r="E85" s="48">
        <v>5</v>
      </c>
      <c r="F85" s="49">
        <v>3</v>
      </c>
      <c r="G85" s="49">
        <v>3.7</v>
      </c>
      <c r="H85" s="50">
        <v>985</v>
      </c>
      <c r="I85" s="50">
        <v>1173</v>
      </c>
      <c r="J85" s="49">
        <f t="shared" ref="J85" si="302">((H85/F85)+(I85/G85))/60</f>
        <v>10.756006006006006</v>
      </c>
      <c r="K85" s="50">
        <v>17000</v>
      </c>
      <c r="L85" s="50">
        <v>52</v>
      </c>
      <c r="M85" s="49">
        <v>39.9</v>
      </c>
      <c r="N85" s="51">
        <v>30</v>
      </c>
      <c r="O85" s="51">
        <v>41</v>
      </c>
      <c r="P85" s="52">
        <v>5</v>
      </c>
      <c r="Q85" s="52">
        <v>1</v>
      </c>
      <c r="R85" s="52">
        <v>0</v>
      </c>
      <c r="S85" s="52">
        <v>0</v>
      </c>
      <c r="T85" s="52">
        <v>0</v>
      </c>
      <c r="U85" s="52">
        <v>0</v>
      </c>
      <c r="V85" s="52">
        <v>0</v>
      </c>
      <c r="W85" s="51">
        <f t="shared" ref="W85" si="303">P85/J85</f>
        <v>0.46485656452851259</v>
      </c>
      <c r="X85" s="51">
        <f t="shared" ref="X85" si="304">Q85/J85</f>
        <v>9.2971312905702527E-2</v>
      </c>
      <c r="Y85" s="51">
        <f t="shared" ref="Y85" si="305">R85/J85</f>
        <v>0</v>
      </c>
      <c r="Z85" s="51">
        <f t="shared" ref="Z85" si="306">S85/J85</f>
        <v>0</v>
      </c>
      <c r="AA85" s="51">
        <f t="shared" ref="AA85" si="307">U85/J85</f>
        <v>0</v>
      </c>
      <c r="AB85" s="57" t="s">
        <v>33</v>
      </c>
    </row>
    <row r="86" spans="1:28" s="53" customFormat="1" x14ac:dyDescent="0.2">
      <c r="A86" s="46">
        <v>42000</v>
      </c>
      <c r="B86" s="47">
        <v>0.375</v>
      </c>
      <c r="C86" s="46">
        <v>42000</v>
      </c>
      <c r="D86" s="47">
        <v>0.58333333333333337</v>
      </c>
      <c r="E86" s="48">
        <v>5</v>
      </c>
      <c r="F86" s="49">
        <v>2.6</v>
      </c>
      <c r="G86" s="49">
        <v>2.8</v>
      </c>
      <c r="H86" s="50">
        <v>749</v>
      </c>
      <c r="I86" s="50">
        <v>930</v>
      </c>
      <c r="J86" s="49">
        <f t="shared" ref="J86" si="308">((H86/F86)+(I86/G86))/60</f>
        <v>10.336996336996338</v>
      </c>
      <c r="K86" s="50">
        <v>15300</v>
      </c>
      <c r="L86" s="50">
        <v>51</v>
      </c>
      <c r="M86" s="49">
        <v>34.5</v>
      </c>
      <c r="N86" s="51">
        <v>0</v>
      </c>
      <c r="O86" s="51">
        <v>0</v>
      </c>
      <c r="P86" s="52">
        <v>0</v>
      </c>
      <c r="Q86" s="52">
        <v>0</v>
      </c>
      <c r="R86" s="52">
        <v>0</v>
      </c>
      <c r="S86" s="52">
        <v>0</v>
      </c>
      <c r="T86" s="52">
        <v>0</v>
      </c>
      <c r="U86" s="52">
        <v>0</v>
      </c>
      <c r="V86" s="52">
        <v>0</v>
      </c>
      <c r="W86" s="51">
        <f t="shared" ref="W86" si="309">P86/J86</f>
        <v>0</v>
      </c>
      <c r="X86" s="51">
        <f t="shared" ref="X86" si="310">Q86/J86</f>
        <v>0</v>
      </c>
      <c r="Y86" s="51">
        <f t="shared" ref="Y86" si="311">R86/J86</f>
        <v>0</v>
      </c>
      <c r="Z86" s="51">
        <f t="shared" ref="Z86" si="312">S86/J86</f>
        <v>0</v>
      </c>
      <c r="AA86" s="51">
        <f t="shared" ref="AA86" si="313">U86/J86</f>
        <v>0</v>
      </c>
      <c r="AB86" s="57" t="s">
        <v>33</v>
      </c>
    </row>
    <row r="87" spans="1:28" s="53" customFormat="1" x14ac:dyDescent="0.2">
      <c r="A87" s="46">
        <v>42001</v>
      </c>
      <c r="B87" s="47">
        <v>0.36458333333333331</v>
      </c>
      <c r="C87" s="46">
        <v>42001</v>
      </c>
      <c r="D87" s="47">
        <v>0.57291666666666663</v>
      </c>
      <c r="E87" s="48">
        <v>5</v>
      </c>
      <c r="F87" s="49">
        <v>2.9</v>
      </c>
      <c r="G87" s="49">
        <v>3.3</v>
      </c>
      <c r="H87" s="50">
        <v>848</v>
      </c>
      <c r="I87" s="50">
        <v>1002</v>
      </c>
      <c r="J87" s="49">
        <f t="shared" ref="J87" si="314">((H87/F87)+(I87/G87))/60</f>
        <v>9.9341692789968654</v>
      </c>
      <c r="K87" s="50">
        <v>13800</v>
      </c>
      <c r="L87" s="50">
        <v>50</v>
      </c>
      <c r="M87" s="49">
        <v>34.700000000000003</v>
      </c>
      <c r="N87" s="51">
        <v>38</v>
      </c>
      <c r="O87" s="51">
        <v>39</v>
      </c>
      <c r="P87" s="52">
        <v>2</v>
      </c>
      <c r="Q87" s="52">
        <v>0</v>
      </c>
      <c r="R87" s="52">
        <v>0</v>
      </c>
      <c r="S87" s="52">
        <v>0</v>
      </c>
      <c r="T87" s="52">
        <v>0</v>
      </c>
      <c r="U87" s="52">
        <v>0</v>
      </c>
      <c r="V87" s="52">
        <v>0</v>
      </c>
      <c r="W87" s="51">
        <f t="shared" ref="W87" si="315">P87/J87</f>
        <v>0.20132533922372989</v>
      </c>
      <c r="X87" s="51">
        <f t="shared" ref="X87" si="316">Q87/J87</f>
        <v>0</v>
      </c>
      <c r="Y87" s="51">
        <f t="shared" ref="Y87" si="317">R87/J87</f>
        <v>0</v>
      </c>
      <c r="Z87" s="51">
        <f t="shared" ref="Z87" si="318">S87/J87</f>
        <v>0</v>
      </c>
      <c r="AA87" s="51">
        <f t="shared" ref="AA87" si="319">U87/J87</f>
        <v>0</v>
      </c>
      <c r="AB87" s="57" t="s">
        <v>33</v>
      </c>
    </row>
    <row r="88" spans="1:28" s="53" customFormat="1" x14ac:dyDescent="0.2">
      <c r="A88" s="39">
        <v>42002</v>
      </c>
      <c r="B88" s="40">
        <v>0.36458333333333331</v>
      </c>
      <c r="C88" s="39">
        <v>42003</v>
      </c>
      <c r="D88" s="40">
        <v>0.38541666666666669</v>
      </c>
      <c r="E88" s="41">
        <v>23.5</v>
      </c>
      <c r="F88" s="42">
        <v>3.6</v>
      </c>
      <c r="G88" s="42">
        <v>3.8</v>
      </c>
      <c r="H88" s="43">
        <v>4646</v>
      </c>
      <c r="I88" s="43">
        <v>5220</v>
      </c>
      <c r="J88" s="42">
        <f t="shared" ref="J88" si="320">((H88/F88)+(I88/G88))/60</f>
        <v>44.403996101364527</v>
      </c>
      <c r="K88" s="43">
        <v>12000</v>
      </c>
      <c r="L88" s="43">
        <v>47</v>
      </c>
      <c r="M88" s="42">
        <v>27.9</v>
      </c>
      <c r="N88" s="44">
        <v>35</v>
      </c>
      <c r="O88" s="44">
        <v>49</v>
      </c>
      <c r="P88" s="45">
        <v>11</v>
      </c>
      <c r="Q88" s="45">
        <v>4</v>
      </c>
      <c r="R88" s="45">
        <v>0</v>
      </c>
      <c r="S88" s="45">
        <v>0</v>
      </c>
      <c r="T88" s="45">
        <v>0</v>
      </c>
      <c r="U88" s="45">
        <v>0</v>
      </c>
      <c r="V88" s="45">
        <v>0</v>
      </c>
      <c r="W88" s="44">
        <f t="shared" ref="W88" si="321">P88/J88</f>
        <v>0.24772545189152406</v>
      </c>
      <c r="X88" s="44">
        <f t="shared" ref="X88" si="322">Q88/J88</f>
        <v>9.0081982506008754E-2</v>
      </c>
      <c r="Y88" s="44">
        <f t="shared" ref="Y88" si="323">R88/J88</f>
        <v>0</v>
      </c>
      <c r="Z88" s="44">
        <f t="shared" ref="Z88" si="324">S88/J88</f>
        <v>0</v>
      </c>
      <c r="AA88" s="44">
        <f t="shared" ref="AA88" si="325">U88/J88</f>
        <v>0</v>
      </c>
      <c r="AB88" s="54" t="s">
        <v>37</v>
      </c>
    </row>
    <row r="89" spans="1:28" s="53" customFormat="1" x14ac:dyDescent="0.2">
      <c r="A89" s="39">
        <v>42003</v>
      </c>
      <c r="B89" s="40">
        <v>0.38541666666666669</v>
      </c>
      <c r="C89" s="39">
        <v>42004</v>
      </c>
      <c r="D89" s="40">
        <v>0.375</v>
      </c>
      <c r="E89" s="41">
        <v>23.75</v>
      </c>
      <c r="F89" s="42">
        <v>3.9</v>
      </c>
      <c r="G89" s="42">
        <v>4</v>
      </c>
      <c r="H89" s="43">
        <v>3356</v>
      </c>
      <c r="I89" s="43">
        <v>3662</v>
      </c>
      <c r="J89" s="42">
        <f t="shared" ref="J89" si="326">((H89/F89)+(I89/G89))/60</f>
        <v>29.600213675213677</v>
      </c>
      <c r="K89" s="43">
        <v>11000</v>
      </c>
      <c r="L89" s="43">
        <v>47</v>
      </c>
      <c r="M89" s="42">
        <v>36</v>
      </c>
      <c r="N89" s="44">
        <v>40</v>
      </c>
      <c r="O89" s="44">
        <v>125</v>
      </c>
      <c r="P89" s="45">
        <v>0</v>
      </c>
      <c r="Q89" s="45">
        <v>2</v>
      </c>
      <c r="R89" s="45">
        <v>0</v>
      </c>
      <c r="S89" s="45">
        <v>1</v>
      </c>
      <c r="T89" s="45">
        <v>0</v>
      </c>
      <c r="U89" s="45">
        <v>0</v>
      </c>
      <c r="V89" s="45">
        <v>0</v>
      </c>
      <c r="W89" s="44">
        <f t="shared" ref="W89" si="327">P89/J89</f>
        <v>0</v>
      </c>
      <c r="X89" s="44">
        <f t="shared" ref="X89" si="328">Q89/J89</f>
        <v>6.7567079817222389E-2</v>
      </c>
      <c r="Y89" s="44">
        <f t="shared" ref="Y89" si="329">R89/J89</f>
        <v>0</v>
      </c>
      <c r="Z89" s="44">
        <f t="shared" ref="Z89" si="330">S89/J89</f>
        <v>3.3783539908611195E-2</v>
      </c>
      <c r="AA89" s="44">
        <f t="shared" ref="AA89" si="331">U89/J89</f>
        <v>0</v>
      </c>
      <c r="AB89" s="54" t="s">
        <v>37</v>
      </c>
    </row>
    <row r="90" spans="1:28" s="53" customFormat="1" x14ac:dyDescent="0.2">
      <c r="A90" s="39">
        <v>42006</v>
      </c>
      <c r="B90" s="40">
        <v>0.36458333333333331</v>
      </c>
      <c r="C90" s="39">
        <v>42007</v>
      </c>
      <c r="D90" s="40">
        <v>0.38541666666666669</v>
      </c>
      <c r="E90" s="41">
        <v>24.5</v>
      </c>
      <c r="F90" s="42">
        <v>3.1</v>
      </c>
      <c r="G90" s="42">
        <v>3.5</v>
      </c>
      <c r="H90" s="43">
        <v>4658</v>
      </c>
      <c r="I90" s="43">
        <v>5322</v>
      </c>
      <c r="J90" s="42">
        <f t="shared" ref="J90" si="332">((H90/F90)+(I90/G90))/60</f>
        <v>50.385867895545317</v>
      </c>
      <c r="K90" s="43">
        <v>9080</v>
      </c>
      <c r="L90" s="43">
        <v>43</v>
      </c>
      <c r="M90" s="42">
        <v>29.5</v>
      </c>
      <c r="N90" s="44">
        <v>36</v>
      </c>
      <c r="O90" s="44">
        <v>36</v>
      </c>
      <c r="P90" s="45">
        <v>1</v>
      </c>
      <c r="Q90" s="45">
        <v>0</v>
      </c>
      <c r="R90" s="45">
        <v>0</v>
      </c>
      <c r="S90" s="45">
        <v>0</v>
      </c>
      <c r="T90" s="45">
        <v>0</v>
      </c>
      <c r="U90" s="45">
        <v>0</v>
      </c>
      <c r="V90" s="45">
        <v>0</v>
      </c>
      <c r="W90" s="44">
        <f t="shared" ref="W90" si="333">P90/J90</f>
        <v>1.9846834871894928E-2</v>
      </c>
      <c r="X90" s="44">
        <f t="shared" ref="X90" si="334">Q90/J90</f>
        <v>0</v>
      </c>
      <c r="Y90" s="44">
        <f t="shared" ref="Y90" si="335">R90/J90</f>
        <v>0</v>
      </c>
      <c r="Z90" s="44">
        <f t="shared" ref="Z90" si="336">S90/J90</f>
        <v>0</v>
      </c>
      <c r="AA90" s="44">
        <f t="shared" ref="AA90" si="337">U90/J90</f>
        <v>0</v>
      </c>
      <c r="AB90" s="54" t="s">
        <v>37</v>
      </c>
    </row>
    <row r="91" spans="1:28" s="53" customFormat="1" x14ac:dyDescent="0.2">
      <c r="A91" s="39">
        <v>42007</v>
      </c>
      <c r="B91" s="40">
        <v>0.38541666666666669</v>
      </c>
      <c r="C91" s="39">
        <v>42008</v>
      </c>
      <c r="D91" s="40">
        <v>0.40625</v>
      </c>
      <c r="E91" s="41">
        <v>24.5</v>
      </c>
      <c r="F91" s="42">
        <v>2.8</v>
      </c>
      <c r="G91" s="42">
        <v>3.1</v>
      </c>
      <c r="H91" s="43">
        <v>4112</v>
      </c>
      <c r="I91" s="43">
        <v>4705</v>
      </c>
      <c r="J91" s="42">
        <f t="shared" ref="J91" si="338">((H91/F91)+(I91/G91))/60</f>
        <v>49.771889400921658</v>
      </c>
      <c r="K91" s="43">
        <v>8640</v>
      </c>
      <c r="L91" s="43">
        <v>44</v>
      </c>
      <c r="M91" s="42">
        <v>28.8</v>
      </c>
      <c r="N91" s="44">
        <v>36</v>
      </c>
      <c r="O91" s="44">
        <v>43</v>
      </c>
      <c r="P91" s="45">
        <v>1</v>
      </c>
      <c r="Q91" s="45">
        <v>2</v>
      </c>
      <c r="R91" s="45">
        <v>0</v>
      </c>
      <c r="S91" s="45">
        <v>0</v>
      </c>
      <c r="T91" s="45">
        <v>1</v>
      </c>
      <c r="U91" s="45">
        <v>0</v>
      </c>
      <c r="V91" s="45">
        <v>0</v>
      </c>
      <c r="W91" s="44">
        <f t="shared" ref="W91" si="339">P91/J91</f>
        <v>2.0091662423035971E-2</v>
      </c>
      <c r="X91" s="44">
        <f t="shared" ref="X91" si="340">Q91/J91</f>
        <v>4.0183324846071941E-2</v>
      </c>
      <c r="Y91" s="44">
        <f t="shared" ref="Y91" si="341">R91/J91</f>
        <v>0</v>
      </c>
      <c r="Z91" s="44">
        <f t="shared" ref="Z91" si="342">S91/J91</f>
        <v>0</v>
      </c>
      <c r="AA91" s="44">
        <f t="shared" ref="AA91" si="343">U91/J91</f>
        <v>0</v>
      </c>
      <c r="AB91" s="54" t="s">
        <v>37</v>
      </c>
    </row>
    <row r="92" spans="1:28" s="53" customFormat="1" x14ac:dyDescent="0.2">
      <c r="A92" s="39">
        <v>42008</v>
      </c>
      <c r="B92" s="40">
        <v>0.40625</v>
      </c>
      <c r="C92" s="39">
        <v>42009</v>
      </c>
      <c r="D92" s="40">
        <v>0.39583333333333331</v>
      </c>
      <c r="E92" s="41">
        <v>23.75</v>
      </c>
      <c r="F92" s="42">
        <v>2.7</v>
      </c>
      <c r="G92" s="42">
        <v>3.1</v>
      </c>
      <c r="H92" s="43">
        <v>4022</v>
      </c>
      <c r="I92" s="43">
        <v>4612</v>
      </c>
      <c r="J92" s="42">
        <f t="shared" ref="J92" si="344">((H92/F92)+(I92/G92))/60</f>
        <v>49.622859418558349</v>
      </c>
      <c r="K92" s="43">
        <v>8350</v>
      </c>
      <c r="L92" s="43">
        <v>44</v>
      </c>
      <c r="M92" s="42">
        <v>29.2</v>
      </c>
      <c r="N92" s="44">
        <v>34</v>
      </c>
      <c r="O92" s="44">
        <v>122</v>
      </c>
      <c r="P92" s="45">
        <v>1</v>
      </c>
      <c r="Q92" s="45">
        <v>2</v>
      </c>
      <c r="R92" s="45">
        <v>0</v>
      </c>
      <c r="S92" s="45">
        <v>1</v>
      </c>
      <c r="T92" s="45">
        <v>0</v>
      </c>
      <c r="U92" s="45">
        <v>0</v>
      </c>
      <c r="V92" s="45">
        <v>0</v>
      </c>
      <c r="W92" s="44">
        <f t="shared" ref="W92" si="345">P92/J92</f>
        <v>2.0152002760768197E-2</v>
      </c>
      <c r="X92" s="44">
        <f t="shared" ref="X92" si="346">Q92/J92</f>
        <v>4.0304005521536394E-2</v>
      </c>
      <c r="Y92" s="44">
        <f t="shared" ref="Y92" si="347">R92/J92</f>
        <v>0</v>
      </c>
      <c r="Z92" s="44">
        <f t="shared" ref="Z92" si="348">S92/J92</f>
        <v>2.0152002760768197E-2</v>
      </c>
      <c r="AA92" s="44">
        <f t="shared" ref="AA92" si="349">U92/J92</f>
        <v>0</v>
      </c>
      <c r="AB92" s="54" t="s">
        <v>37</v>
      </c>
    </row>
    <row r="93" spans="1:28" s="53" customFormat="1" x14ac:dyDescent="0.2">
      <c r="A93" s="39">
        <v>42009</v>
      </c>
      <c r="B93" s="40">
        <v>0.39583333333333331</v>
      </c>
      <c r="C93" s="39">
        <v>42010</v>
      </c>
      <c r="D93" s="40">
        <v>0.39583333333333331</v>
      </c>
      <c r="E93" s="41">
        <v>24</v>
      </c>
      <c r="F93" s="42">
        <v>2.9</v>
      </c>
      <c r="G93" s="42">
        <v>3.3</v>
      </c>
      <c r="H93" s="43">
        <v>4154</v>
      </c>
      <c r="I93" s="43">
        <v>4539</v>
      </c>
      <c r="J93" s="42">
        <f t="shared" ref="J93" si="350">((H93/F93)+(I93/G93))/60</f>
        <v>46.797805642633229</v>
      </c>
      <c r="K93" s="43">
        <v>8110</v>
      </c>
      <c r="L93" s="43">
        <v>46</v>
      </c>
      <c r="M93" s="42">
        <v>24.2</v>
      </c>
      <c r="N93" s="44">
        <v>35</v>
      </c>
      <c r="O93" s="44">
        <v>35</v>
      </c>
      <c r="P93" s="45">
        <v>1</v>
      </c>
      <c r="Q93" s="45">
        <v>0</v>
      </c>
      <c r="R93" s="45">
        <v>0</v>
      </c>
      <c r="S93" s="45">
        <v>0</v>
      </c>
      <c r="T93" s="45">
        <v>0</v>
      </c>
      <c r="U93" s="45">
        <v>0</v>
      </c>
      <c r="V93" s="45">
        <v>0</v>
      </c>
      <c r="W93" s="44">
        <f t="shared" ref="W93" si="351">P93/J93</f>
        <v>2.1368523294369831E-2</v>
      </c>
      <c r="X93" s="44">
        <f t="shared" ref="X93" si="352">Q93/J93</f>
        <v>0</v>
      </c>
      <c r="Y93" s="44">
        <f t="shared" ref="Y93" si="353">R93/J93</f>
        <v>0</v>
      </c>
      <c r="Z93" s="44">
        <f t="shared" ref="Z93" si="354">S93/J93</f>
        <v>0</v>
      </c>
      <c r="AA93" s="44">
        <f t="shared" ref="AA93" si="355">U93/J93</f>
        <v>0</v>
      </c>
      <c r="AB93" s="54" t="s">
        <v>37</v>
      </c>
    </row>
    <row r="94" spans="1:28" s="53" customFormat="1" x14ac:dyDescent="0.2">
      <c r="A94" s="39">
        <v>42010</v>
      </c>
      <c r="B94" s="40">
        <v>0.39583333333333331</v>
      </c>
      <c r="C94" s="39">
        <v>42011</v>
      </c>
      <c r="D94" s="40">
        <v>0.39583333333333331</v>
      </c>
      <c r="E94" s="41">
        <v>24</v>
      </c>
      <c r="F94" s="42">
        <v>2.9</v>
      </c>
      <c r="G94" s="42">
        <v>3</v>
      </c>
      <c r="H94" s="43">
        <v>4035</v>
      </c>
      <c r="I94" s="43">
        <v>4509</v>
      </c>
      <c r="J94" s="42">
        <f t="shared" ref="J94" si="356">((H94/F94)+(I94/G94))/60</f>
        <v>48.239655172413798</v>
      </c>
      <c r="K94" s="43">
        <v>7740</v>
      </c>
      <c r="L94" s="43">
        <v>47</v>
      </c>
      <c r="M94" s="42">
        <v>26.8</v>
      </c>
      <c r="N94" s="44">
        <v>39</v>
      </c>
      <c r="O94" s="44">
        <v>46</v>
      </c>
      <c r="P94" s="45">
        <v>2</v>
      </c>
      <c r="Q94" s="45">
        <v>4</v>
      </c>
      <c r="R94" s="45">
        <v>0</v>
      </c>
      <c r="S94" s="45">
        <v>0</v>
      </c>
      <c r="T94" s="45">
        <v>1</v>
      </c>
      <c r="U94" s="45">
        <v>0</v>
      </c>
      <c r="V94" s="45">
        <v>0</v>
      </c>
      <c r="W94" s="44">
        <f t="shared" ref="W94" si="357">P94/J94</f>
        <v>4.1459666178205075E-2</v>
      </c>
      <c r="X94" s="44">
        <f t="shared" ref="X94" si="358">Q94/J94</f>
        <v>8.291933235641015E-2</v>
      </c>
      <c r="Y94" s="44">
        <f t="shared" ref="Y94" si="359">R94/J94</f>
        <v>0</v>
      </c>
      <c r="Z94" s="44">
        <f t="shared" ref="Z94" si="360">S94/J94</f>
        <v>0</v>
      </c>
      <c r="AA94" s="44">
        <f t="shared" ref="AA94" si="361">U94/J94</f>
        <v>0</v>
      </c>
      <c r="AB94" s="54" t="s">
        <v>37</v>
      </c>
    </row>
    <row r="95" spans="1:28" s="53" customFormat="1" x14ac:dyDescent="0.2">
      <c r="A95" s="46">
        <v>42011</v>
      </c>
      <c r="B95" s="47">
        <v>0.39583333333333331</v>
      </c>
      <c r="C95" s="46">
        <v>42012</v>
      </c>
      <c r="D95" s="47">
        <v>0.4375</v>
      </c>
      <c r="E95" s="48">
        <v>25</v>
      </c>
      <c r="F95" s="49">
        <v>2.9</v>
      </c>
      <c r="G95" s="49">
        <v>3.1</v>
      </c>
      <c r="H95" s="50">
        <v>4101</v>
      </c>
      <c r="I95" s="50">
        <v>4020</v>
      </c>
      <c r="J95" s="49">
        <f t="shared" ref="J95" si="362">((H95/F95)+(I95/G95))/60</f>
        <v>45.181868743047836</v>
      </c>
      <c r="K95" s="50">
        <v>7550</v>
      </c>
      <c r="L95" s="50">
        <v>48</v>
      </c>
      <c r="M95" s="49">
        <v>16.100000000000001</v>
      </c>
      <c r="N95" s="51">
        <v>36</v>
      </c>
      <c r="O95" s="51">
        <v>48</v>
      </c>
      <c r="P95" s="52">
        <v>8</v>
      </c>
      <c r="Q95" s="52">
        <v>3</v>
      </c>
      <c r="R95" s="52">
        <v>0</v>
      </c>
      <c r="S95" s="52">
        <v>0</v>
      </c>
      <c r="T95" s="52">
        <v>0</v>
      </c>
      <c r="U95" s="52">
        <v>0</v>
      </c>
      <c r="V95" s="52">
        <v>0</v>
      </c>
      <c r="W95" s="51">
        <f t="shared" ref="W95" si="363">P95/J95</f>
        <v>0.17706217610202246</v>
      </c>
      <c r="X95" s="51">
        <f t="shared" ref="X95" si="364">Q95/J95</f>
        <v>6.6398316038258423E-2</v>
      </c>
      <c r="Y95" s="51">
        <f t="shared" ref="Y95" si="365">R95/J95</f>
        <v>0</v>
      </c>
      <c r="Z95" s="51">
        <f t="shared" ref="Z95" si="366">S95/J95</f>
        <v>0</v>
      </c>
      <c r="AA95" s="51">
        <f t="shared" ref="AA95" si="367">U95/J95</f>
        <v>0</v>
      </c>
      <c r="AB95" s="57" t="s">
        <v>33</v>
      </c>
    </row>
    <row r="96" spans="1:28" s="53" customFormat="1" x14ac:dyDescent="0.2">
      <c r="A96" s="46">
        <v>42012</v>
      </c>
      <c r="B96" s="47">
        <v>0.4375</v>
      </c>
      <c r="C96" s="46">
        <v>42013</v>
      </c>
      <c r="D96" s="47">
        <v>0.40625</v>
      </c>
      <c r="E96" s="48">
        <v>23.25</v>
      </c>
      <c r="F96" s="49">
        <v>2.7</v>
      </c>
      <c r="G96" s="49">
        <v>3</v>
      </c>
      <c r="H96" s="50">
        <v>3621</v>
      </c>
      <c r="I96" s="50">
        <v>4312</v>
      </c>
      <c r="J96" s="49">
        <f t="shared" ref="J96" si="368">((H96/F96)+(I96/G96))/60</f>
        <v>46.307407407407403</v>
      </c>
      <c r="K96" s="50">
        <v>7300</v>
      </c>
      <c r="L96" s="50">
        <v>49</v>
      </c>
      <c r="M96" s="49">
        <v>19.399999999999999</v>
      </c>
      <c r="N96" s="51">
        <v>41</v>
      </c>
      <c r="O96" s="51">
        <v>185</v>
      </c>
      <c r="P96" s="52">
        <v>1</v>
      </c>
      <c r="Q96" s="52">
        <v>2</v>
      </c>
      <c r="R96" s="52">
        <v>0</v>
      </c>
      <c r="S96" s="52">
        <v>1</v>
      </c>
      <c r="T96" s="52">
        <v>0</v>
      </c>
      <c r="U96" s="52">
        <v>0</v>
      </c>
      <c r="V96" s="52">
        <v>0</v>
      </c>
      <c r="W96" s="51">
        <f t="shared" ref="W96" si="369">P96/J96</f>
        <v>2.1594817243861475E-2</v>
      </c>
      <c r="X96" s="51">
        <f t="shared" ref="X96" si="370">Q96/J96</f>
        <v>4.318963448772295E-2</v>
      </c>
      <c r="Y96" s="51">
        <f t="shared" ref="Y96" si="371">R96/J96</f>
        <v>0</v>
      </c>
      <c r="Z96" s="51">
        <f t="shared" ref="Z96" si="372">S96/J96</f>
        <v>2.1594817243861475E-2</v>
      </c>
      <c r="AA96" s="51">
        <f t="shared" ref="AA96" si="373">U96/J96</f>
        <v>0</v>
      </c>
      <c r="AB96" s="57" t="s">
        <v>33</v>
      </c>
    </row>
    <row r="97" spans="1:28" s="53" customFormat="1" x14ac:dyDescent="0.2">
      <c r="A97" s="46">
        <v>42013</v>
      </c>
      <c r="B97" s="47">
        <v>0.40625</v>
      </c>
      <c r="C97" s="46">
        <v>42014</v>
      </c>
      <c r="D97" s="47">
        <v>0.38541666666666669</v>
      </c>
      <c r="E97" s="48">
        <v>23.5</v>
      </c>
      <c r="F97" s="49">
        <v>2.7</v>
      </c>
      <c r="G97" s="49">
        <v>2.9</v>
      </c>
      <c r="H97" s="50">
        <v>3474</v>
      </c>
      <c r="I97" s="50">
        <v>3776</v>
      </c>
      <c r="J97" s="49">
        <f t="shared" ref="J97" si="374">((H97/F97)+(I97/G97))/60</f>
        <v>43.145593869731798</v>
      </c>
      <c r="K97" s="50">
        <v>7160</v>
      </c>
      <c r="L97" s="50">
        <v>49</v>
      </c>
      <c r="M97" s="49">
        <v>22.5</v>
      </c>
      <c r="N97" s="51">
        <v>39</v>
      </c>
      <c r="O97" s="51">
        <v>120</v>
      </c>
      <c r="P97" s="52">
        <v>4</v>
      </c>
      <c r="Q97" s="52">
        <v>2</v>
      </c>
      <c r="R97" s="52">
        <v>0</v>
      </c>
      <c r="S97" s="52">
        <v>1</v>
      </c>
      <c r="T97" s="52">
        <v>0</v>
      </c>
      <c r="U97" s="52">
        <v>0</v>
      </c>
      <c r="V97" s="52">
        <v>0</v>
      </c>
      <c r="W97" s="51">
        <f t="shared" ref="W97" si="375">P97/J97</f>
        <v>9.270935085693989E-2</v>
      </c>
      <c r="X97" s="51">
        <f t="shared" ref="X97" si="376">Q97/J97</f>
        <v>4.6354675428469945E-2</v>
      </c>
      <c r="Y97" s="51">
        <f t="shared" ref="Y97" si="377">R97/J97</f>
        <v>0</v>
      </c>
      <c r="Z97" s="51">
        <f t="shared" ref="Z97" si="378">S97/J97</f>
        <v>2.3177337714234972E-2</v>
      </c>
      <c r="AA97" s="51">
        <f t="shared" ref="AA97" si="379">U97/J97</f>
        <v>0</v>
      </c>
      <c r="AB97" s="57" t="s">
        <v>33</v>
      </c>
    </row>
    <row r="98" spans="1:28" s="53" customFormat="1" x14ac:dyDescent="0.2">
      <c r="A98" s="46">
        <v>42014</v>
      </c>
      <c r="B98" s="47">
        <v>0.38541666666666669</v>
      </c>
      <c r="C98" s="46">
        <v>42015</v>
      </c>
      <c r="D98" s="47">
        <v>0.38541666666666669</v>
      </c>
      <c r="E98" s="48">
        <v>24</v>
      </c>
      <c r="F98" s="49">
        <v>2.7</v>
      </c>
      <c r="G98" s="49">
        <v>3</v>
      </c>
      <c r="H98" s="50">
        <v>2944</v>
      </c>
      <c r="I98" s="50">
        <v>4228</v>
      </c>
      <c r="J98" s="49">
        <f t="shared" ref="J98" si="380">((H98/F98)+(I98/G98))/60</f>
        <v>41.661728395061722</v>
      </c>
      <c r="K98" s="50">
        <v>6990</v>
      </c>
      <c r="L98" s="50">
        <v>50</v>
      </c>
      <c r="M98" s="49">
        <v>22.7</v>
      </c>
      <c r="N98" s="51">
        <v>37</v>
      </c>
      <c r="O98" s="51">
        <v>43</v>
      </c>
      <c r="P98" s="52">
        <v>6</v>
      </c>
      <c r="Q98" s="52">
        <v>1</v>
      </c>
      <c r="R98" s="52">
        <v>0</v>
      </c>
      <c r="S98" s="52">
        <v>0</v>
      </c>
      <c r="T98" s="52">
        <v>0</v>
      </c>
      <c r="U98" s="52">
        <v>0</v>
      </c>
      <c r="V98" s="52">
        <v>0</v>
      </c>
      <c r="W98" s="51">
        <f t="shared" ref="W98" si="381">P98/J98</f>
        <v>0.1440170686896225</v>
      </c>
      <c r="X98" s="51">
        <f t="shared" ref="X98" si="382">Q98/J98</f>
        <v>2.4002844781603749E-2</v>
      </c>
      <c r="Y98" s="51">
        <f t="shared" ref="Y98" si="383">R98/J98</f>
        <v>0</v>
      </c>
      <c r="Z98" s="51">
        <f t="shared" ref="Z98" si="384">S98/J98</f>
        <v>0</v>
      </c>
      <c r="AA98" s="51">
        <f t="shared" ref="AA98" si="385">U98/J98</f>
        <v>0</v>
      </c>
      <c r="AB98" s="57" t="s">
        <v>33</v>
      </c>
    </row>
    <row r="99" spans="1:28" s="53" customFormat="1" x14ac:dyDescent="0.2">
      <c r="A99" s="46">
        <v>42015</v>
      </c>
      <c r="B99" s="47">
        <v>0.4375</v>
      </c>
      <c r="C99" s="46">
        <v>42016</v>
      </c>
      <c r="D99" s="47">
        <v>0.41666666666666669</v>
      </c>
      <c r="E99" s="48">
        <v>23.5</v>
      </c>
      <c r="F99" s="49">
        <v>2.6</v>
      </c>
      <c r="G99" s="49">
        <v>2.9</v>
      </c>
      <c r="H99" s="50">
        <v>3725</v>
      </c>
      <c r="I99" s="50">
        <v>4267</v>
      </c>
      <c r="J99" s="49">
        <f t="shared" ref="J99" si="386">((H99/F99)+(I99/G99))/60</f>
        <v>48.401193633952261</v>
      </c>
      <c r="K99" s="50">
        <v>6770</v>
      </c>
      <c r="L99" s="50">
        <v>51</v>
      </c>
      <c r="M99" s="49">
        <v>18.7</v>
      </c>
      <c r="N99" s="51">
        <v>37</v>
      </c>
      <c r="O99" s="51">
        <v>49</v>
      </c>
      <c r="P99" s="52">
        <v>6</v>
      </c>
      <c r="Q99" s="52">
        <v>4</v>
      </c>
      <c r="R99" s="52">
        <v>0</v>
      </c>
      <c r="S99" s="52">
        <v>0</v>
      </c>
      <c r="T99" s="52">
        <v>0</v>
      </c>
      <c r="U99" s="52">
        <v>0</v>
      </c>
      <c r="V99" s="52">
        <v>0</v>
      </c>
      <c r="W99" s="51">
        <f t="shared" ref="W99" si="387">P99/J99</f>
        <v>0.12396388496896792</v>
      </c>
      <c r="X99" s="51">
        <f t="shared" ref="X99" si="388">Q99/J99</f>
        <v>8.264258997931194E-2</v>
      </c>
      <c r="Y99" s="51">
        <f t="shared" ref="Y99" si="389">R99/J99</f>
        <v>0</v>
      </c>
      <c r="Z99" s="51">
        <f t="shared" ref="Z99" si="390">S99/J99</f>
        <v>0</v>
      </c>
      <c r="AA99" s="51">
        <f t="shared" ref="AA99" si="391">U99/J99</f>
        <v>0</v>
      </c>
      <c r="AB99" s="57" t="s">
        <v>33</v>
      </c>
    </row>
    <row r="100" spans="1:28" s="53" customFormat="1" x14ac:dyDescent="0.2">
      <c r="A100" s="46">
        <v>42016</v>
      </c>
      <c r="B100" s="47">
        <v>0.41666666666666669</v>
      </c>
      <c r="C100" s="46">
        <v>42017</v>
      </c>
      <c r="D100" s="47">
        <v>0.40625</v>
      </c>
      <c r="E100" s="48">
        <v>23.75</v>
      </c>
      <c r="F100" s="49">
        <v>2.5</v>
      </c>
      <c r="G100" s="49">
        <v>2.8</v>
      </c>
      <c r="H100" s="50">
        <v>2628</v>
      </c>
      <c r="I100" s="50">
        <v>3824</v>
      </c>
      <c r="J100" s="49">
        <f t="shared" ref="J100" si="392">((H100/F100)+(I100/G100))/60</f>
        <v>40.281904761904769</v>
      </c>
      <c r="K100" s="50">
        <v>6640</v>
      </c>
      <c r="L100" s="50">
        <v>51</v>
      </c>
      <c r="M100" s="49">
        <v>18.3</v>
      </c>
      <c r="N100" s="51">
        <v>40</v>
      </c>
      <c r="O100" s="51">
        <v>47</v>
      </c>
      <c r="P100" s="52">
        <v>4</v>
      </c>
      <c r="Q100" s="52">
        <v>6</v>
      </c>
      <c r="R100" s="52">
        <v>0</v>
      </c>
      <c r="S100" s="52">
        <v>0</v>
      </c>
      <c r="T100" s="52">
        <v>0</v>
      </c>
      <c r="U100" s="52">
        <v>0</v>
      </c>
      <c r="V100" s="52">
        <v>2</v>
      </c>
      <c r="W100" s="51">
        <f t="shared" ref="W100" si="393">P100/J100</f>
        <v>9.9300170228863227E-2</v>
      </c>
      <c r="X100" s="51">
        <f t="shared" ref="X100" si="394">Q100/J100</f>
        <v>0.14895025534329484</v>
      </c>
      <c r="Y100" s="51">
        <f t="shared" ref="Y100" si="395">R100/J100</f>
        <v>0</v>
      </c>
      <c r="Z100" s="51">
        <f t="shared" ref="Z100" si="396">S100/J100</f>
        <v>0</v>
      </c>
      <c r="AA100" s="51">
        <f t="shared" ref="AA100" si="397">U100/J100</f>
        <v>0</v>
      </c>
      <c r="AB100" s="57" t="s">
        <v>33</v>
      </c>
    </row>
    <row r="101" spans="1:28" s="53" customFormat="1" x14ac:dyDescent="0.2">
      <c r="A101" s="46">
        <v>42017</v>
      </c>
      <c r="B101" s="47">
        <v>0.40625</v>
      </c>
      <c r="C101" s="46">
        <v>42018</v>
      </c>
      <c r="D101" s="47">
        <v>0.4375</v>
      </c>
      <c r="E101" s="48">
        <v>24.75</v>
      </c>
      <c r="F101" s="49">
        <v>2.6</v>
      </c>
      <c r="G101" s="49">
        <v>2.8</v>
      </c>
      <c r="H101" s="50">
        <v>3518</v>
      </c>
      <c r="I101" s="50">
        <v>3998</v>
      </c>
      <c r="J101" s="49">
        <f t="shared" ref="J101:J106" si="398">((H101/F101)+(I101/G101))/60</f>
        <v>46.348901098901102</v>
      </c>
      <c r="K101" s="50">
        <v>6370</v>
      </c>
      <c r="L101" s="50">
        <v>51</v>
      </c>
      <c r="M101" s="49">
        <v>17.100000000000001</v>
      </c>
      <c r="N101" s="51">
        <v>37</v>
      </c>
      <c r="O101" s="51">
        <v>39</v>
      </c>
      <c r="P101" s="52">
        <v>4</v>
      </c>
      <c r="Q101" s="52">
        <v>0</v>
      </c>
      <c r="R101" s="52">
        <v>0</v>
      </c>
      <c r="S101" s="52">
        <v>0</v>
      </c>
      <c r="T101" s="52">
        <v>0</v>
      </c>
      <c r="U101" s="52">
        <v>0</v>
      </c>
      <c r="V101" s="52">
        <v>4</v>
      </c>
      <c r="W101" s="51">
        <f t="shared" ref="W101:W106" si="399">P101/J101</f>
        <v>8.6301938237211773E-2</v>
      </c>
      <c r="X101" s="51">
        <f t="shared" ref="X101:X106" si="400">Q101/J101</f>
        <v>0</v>
      </c>
      <c r="Y101" s="51">
        <f t="shared" ref="Y101:Y106" si="401">R101/J101</f>
        <v>0</v>
      </c>
      <c r="Z101" s="51">
        <f t="shared" ref="Z101:Z106" si="402">S101/J101</f>
        <v>0</v>
      </c>
      <c r="AA101" s="51">
        <f t="shared" ref="AA101:AA106" si="403">U101/J101</f>
        <v>0</v>
      </c>
      <c r="AB101" s="57" t="s">
        <v>33</v>
      </c>
    </row>
    <row r="102" spans="1:28" s="53" customFormat="1" x14ac:dyDescent="0.2">
      <c r="A102" s="46">
        <v>42018</v>
      </c>
      <c r="B102" s="47">
        <v>0.4375</v>
      </c>
      <c r="C102" s="46">
        <v>42019</v>
      </c>
      <c r="D102" s="47">
        <v>0.39583333333333331</v>
      </c>
      <c r="E102" s="48">
        <v>23</v>
      </c>
      <c r="F102" s="49">
        <v>2.6</v>
      </c>
      <c r="G102" s="49">
        <v>2.7</v>
      </c>
      <c r="H102" s="50">
        <v>3391</v>
      </c>
      <c r="I102" s="50">
        <v>3783</v>
      </c>
      <c r="J102" s="49">
        <f t="shared" si="398"/>
        <v>45.089031339031337</v>
      </c>
      <c r="K102" s="50">
        <v>6250</v>
      </c>
      <c r="L102" s="50">
        <v>50</v>
      </c>
      <c r="M102" s="49">
        <v>18</v>
      </c>
      <c r="N102" s="51">
        <v>44</v>
      </c>
      <c r="O102" s="51">
        <v>44</v>
      </c>
      <c r="P102" s="52">
        <v>1</v>
      </c>
      <c r="Q102" s="52">
        <v>0</v>
      </c>
      <c r="R102" s="52">
        <v>0</v>
      </c>
      <c r="S102" s="52">
        <v>0</v>
      </c>
      <c r="T102" s="52">
        <v>0</v>
      </c>
      <c r="U102" s="52">
        <v>0</v>
      </c>
      <c r="V102" s="52">
        <v>1</v>
      </c>
      <c r="W102" s="51">
        <f t="shared" si="399"/>
        <v>2.2178342942895508E-2</v>
      </c>
      <c r="X102" s="51">
        <f t="shared" si="400"/>
        <v>0</v>
      </c>
      <c r="Y102" s="51">
        <f t="shared" si="401"/>
        <v>0</v>
      </c>
      <c r="Z102" s="51">
        <f t="shared" si="402"/>
        <v>0</v>
      </c>
      <c r="AA102" s="51">
        <f t="shared" si="403"/>
        <v>0</v>
      </c>
      <c r="AB102" s="57" t="s">
        <v>33</v>
      </c>
    </row>
    <row r="103" spans="1:28" s="53" customFormat="1" x14ac:dyDescent="0.2">
      <c r="A103" s="46">
        <v>42019</v>
      </c>
      <c r="B103" s="47">
        <v>0.39583333333333331</v>
      </c>
      <c r="C103" s="46">
        <v>42020</v>
      </c>
      <c r="D103" s="47">
        <v>0.40625</v>
      </c>
      <c r="E103" s="48">
        <v>24.25</v>
      </c>
      <c r="F103" s="49">
        <v>2.4</v>
      </c>
      <c r="G103" s="49">
        <v>2.6</v>
      </c>
      <c r="H103" s="50">
        <v>3418</v>
      </c>
      <c r="I103" s="50">
        <v>3842</v>
      </c>
      <c r="J103" s="49">
        <f t="shared" si="398"/>
        <v>48.364316239316246</v>
      </c>
      <c r="K103" s="50">
        <v>6170</v>
      </c>
      <c r="L103" s="50">
        <v>52</v>
      </c>
      <c r="M103" s="49">
        <v>24.4</v>
      </c>
      <c r="N103" s="51">
        <v>0</v>
      </c>
      <c r="O103" s="51">
        <v>0</v>
      </c>
      <c r="P103" s="52">
        <v>0</v>
      </c>
      <c r="Q103" s="52">
        <v>0</v>
      </c>
      <c r="R103" s="52">
        <v>0</v>
      </c>
      <c r="S103" s="52">
        <v>0</v>
      </c>
      <c r="T103" s="52">
        <v>0</v>
      </c>
      <c r="U103" s="52">
        <v>0</v>
      </c>
      <c r="V103" s="52">
        <v>0</v>
      </c>
      <c r="W103" s="51">
        <f t="shared" si="399"/>
        <v>0</v>
      </c>
      <c r="X103" s="51">
        <f t="shared" si="400"/>
        <v>0</v>
      </c>
      <c r="Y103" s="51">
        <f t="shared" si="401"/>
        <v>0</v>
      </c>
      <c r="Z103" s="51">
        <f t="shared" si="402"/>
        <v>0</v>
      </c>
      <c r="AA103" s="51">
        <f t="shared" si="403"/>
        <v>0</v>
      </c>
      <c r="AB103" s="57" t="s">
        <v>33</v>
      </c>
    </row>
    <row r="104" spans="1:28" s="53" customFormat="1" x14ac:dyDescent="0.2">
      <c r="A104" s="46">
        <v>42020</v>
      </c>
      <c r="B104" s="47">
        <v>0.41666666666666669</v>
      </c>
      <c r="C104" s="46">
        <v>42021</v>
      </c>
      <c r="D104" s="47">
        <v>0.38541666666666669</v>
      </c>
      <c r="E104" s="48">
        <v>23.25</v>
      </c>
      <c r="F104" s="49">
        <v>2.2999999999999998</v>
      </c>
      <c r="G104" s="49">
        <v>2.5</v>
      </c>
      <c r="H104" s="50">
        <v>3318</v>
      </c>
      <c r="I104" s="50">
        <v>3556</v>
      </c>
      <c r="J104" s="49">
        <f t="shared" ref="J104" si="404">((H104/F104)+(I104/G104))/60</f>
        <v>47.750144927536233</v>
      </c>
      <c r="K104" s="50">
        <v>6100</v>
      </c>
      <c r="L104" s="50">
        <v>51</v>
      </c>
      <c r="M104" s="49">
        <v>16.5</v>
      </c>
      <c r="N104" s="51">
        <v>37</v>
      </c>
      <c r="O104" s="51">
        <v>45</v>
      </c>
      <c r="P104" s="52">
        <v>3</v>
      </c>
      <c r="Q104" s="52">
        <v>1</v>
      </c>
      <c r="R104" s="52">
        <v>0</v>
      </c>
      <c r="S104" s="52">
        <v>0</v>
      </c>
      <c r="T104" s="52">
        <v>0</v>
      </c>
      <c r="U104" s="52">
        <v>0</v>
      </c>
      <c r="V104" s="52">
        <v>2</v>
      </c>
      <c r="W104" s="51">
        <f t="shared" ref="W104" si="405">P104/J104</f>
        <v>6.2827034442569415E-2</v>
      </c>
      <c r="X104" s="51">
        <f t="shared" ref="X104" si="406">Q104/J104</f>
        <v>2.0942344814189804E-2</v>
      </c>
      <c r="Y104" s="51">
        <f t="shared" ref="Y104" si="407">R104/J104</f>
        <v>0</v>
      </c>
      <c r="Z104" s="51">
        <f t="shared" ref="Z104" si="408">S104/J104</f>
        <v>0</v>
      </c>
      <c r="AA104" s="51">
        <f t="shared" ref="AA104" si="409">U104/J104</f>
        <v>0</v>
      </c>
      <c r="AB104" s="57" t="s">
        <v>33</v>
      </c>
    </row>
    <row r="105" spans="1:28" s="53" customFormat="1" x14ac:dyDescent="0.2">
      <c r="A105" s="46">
        <v>42021</v>
      </c>
      <c r="B105" s="47">
        <v>0.38541666666666669</v>
      </c>
      <c r="C105" s="46">
        <v>42022</v>
      </c>
      <c r="D105" s="47">
        <v>0.38541666666666669</v>
      </c>
      <c r="E105" s="48">
        <v>24</v>
      </c>
      <c r="F105" s="49">
        <v>2.4</v>
      </c>
      <c r="G105" s="49">
        <v>2.6</v>
      </c>
      <c r="H105" s="50">
        <v>3321</v>
      </c>
      <c r="I105" s="50">
        <v>3589</v>
      </c>
      <c r="J105" s="49">
        <f t="shared" si="398"/>
        <v>46.068910256410255</v>
      </c>
      <c r="K105" s="50">
        <v>6080</v>
      </c>
      <c r="L105" s="50">
        <v>51</v>
      </c>
      <c r="M105" s="49">
        <v>20.3</v>
      </c>
      <c r="N105" s="51">
        <v>47</v>
      </c>
      <c r="O105" s="51">
        <v>47</v>
      </c>
      <c r="P105" s="52">
        <v>0</v>
      </c>
      <c r="Q105" s="52">
        <v>1</v>
      </c>
      <c r="R105" s="52">
        <v>0</v>
      </c>
      <c r="S105" s="52">
        <v>0</v>
      </c>
      <c r="T105" s="52">
        <v>0</v>
      </c>
      <c r="U105" s="52">
        <v>0</v>
      </c>
      <c r="V105" s="52">
        <v>0</v>
      </c>
      <c r="W105" s="51">
        <f t="shared" si="399"/>
        <v>0</v>
      </c>
      <c r="X105" s="51">
        <f t="shared" si="400"/>
        <v>2.1706612863951022E-2</v>
      </c>
      <c r="Y105" s="51">
        <f t="shared" si="401"/>
        <v>0</v>
      </c>
      <c r="Z105" s="51">
        <f t="shared" si="402"/>
        <v>0</v>
      </c>
      <c r="AA105" s="51">
        <f t="shared" si="403"/>
        <v>0</v>
      </c>
      <c r="AB105" s="57" t="s">
        <v>33</v>
      </c>
    </row>
    <row r="106" spans="1:28" s="53" customFormat="1" x14ac:dyDescent="0.2">
      <c r="A106" s="46">
        <v>42022</v>
      </c>
      <c r="B106" s="47">
        <v>0.38541666666666669</v>
      </c>
      <c r="C106" s="46">
        <v>42023</v>
      </c>
      <c r="D106" s="47">
        <v>0.38541666666666669</v>
      </c>
      <c r="E106" s="48">
        <v>24</v>
      </c>
      <c r="F106" s="49">
        <v>2.2999999999999998</v>
      </c>
      <c r="G106" s="49">
        <v>2.5</v>
      </c>
      <c r="H106" s="50">
        <v>3406</v>
      </c>
      <c r="I106" s="50">
        <v>3667</v>
      </c>
      <c r="J106" s="49">
        <f t="shared" si="398"/>
        <v>49.127826086956517</v>
      </c>
      <c r="K106" s="50">
        <v>6120</v>
      </c>
      <c r="L106" s="50">
        <v>52</v>
      </c>
      <c r="M106" s="49">
        <v>16.899999999999999</v>
      </c>
      <c r="N106" s="51">
        <v>37</v>
      </c>
      <c r="O106" s="51">
        <v>48</v>
      </c>
      <c r="P106" s="52">
        <v>2</v>
      </c>
      <c r="Q106" s="52">
        <v>2</v>
      </c>
      <c r="R106" s="52">
        <v>0</v>
      </c>
      <c r="S106" s="52">
        <v>0</v>
      </c>
      <c r="T106" s="52">
        <v>0</v>
      </c>
      <c r="U106" s="52">
        <v>0</v>
      </c>
      <c r="V106" s="52">
        <v>3</v>
      </c>
      <c r="W106" s="51">
        <f t="shared" si="399"/>
        <v>4.0710126201391229E-2</v>
      </c>
      <c r="X106" s="51">
        <f t="shared" si="400"/>
        <v>4.0710126201391229E-2</v>
      </c>
      <c r="Y106" s="51">
        <f t="shared" si="401"/>
        <v>0</v>
      </c>
      <c r="Z106" s="51">
        <f t="shared" si="402"/>
        <v>0</v>
      </c>
      <c r="AA106" s="51">
        <f t="shared" si="403"/>
        <v>0</v>
      </c>
      <c r="AB106" s="57" t="s">
        <v>33</v>
      </c>
    </row>
    <row r="107" spans="1:28" s="53" customFormat="1" x14ac:dyDescent="0.2">
      <c r="A107" s="46">
        <v>42023</v>
      </c>
      <c r="B107" s="47">
        <v>0.38541666666666669</v>
      </c>
      <c r="C107" s="46">
        <v>42024</v>
      </c>
      <c r="D107" s="47">
        <v>0.4375</v>
      </c>
      <c r="E107" s="48">
        <v>25.25</v>
      </c>
      <c r="F107" s="49">
        <v>2.2999999999999998</v>
      </c>
      <c r="G107" s="49">
        <v>2.5</v>
      </c>
      <c r="H107" s="50">
        <v>3615</v>
      </c>
      <c r="I107" s="50">
        <v>3908</v>
      </c>
      <c r="J107" s="49">
        <f t="shared" ref="J107" si="410">((H107/F107)+(I107/G107))/60</f>
        <v>52.248985507246381</v>
      </c>
      <c r="K107" s="50">
        <v>6130</v>
      </c>
      <c r="L107" s="50">
        <v>52</v>
      </c>
      <c r="M107" s="49">
        <v>16</v>
      </c>
      <c r="N107" s="51">
        <v>36</v>
      </c>
      <c r="O107" s="51">
        <v>43</v>
      </c>
      <c r="P107" s="52">
        <v>3</v>
      </c>
      <c r="Q107" s="52">
        <v>0</v>
      </c>
      <c r="R107" s="52">
        <v>0</v>
      </c>
      <c r="S107" s="52">
        <v>0</v>
      </c>
      <c r="T107" s="52">
        <v>0</v>
      </c>
      <c r="U107" s="52">
        <v>0</v>
      </c>
      <c r="V107" s="52">
        <v>0</v>
      </c>
      <c r="W107" s="51">
        <f t="shared" ref="W107" si="411">P107/J107</f>
        <v>5.7417382765909047E-2</v>
      </c>
      <c r="X107" s="51">
        <f t="shared" ref="X107" si="412">Q107/J107</f>
        <v>0</v>
      </c>
      <c r="Y107" s="51">
        <f t="shared" ref="Y107" si="413">R107/J107</f>
        <v>0</v>
      </c>
      <c r="Z107" s="51">
        <f t="shared" ref="Z107" si="414">S107/J107</f>
        <v>0</v>
      </c>
      <c r="AA107" s="51">
        <f t="shared" ref="AA107" si="415">U107/J107</f>
        <v>0</v>
      </c>
      <c r="AB107" s="57" t="s">
        <v>33</v>
      </c>
    </row>
    <row r="108" spans="1:28" s="53" customFormat="1" x14ac:dyDescent="0.2">
      <c r="A108" s="46">
        <v>42024</v>
      </c>
      <c r="B108" s="47">
        <v>0.4375</v>
      </c>
      <c r="C108" s="46">
        <v>42025</v>
      </c>
      <c r="D108" s="47">
        <v>0.46875</v>
      </c>
      <c r="E108" s="48">
        <v>24.75</v>
      </c>
      <c r="F108" s="49">
        <v>2.2999999999999998</v>
      </c>
      <c r="G108" s="49">
        <v>2.5</v>
      </c>
      <c r="H108" s="50">
        <v>3132</v>
      </c>
      <c r="I108" s="50">
        <v>3725</v>
      </c>
      <c r="J108" s="49">
        <f t="shared" ref="J108" si="416">((H108/F108)+(I108/G108))/60</f>
        <v>47.528985507246382</v>
      </c>
      <c r="K108" s="50">
        <v>6200</v>
      </c>
      <c r="L108" s="50">
        <v>53</v>
      </c>
      <c r="M108" s="49">
        <v>13.6</v>
      </c>
      <c r="N108" s="51">
        <v>46</v>
      </c>
      <c r="O108" s="51">
        <v>46</v>
      </c>
      <c r="P108" s="52">
        <v>1</v>
      </c>
      <c r="Q108" s="52">
        <v>0</v>
      </c>
      <c r="R108" s="52">
        <v>0</v>
      </c>
      <c r="S108" s="52">
        <v>0</v>
      </c>
      <c r="T108" s="52">
        <v>0</v>
      </c>
      <c r="U108" s="52">
        <v>0</v>
      </c>
      <c r="V108" s="52">
        <v>0</v>
      </c>
      <c r="W108" s="51">
        <f t="shared" ref="W108" si="417">P108/J108</f>
        <v>2.1039792651318796E-2</v>
      </c>
      <c r="X108" s="51">
        <f t="shared" ref="X108" si="418">Q108/J108</f>
        <v>0</v>
      </c>
      <c r="Y108" s="51">
        <f t="shared" ref="Y108" si="419">R108/J108</f>
        <v>0</v>
      </c>
      <c r="Z108" s="51">
        <f t="shared" ref="Z108" si="420">S108/J108</f>
        <v>0</v>
      </c>
      <c r="AA108" s="51">
        <f t="shared" ref="AA108" si="421">U108/J108</f>
        <v>0</v>
      </c>
      <c r="AB108" s="57" t="s">
        <v>33</v>
      </c>
    </row>
    <row r="109" spans="1:28" s="53" customFormat="1" x14ac:dyDescent="0.2">
      <c r="A109" s="46">
        <v>42025</v>
      </c>
      <c r="B109" s="47">
        <v>0.46875</v>
      </c>
      <c r="C109" s="46">
        <v>42026</v>
      </c>
      <c r="D109" s="47">
        <v>0.40625</v>
      </c>
      <c r="E109" s="48">
        <v>22.5</v>
      </c>
      <c r="F109" s="49">
        <v>2.2999999999999998</v>
      </c>
      <c r="G109" s="49">
        <v>2.4</v>
      </c>
      <c r="H109" s="50">
        <v>2540</v>
      </c>
      <c r="I109" s="50">
        <v>3308</v>
      </c>
      <c r="J109" s="49">
        <f t="shared" ref="J109" si="422">((H109/F109)+(I109/G109))/60</f>
        <v>41.378019323671502</v>
      </c>
      <c r="K109" s="50">
        <v>6050</v>
      </c>
      <c r="L109" s="50">
        <v>52</v>
      </c>
      <c r="M109" s="49">
        <v>14.6</v>
      </c>
      <c r="N109" s="51">
        <v>39</v>
      </c>
      <c r="O109" s="51">
        <v>47</v>
      </c>
      <c r="P109" s="52">
        <v>1</v>
      </c>
      <c r="Q109" s="52">
        <v>1</v>
      </c>
      <c r="R109" s="52">
        <v>0</v>
      </c>
      <c r="S109" s="52">
        <v>0</v>
      </c>
      <c r="T109" s="52">
        <v>0</v>
      </c>
      <c r="U109" s="52">
        <v>0</v>
      </c>
      <c r="V109" s="52">
        <v>0</v>
      </c>
      <c r="W109" s="51">
        <f t="shared" ref="W109" si="423">P109/J109</f>
        <v>2.4167420682408566E-2</v>
      </c>
      <c r="X109" s="51">
        <f t="shared" ref="X109" si="424">Q109/J109</f>
        <v>2.4167420682408566E-2</v>
      </c>
      <c r="Y109" s="51">
        <f t="shared" ref="Y109" si="425">R109/J109</f>
        <v>0</v>
      </c>
      <c r="Z109" s="51">
        <f t="shared" ref="Z109" si="426">S109/J109</f>
        <v>0</v>
      </c>
      <c r="AA109" s="51">
        <f t="shared" ref="AA109" si="427">U109/J109</f>
        <v>0</v>
      </c>
      <c r="AB109" s="57" t="s">
        <v>33</v>
      </c>
    </row>
    <row r="110" spans="1:28" s="53" customFormat="1" x14ac:dyDescent="0.2">
      <c r="A110" s="46">
        <v>42026</v>
      </c>
      <c r="B110" s="47">
        <v>0.40625</v>
      </c>
      <c r="C110" s="46">
        <v>42027</v>
      </c>
      <c r="D110" s="47">
        <v>0.39583333333333331</v>
      </c>
      <c r="E110" s="48">
        <v>23.75</v>
      </c>
      <c r="F110" s="49">
        <v>2.2000000000000002</v>
      </c>
      <c r="G110" s="49">
        <v>2.2999999999999998</v>
      </c>
      <c r="H110" s="50">
        <v>3509</v>
      </c>
      <c r="I110" s="50">
        <v>3382</v>
      </c>
      <c r="J110" s="49">
        <f t="shared" ref="J110:J111" si="428">((H110/F110)+(I110/G110))/60</f>
        <v>51.090579710144922</v>
      </c>
      <c r="K110" s="50">
        <v>5990</v>
      </c>
      <c r="L110" s="50">
        <v>51</v>
      </c>
      <c r="M110" s="49">
        <v>12.3</v>
      </c>
      <c r="N110" s="51">
        <v>35</v>
      </c>
      <c r="O110" s="51">
        <v>54</v>
      </c>
      <c r="P110" s="52">
        <v>2</v>
      </c>
      <c r="Q110" s="52">
        <v>1</v>
      </c>
      <c r="R110" s="52">
        <v>0</v>
      </c>
      <c r="S110" s="52">
        <v>0</v>
      </c>
      <c r="T110" s="52">
        <v>0</v>
      </c>
      <c r="U110" s="52">
        <v>0</v>
      </c>
      <c r="V110" s="52">
        <v>0</v>
      </c>
      <c r="W110" s="51">
        <f t="shared" ref="W110:W111" si="429">P110/J110</f>
        <v>3.9146159846819378E-2</v>
      </c>
      <c r="X110" s="51">
        <f t="shared" ref="X110:X111" si="430">Q110/J110</f>
        <v>1.9573079923409689E-2</v>
      </c>
      <c r="Y110" s="51">
        <f t="shared" ref="Y110:Y111" si="431">R110/J110</f>
        <v>0</v>
      </c>
      <c r="Z110" s="51">
        <f t="shared" ref="Z110:Z111" si="432">S110/J110</f>
        <v>0</v>
      </c>
      <c r="AA110" s="51">
        <f t="shared" ref="AA110:AA111" si="433">U110/J110</f>
        <v>0</v>
      </c>
      <c r="AB110" s="57" t="s">
        <v>33</v>
      </c>
    </row>
    <row r="111" spans="1:28" s="53" customFormat="1" x14ac:dyDescent="0.2">
      <c r="A111" s="46">
        <v>42027</v>
      </c>
      <c r="B111" s="47">
        <v>0.39583333333333331</v>
      </c>
      <c r="C111" s="46">
        <v>42028</v>
      </c>
      <c r="D111" s="47">
        <v>0.39583333333333331</v>
      </c>
      <c r="E111" s="48">
        <v>24</v>
      </c>
      <c r="F111" s="49">
        <v>2</v>
      </c>
      <c r="G111" s="49">
        <v>2.5</v>
      </c>
      <c r="H111" s="50">
        <v>1827</v>
      </c>
      <c r="I111" s="50">
        <v>3861</v>
      </c>
      <c r="J111" s="49">
        <f t="shared" si="428"/>
        <v>40.965000000000003</v>
      </c>
      <c r="K111" s="50">
        <v>5900</v>
      </c>
      <c r="L111" s="50">
        <v>51</v>
      </c>
      <c r="M111" s="49">
        <v>15.6</v>
      </c>
      <c r="N111" s="51">
        <v>37</v>
      </c>
      <c r="O111" s="51">
        <v>37</v>
      </c>
      <c r="P111" s="52">
        <v>2</v>
      </c>
      <c r="Q111" s="52">
        <v>0</v>
      </c>
      <c r="R111" s="52">
        <v>0</v>
      </c>
      <c r="S111" s="52">
        <v>0</v>
      </c>
      <c r="T111" s="52">
        <v>0</v>
      </c>
      <c r="U111" s="52">
        <v>0</v>
      </c>
      <c r="V111" s="52">
        <v>0</v>
      </c>
      <c r="W111" s="51">
        <f t="shared" si="429"/>
        <v>4.8822165263029411E-2</v>
      </c>
      <c r="X111" s="51">
        <f t="shared" si="430"/>
        <v>0</v>
      </c>
      <c r="Y111" s="51">
        <f t="shared" si="431"/>
        <v>0</v>
      </c>
      <c r="Z111" s="51">
        <f t="shared" si="432"/>
        <v>0</v>
      </c>
      <c r="AA111" s="51">
        <f t="shared" si="433"/>
        <v>0</v>
      </c>
      <c r="AB111" s="57" t="s">
        <v>33</v>
      </c>
    </row>
    <row r="112" spans="1:28" s="53" customFormat="1" x14ac:dyDescent="0.2">
      <c r="A112" s="46">
        <v>42028</v>
      </c>
      <c r="B112" s="47">
        <v>0.39583333333333331</v>
      </c>
      <c r="C112" s="46">
        <v>42029</v>
      </c>
      <c r="D112" s="47">
        <v>0.38541666666666669</v>
      </c>
      <c r="E112" s="48">
        <v>23.75</v>
      </c>
      <c r="F112" s="49">
        <v>2.1</v>
      </c>
      <c r="G112" s="49">
        <v>2.7</v>
      </c>
      <c r="H112" s="50">
        <v>1388</v>
      </c>
      <c r="I112" s="50">
        <v>3775</v>
      </c>
      <c r="J112" s="49">
        <f t="shared" ref="J112" si="434">((H112/F112)+(I112/G112))/60</f>
        <v>34.318342151675481</v>
      </c>
      <c r="K112" s="50">
        <v>5810</v>
      </c>
      <c r="L112" s="50">
        <v>50</v>
      </c>
      <c r="M112" s="49">
        <v>11.16</v>
      </c>
      <c r="N112" s="51">
        <v>0</v>
      </c>
      <c r="O112" s="51">
        <v>0</v>
      </c>
      <c r="P112" s="52">
        <v>0</v>
      </c>
      <c r="Q112" s="52">
        <v>0</v>
      </c>
      <c r="R112" s="52">
        <v>0</v>
      </c>
      <c r="S112" s="52">
        <v>0</v>
      </c>
      <c r="T112" s="52">
        <v>0</v>
      </c>
      <c r="U112" s="52">
        <v>0</v>
      </c>
      <c r="V112" s="52">
        <v>0</v>
      </c>
      <c r="W112" s="51">
        <f t="shared" ref="W112" si="435">P112/J112</f>
        <v>0</v>
      </c>
      <c r="X112" s="51">
        <f t="shared" ref="X112" si="436">Q112/J112</f>
        <v>0</v>
      </c>
      <c r="Y112" s="51">
        <f t="shared" ref="Y112" si="437">R112/J112</f>
        <v>0</v>
      </c>
      <c r="Z112" s="51">
        <f t="shared" ref="Z112" si="438">S112/J112</f>
        <v>0</v>
      </c>
      <c r="AA112" s="51">
        <f t="shared" ref="AA112" si="439">U112/J112</f>
        <v>0</v>
      </c>
      <c r="AB112" s="57" t="s">
        <v>33</v>
      </c>
    </row>
    <row r="113" spans="1:28" s="53" customFormat="1" x14ac:dyDescent="0.2">
      <c r="A113" s="46">
        <v>42029</v>
      </c>
      <c r="B113" s="47">
        <v>0.38541666666666669</v>
      </c>
      <c r="C113" s="46">
        <v>42030</v>
      </c>
      <c r="D113" s="47">
        <v>0.38541666666666669</v>
      </c>
      <c r="E113" s="48">
        <v>24</v>
      </c>
      <c r="F113" s="49">
        <v>2</v>
      </c>
      <c r="G113" s="49">
        <v>2.8</v>
      </c>
      <c r="H113" s="50">
        <v>1762</v>
      </c>
      <c r="I113" s="50">
        <v>3795</v>
      </c>
      <c r="J113" s="49">
        <f t="shared" ref="J113" si="440">((H113/F113)+(I113/G113))/60</f>
        <v>37.272619047619052</v>
      </c>
      <c r="K113" s="50">
        <v>5760</v>
      </c>
      <c r="L113" s="50">
        <v>52</v>
      </c>
      <c r="M113" s="49">
        <v>11.81</v>
      </c>
      <c r="N113" s="51">
        <v>0</v>
      </c>
      <c r="O113" s="51">
        <v>0</v>
      </c>
      <c r="P113" s="52">
        <v>0</v>
      </c>
      <c r="Q113" s="52">
        <v>0</v>
      </c>
      <c r="R113" s="52">
        <v>0</v>
      </c>
      <c r="S113" s="52">
        <v>0</v>
      </c>
      <c r="T113" s="52">
        <v>0</v>
      </c>
      <c r="U113" s="52">
        <v>0</v>
      </c>
      <c r="V113" s="52">
        <v>0</v>
      </c>
      <c r="W113" s="51">
        <f t="shared" ref="W113" si="441">P113/J113</f>
        <v>0</v>
      </c>
      <c r="X113" s="51">
        <f t="shared" ref="X113" si="442">Q113/J113</f>
        <v>0</v>
      </c>
      <c r="Y113" s="51">
        <f t="shared" ref="Y113" si="443">R113/J113</f>
        <v>0</v>
      </c>
      <c r="Z113" s="51">
        <f t="shared" ref="Z113" si="444">S113/J113</f>
        <v>0</v>
      </c>
      <c r="AA113" s="51">
        <f t="shared" ref="AA113" si="445">U113/J113</f>
        <v>0</v>
      </c>
      <c r="AB113" s="57" t="s">
        <v>33</v>
      </c>
    </row>
    <row r="114" spans="1:28" s="53" customFormat="1" x14ac:dyDescent="0.2">
      <c r="A114" s="46">
        <v>42030</v>
      </c>
      <c r="B114" s="47">
        <v>0.38541666666666669</v>
      </c>
      <c r="C114" s="46">
        <v>42031</v>
      </c>
      <c r="D114" s="47">
        <v>0.41666666666666669</v>
      </c>
      <c r="E114" s="48">
        <v>24.75</v>
      </c>
      <c r="F114" s="49">
        <v>2</v>
      </c>
      <c r="G114" s="49">
        <v>2.7</v>
      </c>
      <c r="H114" s="50">
        <v>746</v>
      </c>
      <c r="I114" s="50">
        <v>981</v>
      </c>
      <c r="J114" s="49">
        <f t="shared" ref="J114" si="446">((H114/F114)+(I114/G114))/60</f>
        <v>12.27222222222222</v>
      </c>
      <c r="K114" s="50">
        <v>5750</v>
      </c>
      <c r="L114" s="50">
        <v>52</v>
      </c>
      <c r="M114" s="49">
        <v>11.33</v>
      </c>
      <c r="N114" s="51">
        <v>0</v>
      </c>
      <c r="O114" s="51">
        <v>0</v>
      </c>
      <c r="P114" s="52">
        <v>0</v>
      </c>
      <c r="Q114" s="52">
        <v>0</v>
      </c>
      <c r="R114" s="52">
        <v>0</v>
      </c>
      <c r="S114" s="52">
        <v>0</v>
      </c>
      <c r="T114" s="52">
        <v>0</v>
      </c>
      <c r="U114" s="52">
        <v>0</v>
      </c>
      <c r="V114" s="52">
        <v>0</v>
      </c>
      <c r="W114" s="51">
        <f t="shared" ref="W114" si="447">P114/J114</f>
        <v>0</v>
      </c>
      <c r="X114" s="51">
        <f t="shared" ref="X114" si="448">Q114/J114</f>
        <v>0</v>
      </c>
      <c r="Y114" s="51">
        <f t="shared" ref="Y114" si="449">R114/J114</f>
        <v>0</v>
      </c>
      <c r="Z114" s="51">
        <f t="shared" ref="Z114" si="450">S114/J114</f>
        <v>0</v>
      </c>
      <c r="AA114" s="51">
        <f t="shared" ref="AA114" si="451">U114/J114</f>
        <v>0</v>
      </c>
      <c r="AB114" s="57" t="s">
        <v>33</v>
      </c>
    </row>
    <row r="115" spans="1:28" s="53" customFormat="1" x14ac:dyDescent="0.2">
      <c r="A115" s="46">
        <v>42031</v>
      </c>
      <c r="B115" s="47">
        <v>0.41666666666666669</v>
      </c>
      <c r="C115" s="46">
        <v>42032</v>
      </c>
      <c r="D115" s="47">
        <v>0.41666666666666669</v>
      </c>
      <c r="E115" s="48">
        <v>24</v>
      </c>
      <c r="F115" s="49">
        <v>2</v>
      </c>
      <c r="G115" s="49">
        <v>2.6</v>
      </c>
      <c r="H115" s="50">
        <v>1935</v>
      </c>
      <c r="I115" s="50">
        <v>797</v>
      </c>
      <c r="J115" s="49">
        <f t="shared" ref="J115:J117" si="452">((H115/F115)+(I115/G115))/60</f>
        <v>21.233974358974358</v>
      </c>
      <c r="K115" s="50">
        <v>5720</v>
      </c>
      <c r="L115" s="50">
        <v>52</v>
      </c>
      <c r="M115" s="49">
        <v>11.38</v>
      </c>
      <c r="N115" s="51">
        <v>47</v>
      </c>
      <c r="O115" s="51">
        <v>50</v>
      </c>
      <c r="P115" s="52">
        <v>1</v>
      </c>
      <c r="Q115" s="52">
        <v>1</v>
      </c>
      <c r="R115" s="52">
        <v>0</v>
      </c>
      <c r="S115" s="52">
        <v>0</v>
      </c>
      <c r="T115" s="52">
        <v>0</v>
      </c>
      <c r="U115" s="52">
        <v>0</v>
      </c>
      <c r="V115" s="52">
        <v>0</v>
      </c>
      <c r="W115" s="51">
        <f t="shared" ref="W115:W117" si="453">P115/J115</f>
        <v>4.7094339622641514E-2</v>
      </c>
      <c r="X115" s="51">
        <f t="shared" ref="X115:X117" si="454">Q115/J115</f>
        <v>4.7094339622641514E-2</v>
      </c>
      <c r="Y115" s="51">
        <f t="shared" ref="Y115:Y117" si="455">R115/J115</f>
        <v>0</v>
      </c>
      <c r="Z115" s="51">
        <f t="shared" ref="Z115:Z117" si="456">S115/J115</f>
        <v>0</v>
      </c>
      <c r="AA115" s="51">
        <f t="shared" ref="AA115:AA117" si="457">U115/J115</f>
        <v>0</v>
      </c>
      <c r="AB115" s="57" t="s">
        <v>33</v>
      </c>
    </row>
    <row r="116" spans="1:28" s="53" customFormat="1" x14ac:dyDescent="0.2">
      <c r="A116" s="46">
        <v>42032</v>
      </c>
      <c r="B116" s="47">
        <v>0.41666666666666669</v>
      </c>
      <c r="C116" s="46">
        <v>42033</v>
      </c>
      <c r="D116" s="47">
        <v>0.41666666666666669</v>
      </c>
      <c r="E116" s="48">
        <v>24</v>
      </c>
      <c r="F116" s="49">
        <v>1.9</v>
      </c>
      <c r="G116" s="49">
        <v>2.7</v>
      </c>
      <c r="H116" s="50">
        <v>2528</v>
      </c>
      <c r="I116" s="50">
        <v>3708</v>
      </c>
      <c r="J116" s="49">
        <f t="shared" si="452"/>
        <v>45.064327485380119</v>
      </c>
      <c r="K116" s="50">
        <v>5700</v>
      </c>
      <c r="L116" s="50">
        <v>52</v>
      </c>
      <c r="M116" s="49">
        <v>9.4</v>
      </c>
      <c r="N116" s="51">
        <v>0</v>
      </c>
      <c r="O116" s="51">
        <v>0</v>
      </c>
      <c r="P116" s="52">
        <v>0</v>
      </c>
      <c r="Q116" s="52">
        <v>0</v>
      </c>
      <c r="R116" s="52">
        <v>0</v>
      </c>
      <c r="S116" s="52">
        <v>0</v>
      </c>
      <c r="T116" s="52">
        <v>0</v>
      </c>
      <c r="U116" s="52">
        <v>0</v>
      </c>
      <c r="V116" s="52">
        <v>0</v>
      </c>
      <c r="W116" s="51">
        <f t="shared" si="453"/>
        <v>0</v>
      </c>
      <c r="X116" s="51">
        <f t="shared" si="454"/>
        <v>0</v>
      </c>
      <c r="Y116" s="51">
        <f t="shared" si="455"/>
        <v>0</v>
      </c>
      <c r="Z116" s="51">
        <f t="shared" si="456"/>
        <v>0</v>
      </c>
      <c r="AA116" s="51">
        <f t="shared" si="457"/>
        <v>0</v>
      </c>
      <c r="AB116" s="57" t="s">
        <v>33</v>
      </c>
    </row>
    <row r="117" spans="1:28" s="53" customFormat="1" x14ac:dyDescent="0.2">
      <c r="A117" s="46">
        <v>42033</v>
      </c>
      <c r="B117" s="47">
        <v>0.41666666666666669</v>
      </c>
      <c r="C117" s="46">
        <v>42034</v>
      </c>
      <c r="D117" s="47">
        <v>0.38541666666666669</v>
      </c>
      <c r="E117" s="48">
        <v>23.25</v>
      </c>
      <c r="F117" s="49">
        <v>1.7</v>
      </c>
      <c r="G117" s="49">
        <v>2.6</v>
      </c>
      <c r="H117" s="50">
        <v>2465</v>
      </c>
      <c r="I117" s="50">
        <v>2300</v>
      </c>
      <c r="J117" s="49">
        <f t="shared" si="452"/>
        <v>38.910256410256416</v>
      </c>
      <c r="K117" s="50">
        <v>5750</v>
      </c>
      <c r="L117" s="50">
        <v>53</v>
      </c>
      <c r="M117" s="49">
        <v>12.1</v>
      </c>
      <c r="N117" s="51">
        <v>0</v>
      </c>
      <c r="O117" s="51">
        <v>0</v>
      </c>
      <c r="P117" s="52">
        <v>0</v>
      </c>
      <c r="Q117" s="52">
        <v>0</v>
      </c>
      <c r="R117" s="52">
        <v>0</v>
      </c>
      <c r="S117" s="52">
        <v>0</v>
      </c>
      <c r="T117" s="52">
        <v>1</v>
      </c>
      <c r="U117" s="52">
        <v>0</v>
      </c>
      <c r="V117" s="52">
        <v>0</v>
      </c>
      <c r="W117" s="51">
        <f t="shared" si="453"/>
        <v>0</v>
      </c>
      <c r="X117" s="51">
        <f t="shared" si="454"/>
        <v>0</v>
      </c>
      <c r="Y117" s="51">
        <f t="shared" si="455"/>
        <v>0</v>
      </c>
      <c r="Z117" s="51">
        <f t="shared" si="456"/>
        <v>0</v>
      </c>
      <c r="AA117" s="51">
        <f t="shared" si="457"/>
        <v>0</v>
      </c>
      <c r="AB117" s="57" t="s">
        <v>33</v>
      </c>
    </row>
    <row r="118" spans="1:28" s="53" customFormat="1" x14ac:dyDescent="0.2">
      <c r="A118" s="46">
        <v>42034</v>
      </c>
      <c r="B118" s="47">
        <v>0.38541666666666669</v>
      </c>
      <c r="C118" s="46">
        <v>42035</v>
      </c>
      <c r="D118" s="47">
        <v>0.42708333333333331</v>
      </c>
      <c r="E118" s="48">
        <v>25</v>
      </c>
      <c r="F118" s="49">
        <v>1.7</v>
      </c>
      <c r="G118" s="49">
        <v>2.6</v>
      </c>
      <c r="H118" s="50">
        <v>2643</v>
      </c>
      <c r="I118" s="50">
        <v>3734</v>
      </c>
      <c r="J118" s="49">
        <f t="shared" ref="J118" si="458">((H118/F118)+(I118/G118))/60</f>
        <v>49.847662141779786</v>
      </c>
      <c r="K118" s="50">
        <v>5720</v>
      </c>
      <c r="L118" s="50">
        <v>54</v>
      </c>
      <c r="M118" s="49">
        <v>10.51</v>
      </c>
      <c r="N118" s="51">
        <v>40</v>
      </c>
      <c r="O118" s="51">
        <v>40</v>
      </c>
      <c r="P118" s="52">
        <v>1</v>
      </c>
      <c r="Q118" s="52">
        <v>0</v>
      </c>
      <c r="R118" s="52">
        <v>0</v>
      </c>
      <c r="S118" s="52">
        <v>0</v>
      </c>
      <c r="T118" s="52">
        <v>0</v>
      </c>
      <c r="U118" s="52">
        <v>0</v>
      </c>
      <c r="V118" s="52">
        <v>0</v>
      </c>
      <c r="W118" s="51">
        <f t="shared" ref="W118" si="459">P118/J118</f>
        <v>2.0061121365245547E-2</v>
      </c>
      <c r="X118" s="51">
        <f t="shared" ref="X118" si="460">Q118/J118</f>
        <v>0</v>
      </c>
      <c r="Y118" s="51">
        <f t="shared" ref="Y118" si="461">R118/J118</f>
        <v>0</v>
      </c>
      <c r="Z118" s="51">
        <f t="shared" ref="Z118" si="462">S118/J118</f>
        <v>0</v>
      </c>
      <c r="AA118" s="51">
        <f t="shared" ref="AA118" si="463">U118/J118</f>
        <v>0</v>
      </c>
      <c r="AB118" s="57" t="s">
        <v>33</v>
      </c>
    </row>
    <row r="119" spans="1:28" s="53" customFormat="1" x14ac:dyDescent="0.2">
      <c r="A119" s="46">
        <v>42035</v>
      </c>
      <c r="B119" s="47">
        <v>0.42708333333333331</v>
      </c>
      <c r="C119" s="46">
        <v>42036</v>
      </c>
      <c r="D119" s="47">
        <v>0.4375</v>
      </c>
      <c r="E119" s="48">
        <v>24.25</v>
      </c>
      <c r="F119" s="49">
        <v>1.7</v>
      </c>
      <c r="G119" s="49">
        <v>2.5</v>
      </c>
      <c r="H119" s="50">
        <v>2710</v>
      </c>
      <c r="I119" s="50">
        <v>3543</v>
      </c>
      <c r="J119" s="49">
        <f t="shared" ref="J119" si="464">((H119/F119)+(I119/G119))/60</f>
        <v>50.188627450980398</v>
      </c>
      <c r="K119" s="50">
        <v>5650</v>
      </c>
      <c r="L119" s="50">
        <v>53</v>
      </c>
      <c r="M119" s="49">
        <v>11.08</v>
      </c>
      <c r="N119" s="51">
        <v>0</v>
      </c>
      <c r="O119" s="51">
        <v>0</v>
      </c>
      <c r="P119" s="52">
        <v>0</v>
      </c>
      <c r="Q119" s="52">
        <v>0</v>
      </c>
      <c r="R119" s="52">
        <v>0</v>
      </c>
      <c r="S119" s="52">
        <v>0</v>
      </c>
      <c r="T119" s="52">
        <v>0</v>
      </c>
      <c r="U119" s="52">
        <v>0</v>
      </c>
      <c r="V119" s="52">
        <v>0</v>
      </c>
      <c r="W119" s="51">
        <f t="shared" ref="W119" si="465">P119/J119</f>
        <v>0</v>
      </c>
      <c r="X119" s="51">
        <f t="shared" ref="X119" si="466">Q119/J119</f>
        <v>0</v>
      </c>
      <c r="Y119" s="51">
        <f t="shared" ref="Y119" si="467">R119/J119</f>
        <v>0</v>
      </c>
      <c r="Z119" s="51">
        <f t="shared" ref="Z119" si="468">S119/J119</f>
        <v>0</v>
      </c>
      <c r="AA119" s="51">
        <f t="shared" ref="AA119" si="469">U119/J119</f>
        <v>0</v>
      </c>
      <c r="AB119" s="57" t="s">
        <v>33</v>
      </c>
    </row>
    <row r="120" spans="1:28" s="53" customFormat="1" x14ac:dyDescent="0.2">
      <c r="A120" s="46">
        <v>42036</v>
      </c>
      <c r="B120" s="47">
        <v>0.4375</v>
      </c>
      <c r="C120" s="46">
        <v>42037</v>
      </c>
      <c r="D120" s="47">
        <v>0.39583333333333331</v>
      </c>
      <c r="E120" s="48">
        <v>23</v>
      </c>
      <c r="F120" s="49">
        <v>1.7</v>
      </c>
      <c r="G120" s="49">
        <v>2.5</v>
      </c>
      <c r="H120" s="50">
        <v>2595</v>
      </c>
      <c r="I120" s="50">
        <v>3304</v>
      </c>
      <c r="J120" s="49">
        <f t="shared" ref="J120" si="470">((H120/F120)+(I120/G120))/60</f>
        <v>47.467843137254903</v>
      </c>
      <c r="K120" s="50">
        <v>5630</v>
      </c>
      <c r="L120" s="50">
        <v>53</v>
      </c>
      <c r="M120" s="49">
        <v>8.33</v>
      </c>
      <c r="N120" s="51">
        <v>0</v>
      </c>
      <c r="O120" s="51">
        <v>0</v>
      </c>
      <c r="P120" s="52">
        <v>0</v>
      </c>
      <c r="Q120" s="52">
        <v>0</v>
      </c>
      <c r="R120" s="52">
        <v>0</v>
      </c>
      <c r="S120" s="52">
        <v>0</v>
      </c>
      <c r="T120" s="52">
        <v>0</v>
      </c>
      <c r="U120" s="52">
        <v>0</v>
      </c>
      <c r="V120" s="52">
        <v>0</v>
      </c>
      <c r="W120" s="51">
        <f t="shared" ref="W120" si="471">P120/J120</f>
        <v>0</v>
      </c>
      <c r="X120" s="51">
        <f t="shared" ref="X120" si="472">Q120/J120</f>
        <v>0</v>
      </c>
      <c r="Y120" s="51">
        <f t="shared" ref="Y120" si="473">R120/J120</f>
        <v>0</v>
      </c>
      <c r="Z120" s="51">
        <f t="shared" ref="Z120" si="474">S120/J120</f>
        <v>0</v>
      </c>
      <c r="AA120" s="51">
        <f t="shared" ref="AA120" si="475">U120/J120</f>
        <v>0</v>
      </c>
      <c r="AB120" s="57" t="s">
        <v>33</v>
      </c>
    </row>
    <row r="121" spans="1:28" s="53" customFormat="1" x14ac:dyDescent="0.2">
      <c r="A121" s="46">
        <v>42037</v>
      </c>
      <c r="B121" s="47">
        <v>0.39583333333333331</v>
      </c>
      <c r="C121" s="46">
        <v>42038</v>
      </c>
      <c r="D121" s="47">
        <v>0.45833333333333331</v>
      </c>
      <c r="E121" s="48">
        <v>25.5</v>
      </c>
      <c r="F121" s="49">
        <v>1.7</v>
      </c>
      <c r="G121" s="49">
        <v>2.5</v>
      </c>
      <c r="H121" s="50">
        <v>2771</v>
      </c>
      <c r="I121" s="50">
        <v>3667</v>
      </c>
      <c r="J121" s="49">
        <f t="shared" ref="J121" si="476">((H121/F121)+(I121/G121))/60</f>
        <v>51.613333333333337</v>
      </c>
      <c r="K121" s="50">
        <v>5590</v>
      </c>
      <c r="L121" s="50">
        <v>54</v>
      </c>
      <c r="M121" s="49">
        <v>7.54</v>
      </c>
      <c r="N121" s="51">
        <v>0</v>
      </c>
      <c r="O121" s="51">
        <v>0</v>
      </c>
      <c r="P121" s="52">
        <v>0</v>
      </c>
      <c r="Q121" s="52">
        <v>0</v>
      </c>
      <c r="R121" s="52">
        <v>0</v>
      </c>
      <c r="S121" s="52">
        <v>0</v>
      </c>
      <c r="T121" s="52">
        <v>0</v>
      </c>
      <c r="U121" s="52">
        <v>0</v>
      </c>
      <c r="V121" s="52">
        <v>0</v>
      </c>
      <c r="W121" s="51">
        <f t="shared" ref="W121" si="477">P121/J121</f>
        <v>0</v>
      </c>
      <c r="X121" s="51">
        <f t="shared" ref="X121" si="478">Q121/J121</f>
        <v>0</v>
      </c>
      <c r="Y121" s="51">
        <f t="shared" ref="Y121" si="479">R121/J121</f>
        <v>0</v>
      </c>
      <c r="Z121" s="51">
        <f t="shared" ref="Z121" si="480">S121/J121</f>
        <v>0</v>
      </c>
      <c r="AA121" s="51">
        <f t="shared" ref="AA121" si="481">U121/J121</f>
        <v>0</v>
      </c>
      <c r="AB121" s="57" t="s">
        <v>33</v>
      </c>
    </row>
    <row r="122" spans="1:28" s="53" customFormat="1" x14ac:dyDescent="0.2">
      <c r="A122" s="46">
        <v>42038</v>
      </c>
      <c r="B122" s="47">
        <v>0.45833333333333331</v>
      </c>
      <c r="C122" s="46">
        <v>42039</v>
      </c>
      <c r="D122" s="47">
        <v>0.46875</v>
      </c>
      <c r="E122" s="48">
        <v>23.25</v>
      </c>
      <c r="F122" s="49">
        <v>1.8</v>
      </c>
      <c r="G122" s="49">
        <v>2.5</v>
      </c>
      <c r="H122" s="50">
        <v>2618</v>
      </c>
      <c r="I122" s="50">
        <v>3399</v>
      </c>
      <c r="J122" s="49">
        <f t="shared" ref="J122" si="482">((H122/F122)+(I122/G122))/60</f>
        <v>46.900740740740737</v>
      </c>
      <c r="K122" s="50">
        <v>5600</v>
      </c>
      <c r="L122" s="50">
        <v>54</v>
      </c>
      <c r="M122" s="49">
        <v>10.38</v>
      </c>
      <c r="N122" s="51">
        <v>0</v>
      </c>
      <c r="O122" s="51">
        <v>0</v>
      </c>
      <c r="P122" s="52">
        <v>0</v>
      </c>
      <c r="Q122" s="52">
        <v>0</v>
      </c>
      <c r="R122" s="52">
        <v>0</v>
      </c>
      <c r="S122" s="52">
        <v>0</v>
      </c>
      <c r="T122" s="52">
        <v>0</v>
      </c>
      <c r="U122" s="52">
        <v>0</v>
      </c>
      <c r="V122" s="52">
        <v>0</v>
      </c>
      <c r="W122" s="51">
        <f t="shared" ref="W122" si="483">P122/J122</f>
        <v>0</v>
      </c>
      <c r="X122" s="51">
        <f t="shared" ref="X122" si="484">Q122/J122</f>
        <v>0</v>
      </c>
      <c r="Y122" s="51">
        <f t="shared" ref="Y122" si="485">R122/J122</f>
        <v>0</v>
      </c>
      <c r="Z122" s="51">
        <f t="shared" ref="Z122" si="486">S122/J122</f>
        <v>0</v>
      </c>
      <c r="AA122" s="51">
        <f t="shared" ref="AA122" si="487">U122/J122</f>
        <v>0</v>
      </c>
      <c r="AB122" s="57" t="s">
        <v>33</v>
      </c>
    </row>
    <row r="123" spans="1:28" s="53" customFormat="1" x14ac:dyDescent="0.2">
      <c r="A123" s="46">
        <v>42039</v>
      </c>
      <c r="B123" s="47">
        <v>0.42708333333333331</v>
      </c>
      <c r="C123" s="46">
        <v>42040</v>
      </c>
      <c r="D123" s="47">
        <v>0.40625</v>
      </c>
      <c r="E123" s="48">
        <v>23.5</v>
      </c>
      <c r="F123" s="49">
        <v>1.8</v>
      </c>
      <c r="G123" s="49">
        <v>2.4</v>
      </c>
      <c r="H123" s="50">
        <v>1638</v>
      </c>
      <c r="I123" s="50">
        <v>3330</v>
      </c>
      <c r="J123" s="49">
        <f t="shared" ref="J123" si="488">((H123/F123)+(I123/G123))/60</f>
        <v>38.291666666666664</v>
      </c>
      <c r="K123" s="50">
        <v>5730</v>
      </c>
      <c r="L123" s="50">
        <v>55</v>
      </c>
      <c r="M123" s="49">
        <v>9.92</v>
      </c>
      <c r="N123" s="51">
        <v>0</v>
      </c>
      <c r="O123" s="51">
        <v>0</v>
      </c>
      <c r="P123" s="52">
        <v>0</v>
      </c>
      <c r="Q123" s="52">
        <v>0</v>
      </c>
      <c r="R123" s="52">
        <v>0</v>
      </c>
      <c r="S123" s="52">
        <v>0</v>
      </c>
      <c r="T123" s="52">
        <v>0</v>
      </c>
      <c r="U123" s="52">
        <v>0</v>
      </c>
      <c r="V123" s="52">
        <v>0</v>
      </c>
      <c r="W123" s="51">
        <f t="shared" ref="W123" si="489">P123/J123</f>
        <v>0</v>
      </c>
      <c r="X123" s="51">
        <f t="shared" ref="X123" si="490">Q123/J123</f>
        <v>0</v>
      </c>
      <c r="Y123" s="51">
        <f t="shared" ref="Y123" si="491">R123/J123</f>
        <v>0</v>
      </c>
      <c r="Z123" s="51">
        <f t="shared" ref="Z123" si="492">S123/J123</f>
        <v>0</v>
      </c>
      <c r="AA123" s="51">
        <f t="shared" ref="AA123" si="493">U123/J123</f>
        <v>0</v>
      </c>
      <c r="AB123" s="57" t="s">
        <v>33</v>
      </c>
    </row>
    <row r="124" spans="1:28" s="53" customFormat="1" x14ac:dyDescent="0.2">
      <c r="A124" s="46">
        <v>42040</v>
      </c>
      <c r="B124" s="47">
        <v>0.40625</v>
      </c>
      <c r="C124" s="46">
        <v>42041</v>
      </c>
      <c r="D124" s="47">
        <v>0.52083333333333337</v>
      </c>
      <c r="E124" s="48">
        <v>26.75</v>
      </c>
      <c r="F124" s="49">
        <v>1.7</v>
      </c>
      <c r="G124" s="49">
        <v>2.5</v>
      </c>
      <c r="H124" s="50">
        <v>596</v>
      </c>
      <c r="I124" s="50">
        <v>3998</v>
      </c>
      <c r="J124" s="49">
        <f t="shared" ref="J124" si="494">((H124/F124)+(I124/G124))/60</f>
        <v>32.496470588235297</v>
      </c>
      <c r="K124" s="50">
        <v>6290</v>
      </c>
      <c r="L124" s="50">
        <v>54</v>
      </c>
      <c r="M124" s="49">
        <v>10.4</v>
      </c>
      <c r="N124" s="51">
        <v>0</v>
      </c>
      <c r="O124" s="51">
        <v>0</v>
      </c>
      <c r="P124" s="52">
        <v>0</v>
      </c>
      <c r="Q124" s="52">
        <v>0</v>
      </c>
      <c r="R124" s="52">
        <v>0</v>
      </c>
      <c r="S124" s="52">
        <v>0</v>
      </c>
      <c r="T124" s="52">
        <v>0</v>
      </c>
      <c r="U124" s="52">
        <v>0</v>
      </c>
      <c r="V124" s="52">
        <v>0</v>
      </c>
      <c r="W124" s="51">
        <f t="shared" ref="W124" si="495">P124/J124</f>
        <v>0</v>
      </c>
      <c r="X124" s="51">
        <f t="shared" ref="X124" si="496">Q124/J124</f>
        <v>0</v>
      </c>
      <c r="Y124" s="51">
        <f t="shared" ref="Y124" si="497">R124/J124</f>
        <v>0</v>
      </c>
      <c r="Z124" s="51">
        <f t="shared" ref="Z124" si="498">S124/J124</f>
        <v>0</v>
      </c>
      <c r="AA124" s="51">
        <f t="shared" ref="AA124" si="499">U124/J124</f>
        <v>0</v>
      </c>
      <c r="AB124" s="57" t="s">
        <v>33</v>
      </c>
    </row>
    <row r="125" spans="1:28" s="53" customFormat="1" x14ac:dyDescent="0.2">
      <c r="A125" s="46">
        <v>42041</v>
      </c>
      <c r="B125" s="47">
        <v>0.52083333333333337</v>
      </c>
      <c r="C125" s="46">
        <v>42042</v>
      </c>
      <c r="D125" s="47">
        <v>0.30208333333333331</v>
      </c>
      <c r="E125" s="48">
        <v>18.25</v>
      </c>
      <c r="F125" s="49">
        <v>1.9</v>
      </c>
      <c r="G125" s="49">
        <v>2.6</v>
      </c>
      <c r="H125" s="50">
        <v>2233</v>
      </c>
      <c r="I125" s="50">
        <v>2912</v>
      </c>
      <c r="J125" s="49">
        <f t="shared" ref="J125" si="500">((H125/F125)+(I125/G125))/60</f>
        <v>38.254385964912281</v>
      </c>
      <c r="K125" s="50">
        <v>6640</v>
      </c>
      <c r="L125" s="50">
        <v>54</v>
      </c>
      <c r="M125" s="49">
        <v>18.7</v>
      </c>
      <c r="N125" s="51">
        <v>0</v>
      </c>
      <c r="O125" s="51">
        <v>0</v>
      </c>
      <c r="P125" s="52">
        <v>0</v>
      </c>
      <c r="Q125" s="52">
        <v>0</v>
      </c>
      <c r="R125" s="52">
        <v>0</v>
      </c>
      <c r="S125" s="52">
        <v>0</v>
      </c>
      <c r="T125" s="52">
        <v>0</v>
      </c>
      <c r="U125" s="52">
        <v>0</v>
      </c>
      <c r="V125" s="52">
        <v>0</v>
      </c>
      <c r="W125" s="51">
        <f t="shared" ref="W125" si="501">P125/J125</f>
        <v>0</v>
      </c>
      <c r="X125" s="51">
        <f t="shared" ref="X125" si="502">Q125/J125</f>
        <v>0</v>
      </c>
      <c r="Y125" s="51">
        <f t="shared" ref="Y125" si="503">R125/J125</f>
        <v>0</v>
      </c>
      <c r="Z125" s="51">
        <f t="shared" ref="Z125" si="504">S125/J125</f>
        <v>0</v>
      </c>
      <c r="AA125" s="51">
        <f t="shared" ref="AA125" si="505">U125/J125</f>
        <v>0</v>
      </c>
      <c r="AB125" s="57" t="s">
        <v>33</v>
      </c>
    </row>
    <row r="126" spans="1:28" s="53" customFormat="1" x14ac:dyDescent="0.2">
      <c r="A126" s="46">
        <v>42042</v>
      </c>
      <c r="B126" s="47">
        <v>0.30208333333333331</v>
      </c>
      <c r="C126" s="46">
        <v>42043</v>
      </c>
      <c r="D126" s="47">
        <v>0.36458333333333331</v>
      </c>
      <c r="E126" s="48">
        <v>25.5</v>
      </c>
      <c r="F126" s="49">
        <v>2.2000000000000002</v>
      </c>
      <c r="G126" s="49">
        <v>2.9</v>
      </c>
      <c r="H126" s="50">
        <v>557</v>
      </c>
      <c r="I126" s="50">
        <v>2449</v>
      </c>
      <c r="J126" s="49">
        <f t="shared" ref="J126" si="506">((H126/F126)+(I126/G126))/60</f>
        <v>18.29440961337513</v>
      </c>
      <c r="K126" s="50">
        <v>21100</v>
      </c>
      <c r="L126" s="50">
        <v>55</v>
      </c>
      <c r="M126" s="49">
        <v>79.5</v>
      </c>
      <c r="N126" s="51">
        <v>102</v>
      </c>
      <c r="O126" s="51">
        <v>102</v>
      </c>
      <c r="P126" s="52">
        <v>0</v>
      </c>
      <c r="Q126" s="52">
        <v>0</v>
      </c>
      <c r="R126" s="52">
        <v>1</v>
      </c>
      <c r="S126" s="52">
        <v>0</v>
      </c>
      <c r="T126" s="52">
        <v>0</v>
      </c>
      <c r="U126" s="52">
        <v>0</v>
      </c>
      <c r="V126" s="52">
        <v>0</v>
      </c>
      <c r="W126" s="51">
        <f t="shared" ref="W126" si="507">P126/J126</f>
        <v>0</v>
      </c>
      <c r="X126" s="51">
        <f t="shared" ref="X126" si="508">Q126/J126</f>
        <v>0</v>
      </c>
      <c r="Y126" s="51">
        <f t="shared" ref="Y126" si="509">R126/J126</f>
        <v>5.4661507046879242E-2</v>
      </c>
      <c r="Z126" s="51">
        <f t="shared" ref="Z126" si="510">S126/J126</f>
        <v>0</v>
      </c>
      <c r="AA126" s="51">
        <f t="shared" ref="AA126" si="511">U126/J126</f>
        <v>0</v>
      </c>
      <c r="AB126" s="57" t="s">
        <v>40</v>
      </c>
    </row>
    <row r="127" spans="1:28" s="53" customFormat="1" x14ac:dyDescent="0.2">
      <c r="A127" s="46">
        <v>42043</v>
      </c>
      <c r="B127" s="47">
        <v>0.36458333333333331</v>
      </c>
      <c r="C127" s="46">
        <v>42043</v>
      </c>
      <c r="D127" s="47">
        <v>0.70833333333333337</v>
      </c>
      <c r="E127" s="48">
        <v>8.25</v>
      </c>
      <c r="F127" s="49">
        <v>2.9</v>
      </c>
      <c r="G127" s="49">
        <v>3.8</v>
      </c>
      <c r="H127" s="50">
        <v>1190</v>
      </c>
      <c r="I127" s="50">
        <v>1408</v>
      </c>
      <c r="J127" s="49">
        <f t="shared" ref="J127" si="512">((H127/F127)+(I127/G127))/60</f>
        <v>13.014519056261344</v>
      </c>
      <c r="K127" s="50">
        <v>24500</v>
      </c>
      <c r="L127" s="50">
        <v>55</v>
      </c>
      <c r="M127" s="49">
        <v>114.9</v>
      </c>
      <c r="N127" s="51">
        <v>33</v>
      </c>
      <c r="O127" s="51">
        <v>70</v>
      </c>
      <c r="P127" s="52">
        <v>13</v>
      </c>
      <c r="Q127" s="52">
        <v>6</v>
      </c>
      <c r="R127" s="52">
        <v>1</v>
      </c>
      <c r="S127" s="52">
        <v>0</v>
      </c>
      <c r="T127" s="52">
        <v>36</v>
      </c>
      <c r="U127" s="52">
        <v>0</v>
      </c>
      <c r="V127" s="52">
        <v>24</v>
      </c>
      <c r="W127" s="51">
        <f t="shared" ref="W127" si="513">P127/J127</f>
        <v>0.99888439548180163</v>
      </c>
      <c r="X127" s="51">
        <f t="shared" ref="X127" si="514">Q127/J127</f>
        <v>0.4610235671454469</v>
      </c>
      <c r="Y127" s="51">
        <f t="shared" ref="Y127" si="515">R127/J127</f>
        <v>7.6837261190907821E-2</v>
      </c>
      <c r="Z127" s="51">
        <f t="shared" ref="Z127" si="516">S127/J127</f>
        <v>0</v>
      </c>
      <c r="AA127" s="51">
        <f t="shared" ref="AA127" si="517">U127/J127</f>
        <v>0</v>
      </c>
      <c r="AB127" s="57" t="s">
        <v>41</v>
      </c>
    </row>
    <row r="128" spans="1:28" s="53" customFormat="1" x14ac:dyDescent="0.2">
      <c r="A128" s="46">
        <v>42044</v>
      </c>
      <c r="B128" s="47">
        <v>0.28125</v>
      </c>
      <c r="C128" s="46">
        <v>42044</v>
      </c>
      <c r="D128" s="47">
        <v>0.66666666666666663</v>
      </c>
      <c r="E128" s="48">
        <v>9.25</v>
      </c>
      <c r="F128" s="49">
        <v>2.9</v>
      </c>
      <c r="G128" s="49">
        <v>4.0999999999999996</v>
      </c>
      <c r="H128" s="50">
        <v>1768</v>
      </c>
      <c r="I128" s="50">
        <v>2266</v>
      </c>
      <c r="J128" s="49">
        <f t="shared" ref="J128" si="518">((H128/F128)+(I128/G128))/60</f>
        <v>19.372301654051025</v>
      </c>
      <c r="K128" s="50">
        <v>24700</v>
      </c>
      <c r="L128" s="50">
        <v>55</v>
      </c>
      <c r="M128" s="49">
        <v>850</v>
      </c>
      <c r="N128" s="51">
        <v>33</v>
      </c>
      <c r="O128" s="51">
        <v>62</v>
      </c>
      <c r="P128" s="52">
        <v>2068</v>
      </c>
      <c r="Q128" s="52">
        <v>14</v>
      </c>
      <c r="R128" s="52">
        <v>0</v>
      </c>
      <c r="S128" s="52">
        <v>0</v>
      </c>
      <c r="T128" s="52">
        <v>30</v>
      </c>
      <c r="U128" s="52">
        <v>0</v>
      </c>
      <c r="V128" s="52">
        <v>10</v>
      </c>
      <c r="W128" s="51">
        <f t="shared" ref="W128" si="519">P128/J128</f>
        <v>106.75035093558702</v>
      </c>
      <c r="X128" s="51">
        <f t="shared" ref="X128" si="520">Q128/J128</f>
        <v>0.72268129260068592</v>
      </c>
      <c r="Y128" s="51">
        <f t="shared" ref="Y128" si="521">R128/J128</f>
        <v>0</v>
      </c>
      <c r="Z128" s="51">
        <f t="shared" ref="Z128" si="522">S128/J128</f>
        <v>0</v>
      </c>
      <c r="AA128" s="51">
        <f t="shared" ref="AA128" si="523">U128/J128</f>
        <v>0</v>
      </c>
      <c r="AB128" s="57" t="s">
        <v>42</v>
      </c>
    </row>
    <row r="129" spans="1:28" s="53" customFormat="1" x14ac:dyDescent="0.2">
      <c r="A129" s="39">
        <v>42044</v>
      </c>
      <c r="B129" s="40">
        <v>0.72916666666666663</v>
      </c>
      <c r="C129" s="39">
        <v>42045</v>
      </c>
      <c r="D129" s="40">
        <v>0.41666666666666669</v>
      </c>
      <c r="E129" s="41">
        <v>16.5</v>
      </c>
      <c r="F129" s="42">
        <v>3.1</v>
      </c>
      <c r="G129" s="42">
        <v>3.5</v>
      </c>
      <c r="H129" s="43">
        <v>732</v>
      </c>
      <c r="I129" s="43">
        <v>991</v>
      </c>
      <c r="J129" s="42">
        <f t="shared" ref="J129" si="524">((H129/F129)+(I129/G129))/60</f>
        <v>8.654531490015362</v>
      </c>
      <c r="K129" s="43">
        <v>24600</v>
      </c>
      <c r="L129" s="43">
        <v>55</v>
      </c>
      <c r="M129" s="42">
        <v>351</v>
      </c>
      <c r="N129" s="44">
        <v>34</v>
      </c>
      <c r="O129" s="44">
        <v>58</v>
      </c>
      <c r="P129" s="45">
        <v>393</v>
      </c>
      <c r="Q129" s="45">
        <v>3</v>
      </c>
      <c r="R129" s="45">
        <v>0</v>
      </c>
      <c r="S129" s="45">
        <v>0</v>
      </c>
      <c r="T129" s="45">
        <v>14</v>
      </c>
      <c r="U129" s="45">
        <v>0</v>
      </c>
      <c r="V129" s="45">
        <v>4</v>
      </c>
      <c r="W129" s="44">
        <f t="shared" ref="W129" si="525">P129/J129</f>
        <v>45.409737136366054</v>
      </c>
      <c r="X129" s="44">
        <f t="shared" ref="X129" si="526">Q129/J129</f>
        <v>0.34663921478142024</v>
      </c>
      <c r="Y129" s="44">
        <f t="shared" ref="Y129" si="527">R129/J129</f>
        <v>0</v>
      </c>
      <c r="Z129" s="44">
        <f t="shared" ref="Z129" si="528">S129/J129</f>
        <v>0</v>
      </c>
      <c r="AA129" s="44">
        <f t="shared" ref="AA129" si="529">U129/J129</f>
        <v>0</v>
      </c>
      <c r="AB129" s="56" t="s">
        <v>43</v>
      </c>
    </row>
    <row r="130" spans="1:28" s="53" customFormat="1" x14ac:dyDescent="0.2">
      <c r="A130" s="39">
        <v>42045</v>
      </c>
      <c r="B130" s="40">
        <v>0.41666666666666669</v>
      </c>
      <c r="C130" s="39">
        <v>42045</v>
      </c>
      <c r="D130" s="40">
        <v>0.67708333333333337</v>
      </c>
      <c r="E130" s="41">
        <v>6.25</v>
      </c>
      <c r="F130" s="42">
        <v>3.7</v>
      </c>
      <c r="G130" s="42">
        <v>4.5</v>
      </c>
      <c r="H130" s="43">
        <v>1104</v>
      </c>
      <c r="I130" s="43">
        <v>1437</v>
      </c>
      <c r="J130" s="42">
        <f t="shared" ref="J130" si="530">((H130/F130)+(I130/G130))/60</f>
        <v>10.295195195195195</v>
      </c>
      <c r="K130" s="43">
        <v>24500</v>
      </c>
      <c r="L130" s="43">
        <v>56</v>
      </c>
      <c r="M130" s="42">
        <v>312</v>
      </c>
      <c r="N130" s="44">
        <v>33</v>
      </c>
      <c r="O130" s="44">
        <v>62</v>
      </c>
      <c r="P130" s="45">
        <v>1095</v>
      </c>
      <c r="Q130" s="45">
        <v>6</v>
      </c>
      <c r="R130" s="45">
        <v>0</v>
      </c>
      <c r="S130" s="45">
        <v>0</v>
      </c>
      <c r="T130" s="45">
        <v>61</v>
      </c>
      <c r="U130" s="45">
        <v>1</v>
      </c>
      <c r="V130" s="45">
        <v>11</v>
      </c>
      <c r="W130" s="44">
        <f t="shared" ref="W130" si="531">P130/J130</f>
        <v>106.36029519003588</v>
      </c>
      <c r="X130" s="44">
        <f t="shared" ref="X130" si="532">Q130/J130</f>
        <v>0.58279613802759389</v>
      </c>
      <c r="Y130" s="44">
        <f t="shared" ref="Y130" si="533">R130/J130</f>
        <v>0</v>
      </c>
      <c r="Z130" s="44">
        <f t="shared" ref="Z130" si="534">S130/J130</f>
        <v>0</v>
      </c>
      <c r="AA130" s="44">
        <f t="shared" ref="AA130" si="535">U130/J130</f>
        <v>9.7132689671265648E-2</v>
      </c>
      <c r="AB130" s="56" t="s">
        <v>44</v>
      </c>
    </row>
    <row r="131" spans="1:28" s="53" customFormat="1" x14ac:dyDescent="0.2">
      <c r="A131" s="39">
        <v>42046</v>
      </c>
      <c r="B131" s="40">
        <v>0.3125</v>
      </c>
      <c r="C131" s="39">
        <v>42046</v>
      </c>
      <c r="D131" s="40">
        <v>0.69791666666666663</v>
      </c>
      <c r="E131" s="41">
        <v>9.25</v>
      </c>
      <c r="F131" s="42">
        <v>2.9</v>
      </c>
      <c r="G131" s="42">
        <v>3.5</v>
      </c>
      <c r="H131" s="43">
        <v>1694</v>
      </c>
      <c r="I131" s="43">
        <v>1722</v>
      </c>
      <c r="J131" s="42">
        <f t="shared" ref="J131" si="536">((H131/F131)+(I131/G131))/60</f>
        <v>17.935632183908048</v>
      </c>
      <c r="K131" s="43">
        <v>23600</v>
      </c>
      <c r="L131" s="43">
        <v>56</v>
      </c>
      <c r="M131" s="42">
        <v>266</v>
      </c>
      <c r="N131" s="44">
        <v>34</v>
      </c>
      <c r="O131" s="44">
        <v>125</v>
      </c>
      <c r="P131" s="45">
        <v>900</v>
      </c>
      <c r="Q131" s="45">
        <v>28</v>
      </c>
      <c r="R131" s="45">
        <v>3</v>
      </c>
      <c r="S131" s="45">
        <v>0</v>
      </c>
      <c r="T131" s="45">
        <v>59</v>
      </c>
      <c r="U131" s="45">
        <v>1</v>
      </c>
      <c r="V131" s="45">
        <v>11</v>
      </c>
      <c r="W131" s="44">
        <f t="shared" ref="W131" si="537">P131/J131</f>
        <v>50.179441168931035</v>
      </c>
      <c r="X131" s="44">
        <f t="shared" ref="X131" si="538">Q131/J131</f>
        <v>1.5611381697000768</v>
      </c>
      <c r="Y131" s="44">
        <f t="shared" ref="Y131" si="539">R131/J131</f>
        <v>0.1672648038964368</v>
      </c>
      <c r="Z131" s="44">
        <f t="shared" ref="Z131" si="540">S131/J131</f>
        <v>0</v>
      </c>
      <c r="AA131" s="44">
        <f t="shared" ref="AA131" si="541">U131/J131</f>
        <v>5.5754934632145599E-2</v>
      </c>
      <c r="AB131" s="56" t="s">
        <v>44</v>
      </c>
    </row>
    <row r="132" spans="1:28" s="53" customFormat="1" x14ac:dyDescent="0.2">
      <c r="A132" s="39">
        <v>42047</v>
      </c>
      <c r="B132" s="40">
        <v>0.28125</v>
      </c>
      <c r="C132" s="39">
        <v>42048</v>
      </c>
      <c r="D132" s="40">
        <v>0.33333333333333331</v>
      </c>
      <c r="E132" s="41">
        <v>25.25</v>
      </c>
      <c r="F132" s="42">
        <v>3.2</v>
      </c>
      <c r="G132" s="42">
        <v>3.8</v>
      </c>
      <c r="H132" s="43">
        <v>2440</v>
      </c>
      <c r="I132" s="43">
        <v>2895</v>
      </c>
      <c r="J132" s="42">
        <f t="shared" ref="J132" si="542">((H132/F132)+(I132/G132))/60</f>
        <v>25.405701754385966</v>
      </c>
      <c r="K132" s="43">
        <v>17800</v>
      </c>
      <c r="L132" s="43">
        <v>55</v>
      </c>
      <c r="M132" s="42">
        <v>121.6</v>
      </c>
      <c r="N132" s="44">
        <v>28</v>
      </c>
      <c r="O132" s="44">
        <v>117</v>
      </c>
      <c r="P132" s="45">
        <v>1649</v>
      </c>
      <c r="Q132" s="45">
        <v>22</v>
      </c>
      <c r="R132" s="45">
        <v>17</v>
      </c>
      <c r="S132" s="45">
        <v>0</v>
      </c>
      <c r="T132" s="45">
        <v>132</v>
      </c>
      <c r="U132" s="45">
        <v>1</v>
      </c>
      <c r="V132" s="45">
        <v>20</v>
      </c>
      <c r="W132" s="44">
        <f t="shared" ref="W132" si="543">P132/J132</f>
        <v>64.906689684937419</v>
      </c>
      <c r="X132" s="44">
        <f t="shared" ref="X132" si="544">Q132/J132</f>
        <v>0.86594734570565379</v>
      </c>
      <c r="Y132" s="44">
        <f t="shared" ref="Y132" si="545">R132/J132</f>
        <v>0.66914113077255066</v>
      </c>
      <c r="Z132" s="44">
        <f t="shared" ref="Z132" si="546">S132/J132</f>
        <v>0</v>
      </c>
      <c r="AA132" s="44">
        <f t="shared" ref="AA132" si="547">U132/J132</f>
        <v>3.936124298662063E-2</v>
      </c>
      <c r="AB132" s="56" t="s">
        <v>45</v>
      </c>
    </row>
    <row r="133" spans="1:28" s="53" customFormat="1" x14ac:dyDescent="0.2">
      <c r="A133" s="39">
        <v>42048</v>
      </c>
      <c r="B133" s="40">
        <v>0.33333333333333331</v>
      </c>
      <c r="C133" s="39">
        <v>42049</v>
      </c>
      <c r="D133" s="40">
        <v>0.45833333333333331</v>
      </c>
      <c r="E133" s="41">
        <v>27</v>
      </c>
      <c r="F133" s="42">
        <v>3.5</v>
      </c>
      <c r="G133" s="42">
        <v>3.3</v>
      </c>
      <c r="H133" s="43">
        <v>2740</v>
      </c>
      <c r="I133" s="43">
        <v>3627</v>
      </c>
      <c r="J133" s="42">
        <f t="shared" ref="J133" si="548">((H133/F133)+(I133/G133))/60</f>
        <v>31.365800865800868</v>
      </c>
      <c r="K133" s="43">
        <v>14700</v>
      </c>
      <c r="L133" s="43">
        <v>54</v>
      </c>
      <c r="M133" s="42">
        <v>80.5</v>
      </c>
      <c r="N133" s="44">
        <v>32</v>
      </c>
      <c r="O133" s="44">
        <v>107</v>
      </c>
      <c r="P133" s="45">
        <v>537</v>
      </c>
      <c r="Q133" s="45">
        <v>10</v>
      </c>
      <c r="R133" s="45">
        <v>4</v>
      </c>
      <c r="S133" s="45">
        <v>0</v>
      </c>
      <c r="T133" s="45">
        <v>76</v>
      </c>
      <c r="U133" s="45">
        <v>0</v>
      </c>
      <c r="V133" s="45">
        <v>20</v>
      </c>
      <c r="W133" s="44">
        <f t="shared" ref="W133" si="549">P133/J133</f>
        <v>17.120557587468081</v>
      </c>
      <c r="X133" s="44">
        <f t="shared" ref="X133" si="550">Q133/J133</f>
        <v>0.31881857704782279</v>
      </c>
      <c r="Y133" s="44">
        <f t="shared" ref="Y133" si="551">R133/J133</f>
        <v>0.1275274308191291</v>
      </c>
      <c r="Z133" s="44">
        <f t="shared" ref="Z133" si="552">S133/J133</f>
        <v>0</v>
      </c>
      <c r="AA133" s="44">
        <f t="shared" ref="AA133" si="553">U133/J133</f>
        <v>0</v>
      </c>
      <c r="AB133" s="56" t="s">
        <v>45</v>
      </c>
    </row>
    <row r="134" spans="1:28" s="53" customFormat="1" x14ac:dyDescent="0.2">
      <c r="A134" s="39">
        <v>42049</v>
      </c>
      <c r="B134" s="40">
        <v>0.45833333333333331</v>
      </c>
      <c r="C134" s="39">
        <v>42050</v>
      </c>
      <c r="D134" s="40">
        <v>0.41666666666666669</v>
      </c>
      <c r="E134" s="41">
        <v>23</v>
      </c>
      <c r="F134" s="42">
        <v>3.3</v>
      </c>
      <c r="G134" s="42">
        <v>4.0999999999999996</v>
      </c>
      <c r="H134" s="43">
        <v>1154</v>
      </c>
      <c r="I134" s="43">
        <v>1392</v>
      </c>
      <c r="J134" s="42">
        <f t="shared" ref="J134" si="554">((H134/F134)+(I134/G134))/60</f>
        <v>11.486819413648682</v>
      </c>
      <c r="K134" s="43">
        <v>12900</v>
      </c>
      <c r="L134" s="43">
        <v>56</v>
      </c>
      <c r="M134" s="42">
        <v>70.3</v>
      </c>
      <c r="N134" s="44">
        <v>36</v>
      </c>
      <c r="O134" s="44">
        <v>97</v>
      </c>
      <c r="P134" s="45">
        <v>54</v>
      </c>
      <c r="Q134" s="45">
        <v>3</v>
      </c>
      <c r="R134" s="45">
        <v>1</v>
      </c>
      <c r="S134" s="45">
        <v>0</v>
      </c>
      <c r="T134" s="45">
        <v>10</v>
      </c>
      <c r="U134" s="45">
        <v>2</v>
      </c>
      <c r="V134" s="45">
        <v>2</v>
      </c>
      <c r="W134" s="44">
        <f t="shared" ref="W134" si="555">P134/J134</f>
        <v>4.7010402144772119</v>
      </c>
      <c r="X134" s="44">
        <f t="shared" ref="X134" si="556">Q134/J134</f>
        <v>0.26116890080428956</v>
      </c>
      <c r="Y134" s="44">
        <f t="shared" ref="Y134" si="557">R134/J134</f>
        <v>8.705630026809652E-2</v>
      </c>
      <c r="Z134" s="44">
        <f t="shared" ref="Z134" si="558">S134/J134</f>
        <v>0</v>
      </c>
      <c r="AA134" s="44">
        <f t="shared" ref="AA134" si="559">U134/J134</f>
        <v>0.17411260053619304</v>
      </c>
      <c r="AB134" s="56" t="s">
        <v>45</v>
      </c>
    </row>
    <row r="135" spans="1:28" s="53" customFormat="1" x14ac:dyDescent="0.2">
      <c r="A135" s="39">
        <v>42050</v>
      </c>
      <c r="B135" s="40">
        <v>0.52083333333333337</v>
      </c>
      <c r="C135" s="39">
        <v>42051</v>
      </c>
      <c r="D135" s="40">
        <v>0.39583333333333331</v>
      </c>
      <c r="E135" s="41">
        <v>21</v>
      </c>
      <c r="F135" s="42">
        <v>2.7</v>
      </c>
      <c r="G135" s="42">
        <v>2.9</v>
      </c>
      <c r="H135" s="43">
        <v>148</v>
      </c>
      <c r="I135" s="43">
        <v>3953</v>
      </c>
      <c r="J135" s="42">
        <f t="shared" ref="J135" si="560">((H135/F135)+(I135/G135))/60</f>
        <v>23.631971051511282</v>
      </c>
      <c r="K135" s="43">
        <v>11800</v>
      </c>
      <c r="L135" s="43">
        <v>56</v>
      </c>
      <c r="M135" s="42">
        <v>58.1</v>
      </c>
      <c r="N135" s="44">
        <v>34</v>
      </c>
      <c r="O135" s="44">
        <v>66</v>
      </c>
      <c r="P135" s="45">
        <v>28</v>
      </c>
      <c r="Q135" s="45">
        <v>1</v>
      </c>
      <c r="R135" s="45">
        <v>0</v>
      </c>
      <c r="S135" s="45">
        <v>0</v>
      </c>
      <c r="T135" s="45">
        <v>3</v>
      </c>
      <c r="U135" s="45">
        <v>0</v>
      </c>
      <c r="V135" s="45">
        <v>1</v>
      </c>
      <c r="W135" s="44">
        <f t="shared" ref="W135" si="561">P135/J135</f>
        <v>1.1848355746106662</v>
      </c>
      <c r="X135" s="44">
        <f t="shared" ref="X135" si="562">Q135/J135</f>
        <v>4.2315556236095224E-2</v>
      </c>
      <c r="Y135" s="44">
        <f t="shared" ref="Y135" si="563">R135/J135</f>
        <v>0</v>
      </c>
      <c r="Z135" s="44">
        <f t="shared" ref="Z135" si="564">S135/J135</f>
        <v>0</v>
      </c>
      <c r="AA135" s="44">
        <f t="shared" ref="AA135" si="565">U135/J135</f>
        <v>0</v>
      </c>
      <c r="AB135" s="56" t="s">
        <v>45</v>
      </c>
    </row>
    <row r="136" spans="1:28" s="53" customFormat="1" x14ac:dyDescent="0.2">
      <c r="A136" s="39">
        <v>42051</v>
      </c>
      <c r="B136" s="40">
        <v>0.41666666666666669</v>
      </c>
      <c r="C136" s="39">
        <v>42052</v>
      </c>
      <c r="D136" s="40">
        <v>0.375</v>
      </c>
      <c r="E136" s="41">
        <v>23</v>
      </c>
      <c r="F136" s="42">
        <v>3</v>
      </c>
      <c r="G136" s="42">
        <v>3.2</v>
      </c>
      <c r="H136" s="43">
        <v>4014</v>
      </c>
      <c r="I136" s="43">
        <v>4494</v>
      </c>
      <c r="J136" s="42">
        <f t="shared" ref="J136" si="566">((H136/F136)+(I136/G136))/60</f>
        <v>45.706249999999997</v>
      </c>
      <c r="K136" s="43">
        <v>10800</v>
      </c>
      <c r="L136" s="43">
        <v>54</v>
      </c>
      <c r="M136" s="42">
        <v>39.200000000000003</v>
      </c>
      <c r="N136" s="44">
        <v>35</v>
      </c>
      <c r="O136" s="44">
        <v>92</v>
      </c>
      <c r="P136" s="45">
        <v>30</v>
      </c>
      <c r="Q136" s="45">
        <v>3</v>
      </c>
      <c r="R136" s="45">
        <v>1</v>
      </c>
      <c r="S136" s="45">
        <v>0</v>
      </c>
      <c r="T136" s="45">
        <v>8</v>
      </c>
      <c r="U136" s="45">
        <v>0</v>
      </c>
      <c r="V136" s="45">
        <v>1</v>
      </c>
      <c r="W136" s="44">
        <f t="shared" ref="W136" si="567">P136/J136</f>
        <v>0.65636537672637774</v>
      </c>
      <c r="X136" s="44">
        <f t="shared" ref="X136" si="568">Q136/J136</f>
        <v>6.5636537672637774E-2</v>
      </c>
      <c r="Y136" s="44">
        <f t="shared" ref="Y136" si="569">R136/J136</f>
        <v>2.1878845890879257E-2</v>
      </c>
      <c r="Z136" s="44">
        <f t="shared" ref="Z136" si="570">S136/J136</f>
        <v>0</v>
      </c>
      <c r="AA136" s="44">
        <f t="shared" ref="AA136" si="571">U136/J136</f>
        <v>0</v>
      </c>
      <c r="AB136" s="56" t="s">
        <v>45</v>
      </c>
    </row>
    <row r="137" spans="1:28" s="53" customFormat="1" x14ac:dyDescent="0.2">
      <c r="A137" s="39">
        <v>42052</v>
      </c>
      <c r="B137" s="40">
        <v>0.375</v>
      </c>
      <c r="C137" s="39">
        <v>42053</v>
      </c>
      <c r="D137" s="40">
        <v>0.40625</v>
      </c>
      <c r="E137" s="41">
        <v>24.75</v>
      </c>
      <c r="F137" s="42">
        <v>3</v>
      </c>
      <c r="G137" s="42">
        <v>3.1</v>
      </c>
      <c r="H137" s="43">
        <v>1424</v>
      </c>
      <c r="I137" s="43">
        <v>5050</v>
      </c>
      <c r="J137" s="42">
        <f t="shared" ref="J137" si="572">((H137/F137)+(I137/G137))/60</f>
        <v>35.061648745519712</v>
      </c>
      <c r="K137" s="43">
        <v>10100</v>
      </c>
      <c r="L137" s="43">
        <v>56</v>
      </c>
      <c r="M137" s="42">
        <v>41.8</v>
      </c>
      <c r="N137" s="44">
        <v>35</v>
      </c>
      <c r="O137" s="44">
        <v>73</v>
      </c>
      <c r="P137" s="45">
        <v>11</v>
      </c>
      <c r="Q137" s="45">
        <v>1</v>
      </c>
      <c r="R137" s="45">
        <v>0</v>
      </c>
      <c r="S137" s="45">
        <v>0</v>
      </c>
      <c r="T137" s="45">
        <v>0</v>
      </c>
      <c r="U137" s="45">
        <v>0</v>
      </c>
      <c r="V137" s="45">
        <v>0</v>
      </c>
      <c r="W137" s="44">
        <f t="shared" ref="W137" si="573">P137/J137</f>
        <v>0.31373310707202878</v>
      </c>
      <c r="X137" s="44">
        <f t="shared" ref="X137" si="574">Q137/J137</f>
        <v>2.8521191552002619E-2</v>
      </c>
      <c r="Y137" s="44">
        <f t="shared" ref="Y137" si="575">R137/J137</f>
        <v>0</v>
      </c>
      <c r="Z137" s="44">
        <f t="shared" ref="Z137" si="576">S137/J137</f>
        <v>0</v>
      </c>
      <c r="AA137" s="44">
        <f t="shared" ref="AA137" si="577">U137/J137</f>
        <v>0</v>
      </c>
      <c r="AB137" s="56" t="s">
        <v>45</v>
      </c>
    </row>
    <row r="138" spans="1:28" s="53" customFormat="1" x14ac:dyDescent="0.2">
      <c r="A138" s="39">
        <v>42053</v>
      </c>
      <c r="B138" s="40">
        <v>0.40625</v>
      </c>
      <c r="C138" s="39">
        <v>42054</v>
      </c>
      <c r="D138" s="40">
        <v>0.40625</v>
      </c>
      <c r="E138" s="41">
        <v>24</v>
      </c>
      <c r="F138" s="42">
        <v>2.8</v>
      </c>
      <c r="G138" s="42">
        <v>3.4</v>
      </c>
      <c r="H138" s="43">
        <v>1644</v>
      </c>
      <c r="I138" s="43">
        <v>5172</v>
      </c>
      <c r="J138" s="42">
        <f t="shared" ref="J138" si="578">((H138/F138)+(I138/G138))/60</f>
        <v>35.138655462184872</v>
      </c>
      <c r="K138" s="43">
        <v>9680</v>
      </c>
      <c r="L138" s="43">
        <v>55</v>
      </c>
      <c r="M138" s="42">
        <v>33.799999999999997</v>
      </c>
      <c r="N138" s="44">
        <v>34</v>
      </c>
      <c r="O138" s="44">
        <v>93</v>
      </c>
      <c r="P138" s="45">
        <v>6</v>
      </c>
      <c r="Q138" s="45">
        <v>1</v>
      </c>
      <c r="R138" s="45">
        <v>1</v>
      </c>
      <c r="S138" s="45">
        <v>0</v>
      </c>
      <c r="T138" s="45">
        <v>2</v>
      </c>
      <c r="U138" s="45">
        <v>0</v>
      </c>
      <c r="V138" s="45">
        <v>0</v>
      </c>
      <c r="W138" s="44">
        <f t="shared" ref="W138" si="579">P138/J138</f>
        <v>0.17075212244409901</v>
      </c>
      <c r="X138" s="44">
        <f t="shared" ref="X138" si="580">Q138/J138</f>
        <v>2.8458687074016505E-2</v>
      </c>
      <c r="Y138" s="44">
        <f t="shared" ref="Y138" si="581">R138/J138</f>
        <v>2.8458687074016505E-2</v>
      </c>
      <c r="Z138" s="44">
        <f t="shared" ref="Z138" si="582">S138/J138</f>
        <v>0</v>
      </c>
      <c r="AA138" s="44">
        <f t="shared" ref="AA138" si="583">U138/J138</f>
        <v>0</v>
      </c>
      <c r="AB138" s="56" t="s">
        <v>45</v>
      </c>
    </row>
    <row r="139" spans="1:28" s="53" customFormat="1" x14ac:dyDescent="0.2">
      <c r="A139" s="39">
        <v>42054</v>
      </c>
      <c r="B139" s="40">
        <v>0.40625</v>
      </c>
      <c r="C139" s="39">
        <v>42055</v>
      </c>
      <c r="D139" s="40">
        <v>0.45833333333333331</v>
      </c>
      <c r="E139" s="41">
        <v>25.25</v>
      </c>
      <c r="F139" s="42">
        <v>3</v>
      </c>
      <c r="G139" s="42">
        <v>2.2000000000000002</v>
      </c>
      <c r="H139" s="43">
        <v>4331</v>
      </c>
      <c r="I139" s="43">
        <v>4331</v>
      </c>
      <c r="J139" s="42">
        <f t="shared" ref="J139" si="584">((H139/F139)+(I139/G139))/60</f>
        <v>56.871717171717165</v>
      </c>
      <c r="K139" s="43">
        <v>9250</v>
      </c>
      <c r="L139" s="43">
        <v>57</v>
      </c>
      <c r="M139" s="42">
        <v>36.200000000000003</v>
      </c>
      <c r="N139" s="44">
        <v>36</v>
      </c>
      <c r="O139" s="44">
        <v>75</v>
      </c>
      <c r="P139" s="45">
        <v>8</v>
      </c>
      <c r="Q139" s="45">
        <v>2</v>
      </c>
      <c r="R139" s="45">
        <v>0</v>
      </c>
      <c r="S139" s="45">
        <v>0</v>
      </c>
      <c r="T139" s="45">
        <v>3</v>
      </c>
      <c r="U139" s="45">
        <v>0</v>
      </c>
      <c r="V139" s="45">
        <v>1</v>
      </c>
      <c r="W139" s="44">
        <f t="shared" ref="W139" si="585">P139/J139</f>
        <v>0.14066745999325081</v>
      </c>
      <c r="X139" s="44">
        <f t="shared" ref="X139" si="586">Q139/J139</f>
        <v>3.5166864998312702E-2</v>
      </c>
      <c r="Y139" s="44">
        <f t="shared" ref="Y139" si="587">R139/J139</f>
        <v>0</v>
      </c>
      <c r="Z139" s="44">
        <f t="shared" ref="Z139" si="588">S139/J139</f>
        <v>0</v>
      </c>
      <c r="AA139" s="44">
        <f t="shared" ref="AA139" si="589">U139/J139</f>
        <v>0</v>
      </c>
      <c r="AB139" s="56" t="s">
        <v>45</v>
      </c>
    </row>
    <row r="140" spans="1:28" s="53" customFormat="1" x14ac:dyDescent="0.2">
      <c r="A140" s="39">
        <v>42055</v>
      </c>
      <c r="B140" s="40">
        <v>0.44791666666666669</v>
      </c>
      <c r="C140" s="39">
        <v>42056</v>
      </c>
      <c r="D140" s="40">
        <v>0.39583333333333331</v>
      </c>
      <c r="E140" s="41">
        <v>23.75</v>
      </c>
      <c r="F140" s="42">
        <v>2.9</v>
      </c>
      <c r="G140" s="42">
        <v>3.4</v>
      </c>
      <c r="H140" s="43">
        <v>3868</v>
      </c>
      <c r="I140" s="43">
        <v>4565</v>
      </c>
      <c r="J140" s="42">
        <f t="shared" ref="J140" si="590">((H140/F140)+(I140/G140))/60</f>
        <v>44.607336037863419</v>
      </c>
      <c r="K140" s="43">
        <v>8860</v>
      </c>
      <c r="L140" s="43">
        <v>57</v>
      </c>
      <c r="M140" s="42">
        <v>34</v>
      </c>
      <c r="N140" s="44">
        <v>41</v>
      </c>
      <c r="O140" s="44">
        <v>44</v>
      </c>
      <c r="P140" s="45">
        <v>2</v>
      </c>
      <c r="Q140" s="45">
        <v>0</v>
      </c>
      <c r="R140" s="45">
        <v>0</v>
      </c>
      <c r="S140" s="45">
        <v>0</v>
      </c>
      <c r="T140" s="45">
        <v>0</v>
      </c>
      <c r="U140" s="45">
        <v>0</v>
      </c>
      <c r="V140" s="45">
        <v>0</v>
      </c>
      <c r="W140" s="44">
        <f t="shared" ref="W140" si="591">P140/J140</f>
        <v>4.4835674524530404E-2</v>
      </c>
      <c r="X140" s="44">
        <f t="shared" ref="X140" si="592">Q140/J140</f>
        <v>0</v>
      </c>
      <c r="Y140" s="44">
        <f t="shared" ref="Y140" si="593">R140/J140</f>
        <v>0</v>
      </c>
      <c r="Z140" s="44">
        <f t="shared" ref="Z140" si="594">S140/J140</f>
        <v>0</v>
      </c>
      <c r="AA140" s="44">
        <f t="shared" ref="AA140" si="595">U140/J140</f>
        <v>0</v>
      </c>
      <c r="AB140" s="56" t="s">
        <v>45</v>
      </c>
    </row>
    <row r="141" spans="1:28" s="53" customFormat="1" x14ac:dyDescent="0.2">
      <c r="A141" s="39">
        <v>42056</v>
      </c>
      <c r="B141" s="40">
        <v>0.39583333333333331</v>
      </c>
      <c r="C141" s="39">
        <v>42057</v>
      </c>
      <c r="D141" s="40">
        <v>0.44791666666666669</v>
      </c>
      <c r="E141" s="41">
        <v>25.25</v>
      </c>
      <c r="F141" s="42">
        <v>3</v>
      </c>
      <c r="G141" s="42">
        <v>3.4</v>
      </c>
      <c r="H141" s="43">
        <v>4428</v>
      </c>
      <c r="I141" s="43">
        <v>1523</v>
      </c>
      <c r="J141" s="42">
        <f t="shared" ref="J141" si="596">((H141/F141)+(I141/G141))/60</f>
        <v>32.065686274509808</v>
      </c>
      <c r="K141" s="43">
        <v>8460</v>
      </c>
      <c r="L141" s="43">
        <v>57</v>
      </c>
      <c r="M141" s="42">
        <v>30</v>
      </c>
      <c r="N141" s="44">
        <v>42</v>
      </c>
      <c r="O141" s="44">
        <v>42</v>
      </c>
      <c r="P141" s="45">
        <v>1</v>
      </c>
      <c r="Q141" s="45">
        <v>0</v>
      </c>
      <c r="R141" s="45">
        <v>0</v>
      </c>
      <c r="S141" s="45">
        <v>0</v>
      </c>
      <c r="T141" s="45">
        <v>0</v>
      </c>
      <c r="U141" s="45">
        <v>0</v>
      </c>
      <c r="V141" s="45">
        <v>0</v>
      </c>
      <c r="W141" s="44">
        <f t="shared" ref="W141" si="597">P141/J141</f>
        <v>3.1185984651603629E-2</v>
      </c>
      <c r="X141" s="44">
        <f t="shared" ref="X141" si="598">Q141/J141</f>
        <v>0</v>
      </c>
      <c r="Y141" s="44">
        <f t="shared" ref="Y141" si="599">R141/J141</f>
        <v>0</v>
      </c>
      <c r="Z141" s="44">
        <f t="shared" ref="Z141" si="600">S141/J141</f>
        <v>0</v>
      </c>
      <c r="AA141" s="44">
        <f t="shared" ref="AA141" si="601">U141/J141</f>
        <v>0</v>
      </c>
      <c r="AB141" s="56" t="s">
        <v>45</v>
      </c>
    </row>
    <row r="142" spans="1:28" s="53" customFormat="1" x14ac:dyDescent="0.2">
      <c r="A142" s="39">
        <v>42057</v>
      </c>
      <c r="B142" s="40">
        <v>0.44791666666666669</v>
      </c>
      <c r="C142" s="39">
        <v>42058</v>
      </c>
      <c r="D142" s="40">
        <v>0.44791666666666669</v>
      </c>
      <c r="E142" s="41">
        <v>24</v>
      </c>
      <c r="F142" s="42">
        <v>3</v>
      </c>
      <c r="G142" s="42">
        <v>3.5</v>
      </c>
      <c r="H142" s="43">
        <v>4270</v>
      </c>
      <c r="I142" s="43">
        <v>5094</v>
      </c>
      <c r="J142" s="42">
        <f t="shared" ref="J142" si="602">((H142/F142)+(I142/G142))/60</f>
        <v>47.979365079365074</v>
      </c>
      <c r="K142" s="43">
        <v>8110</v>
      </c>
      <c r="L142" s="43">
        <v>56</v>
      </c>
      <c r="M142" s="42">
        <v>25.3</v>
      </c>
      <c r="N142" s="44">
        <v>34</v>
      </c>
      <c r="O142" s="44">
        <v>85</v>
      </c>
      <c r="P142" s="45">
        <v>3</v>
      </c>
      <c r="Q142" s="45">
        <v>0</v>
      </c>
      <c r="R142" s="45">
        <v>1</v>
      </c>
      <c r="S142" s="45">
        <v>0</v>
      </c>
      <c r="T142" s="45">
        <v>3</v>
      </c>
      <c r="U142" s="45">
        <v>0</v>
      </c>
      <c r="V142" s="45">
        <v>0</v>
      </c>
      <c r="W142" s="44">
        <f t="shared" ref="W142" si="603">P142/J142</f>
        <v>6.2526879941773916E-2</v>
      </c>
      <c r="X142" s="44">
        <f t="shared" ref="X142" si="604">Q142/J142</f>
        <v>0</v>
      </c>
      <c r="Y142" s="44">
        <f t="shared" ref="Y142" si="605">R142/J142</f>
        <v>2.0842293313924638E-2</v>
      </c>
      <c r="Z142" s="44">
        <f t="shared" ref="Z142" si="606">S142/J142</f>
        <v>0</v>
      </c>
      <c r="AA142" s="44">
        <f t="shared" ref="AA142" si="607">U142/J142</f>
        <v>0</v>
      </c>
      <c r="AB142" s="56" t="s">
        <v>45</v>
      </c>
    </row>
    <row r="143" spans="1:28" s="53" customFormat="1" x14ac:dyDescent="0.2">
      <c r="A143" s="39">
        <v>42058</v>
      </c>
      <c r="B143" s="40">
        <v>0.44791666666666669</v>
      </c>
      <c r="C143" s="39">
        <v>42059</v>
      </c>
      <c r="D143" s="40">
        <v>0.44791666666666669</v>
      </c>
      <c r="E143" s="41">
        <v>24</v>
      </c>
      <c r="F143" s="42">
        <v>2.9</v>
      </c>
      <c r="G143" s="42">
        <v>3.1</v>
      </c>
      <c r="H143" s="43">
        <v>4099</v>
      </c>
      <c r="I143" s="43">
        <v>4792</v>
      </c>
      <c r="J143" s="42">
        <f t="shared" ref="J143" si="608">((H143/F143)+(I143/G143))/60</f>
        <v>49.320912124582868</v>
      </c>
      <c r="K143" s="43">
        <v>7640</v>
      </c>
      <c r="L143" s="43">
        <v>54</v>
      </c>
      <c r="M143" s="42">
        <v>24</v>
      </c>
      <c r="N143" s="44">
        <v>36</v>
      </c>
      <c r="O143" s="44">
        <v>100</v>
      </c>
      <c r="P143" s="45">
        <v>1</v>
      </c>
      <c r="Q143" s="45">
        <v>0</v>
      </c>
      <c r="R143" s="45">
        <v>2</v>
      </c>
      <c r="S143" s="45">
        <v>0</v>
      </c>
      <c r="T143" s="45">
        <v>1</v>
      </c>
      <c r="U143" s="45">
        <v>0</v>
      </c>
      <c r="V143" s="45">
        <v>0</v>
      </c>
      <c r="W143" s="44">
        <f t="shared" ref="W143" si="609">P143/J143</f>
        <v>2.0275375229761274E-2</v>
      </c>
      <c r="X143" s="44">
        <f t="shared" ref="X143" si="610">Q143/J143</f>
        <v>0</v>
      </c>
      <c r="Y143" s="44">
        <f t="shared" ref="Y143" si="611">R143/J143</f>
        <v>4.0550750459522548E-2</v>
      </c>
      <c r="Z143" s="44">
        <f t="shared" ref="Z143" si="612">S143/J143</f>
        <v>0</v>
      </c>
      <c r="AA143" s="44">
        <f t="shared" ref="AA143" si="613">U143/J143</f>
        <v>0</v>
      </c>
      <c r="AB143" s="56" t="s">
        <v>45</v>
      </c>
    </row>
    <row r="144" spans="1:28" s="53" customFormat="1" x14ac:dyDescent="0.2">
      <c r="A144" s="39">
        <v>42059</v>
      </c>
      <c r="B144" s="40">
        <v>0.44791666666666669</v>
      </c>
      <c r="C144" s="39">
        <v>42060</v>
      </c>
      <c r="D144" s="40">
        <v>0.39583333333333331</v>
      </c>
      <c r="E144" s="41">
        <v>22.75</v>
      </c>
      <c r="F144" s="42">
        <v>2.8</v>
      </c>
      <c r="G144" s="42">
        <v>3.2</v>
      </c>
      <c r="H144" s="43">
        <v>1070</v>
      </c>
      <c r="I144" s="43">
        <v>4533</v>
      </c>
      <c r="J144" s="42">
        <f t="shared" ref="J144" si="614">((H144/F144)+(I144/G144))/60</f>
        <v>29.978422619047617</v>
      </c>
      <c r="K144" s="43">
        <v>7340</v>
      </c>
      <c r="L144" s="43">
        <v>54</v>
      </c>
      <c r="M144" s="42">
        <v>16.100000000000001</v>
      </c>
      <c r="N144" s="44">
        <v>0</v>
      </c>
      <c r="O144" s="44">
        <v>0</v>
      </c>
      <c r="P144" s="45">
        <v>0</v>
      </c>
      <c r="Q144" s="45">
        <v>0</v>
      </c>
      <c r="R144" s="45">
        <v>0</v>
      </c>
      <c r="S144" s="45">
        <v>0</v>
      </c>
      <c r="T144" s="45">
        <v>1</v>
      </c>
      <c r="U144" s="45">
        <v>0</v>
      </c>
      <c r="V144" s="45">
        <v>0</v>
      </c>
      <c r="W144" s="44">
        <f t="shared" ref="W144" si="615">P144/J144</f>
        <v>0</v>
      </c>
      <c r="X144" s="44">
        <f t="shared" ref="X144" si="616">Q144/J144</f>
        <v>0</v>
      </c>
      <c r="Y144" s="44">
        <f t="shared" ref="Y144" si="617">R144/J144</f>
        <v>0</v>
      </c>
      <c r="Z144" s="44">
        <f t="shared" ref="Z144" si="618">S144/J144</f>
        <v>0</v>
      </c>
      <c r="AA144" s="44">
        <f t="shared" ref="AA144" si="619">U144/J144</f>
        <v>0</v>
      </c>
      <c r="AB144" s="56" t="s">
        <v>45</v>
      </c>
    </row>
    <row r="145" spans="1:28" s="53" customFormat="1" x14ac:dyDescent="0.2">
      <c r="A145" s="39">
        <v>42060</v>
      </c>
      <c r="B145" s="40">
        <v>0.39583333333333331</v>
      </c>
      <c r="C145" s="39">
        <v>42061</v>
      </c>
      <c r="D145" s="40">
        <v>0.39583333333333331</v>
      </c>
      <c r="E145" s="41">
        <v>24</v>
      </c>
      <c r="F145" s="42">
        <v>2.9</v>
      </c>
      <c r="G145" s="42">
        <v>3.1</v>
      </c>
      <c r="H145" s="43">
        <v>3896</v>
      </c>
      <c r="I145" s="43">
        <v>4620</v>
      </c>
      <c r="J145" s="42">
        <f t="shared" ref="J145" si="620">((H145/F145)+(I145/G145))/60</f>
        <v>47.229514275120508</v>
      </c>
      <c r="K145" s="43">
        <v>7170</v>
      </c>
      <c r="L145" s="43">
        <v>54</v>
      </c>
      <c r="M145" s="42">
        <v>18.2</v>
      </c>
      <c r="N145" s="44">
        <v>0</v>
      </c>
      <c r="O145" s="44">
        <v>0</v>
      </c>
      <c r="P145" s="45">
        <v>0</v>
      </c>
      <c r="Q145" s="45">
        <v>0</v>
      </c>
      <c r="R145" s="45">
        <v>0</v>
      </c>
      <c r="S145" s="45">
        <v>0</v>
      </c>
      <c r="T145" s="45">
        <v>0</v>
      </c>
      <c r="U145" s="45">
        <v>0</v>
      </c>
      <c r="V145" s="45">
        <v>0</v>
      </c>
      <c r="W145" s="44">
        <f t="shared" ref="W145" si="621">P145/J145</f>
        <v>0</v>
      </c>
      <c r="X145" s="44">
        <f t="shared" ref="X145" si="622">Q145/J145</f>
        <v>0</v>
      </c>
      <c r="Y145" s="44">
        <f t="shared" ref="Y145" si="623">R145/J145</f>
        <v>0</v>
      </c>
      <c r="Z145" s="44">
        <f t="shared" ref="Z145" si="624">S145/J145</f>
        <v>0</v>
      </c>
      <c r="AA145" s="44">
        <f t="shared" ref="AA145" si="625">U145/J145</f>
        <v>0</v>
      </c>
      <c r="AB145" s="56" t="s">
        <v>45</v>
      </c>
    </row>
    <row r="146" spans="1:28" s="53" customFormat="1" x14ac:dyDescent="0.2">
      <c r="A146" s="39">
        <v>42061</v>
      </c>
      <c r="B146" s="40">
        <v>0.39583333333333331</v>
      </c>
      <c r="C146" s="39">
        <v>42062</v>
      </c>
      <c r="D146" s="40">
        <v>0.38541666666666669</v>
      </c>
      <c r="E146" s="41">
        <v>23.75</v>
      </c>
      <c r="F146" s="42">
        <v>2.7</v>
      </c>
      <c r="G146" s="42">
        <v>3</v>
      </c>
      <c r="H146" s="43">
        <v>3832</v>
      </c>
      <c r="I146" s="43">
        <v>4098</v>
      </c>
      <c r="J146" s="42">
        <f t="shared" ref="J146" si="626">((H146/F146)+(I146/G146))/60</f>
        <v>46.420987654320989</v>
      </c>
      <c r="K146" s="43">
        <v>6960</v>
      </c>
      <c r="L146" s="43">
        <v>54</v>
      </c>
      <c r="M146" s="42">
        <v>12.7</v>
      </c>
      <c r="N146" s="44">
        <v>0</v>
      </c>
      <c r="O146" s="44">
        <v>0</v>
      </c>
      <c r="P146" s="45">
        <v>0</v>
      </c>
      <c r="Q146" s="45">
        <v>0</v>
      </c>
      <c r="R146" s="45">
        <v>0</v>
      </c>
      <c r="S146" s="45">
        <v>0</v>
      </c>
      <c r="T146" s="45">
        <v>0</v>
      </c>
      <c r="U146" s="45">
        <v>0</v>
      </c>
      <c r="V146" s="45">
        <v>0</v>
      </c>
      <c r="W146" s="44">
        <f t="shared" ref="W146" si="627">P146/J146</f>
        <v>0</v>
      </c>
      <c r="X146" s="44">
        <f t="shared" ref="X146" si="628">Q146/J146</f>
        <v>0</v>
      </c>
      <c r="Y146" s="44">
        <f t="shared" ref="Y146" si="629">R146/J146</f>
        <v>0</v>
      </c>
      <c r="Z146" s="44">
        <f t="shared" ref="Z146" si="630">S146/J146</f>
        <v>0</v>
      </c>
      <c r="AA146" s="44">
        <f t="shared" ref="AA146" si="631">U146/J146</f>
        <v>0</v>
      </c>
      <c r="AB146" s="56" t="s">
        <v>45</v>
      </c>
    </row>
    <row r="147" spans="1:28" s="53" customFormat="1" x14ac:dyDescent="0.2">
      <c r="A147" s="39">
        <v>42062</v>
      </c>
      <c r="B147" s="40">
        <v>0.38541666666666669</v>
      </c>
      <c r="C147" s="39">
        <v>42063</v>
      </c>
      <c r="D147" s="40">
        <v>0.40625</v>
      </c>
      <c r="E147" s="41">
        <v>24.5</v>
      </c>
      <c r="F147" s="42">
        <v>2.6</v>
      </c>
      <c r="G147" s="42">
        <v>3.1</v>
      </c>
      <c r="H147" s="43">
        <v>3792</v>
      </c>
      <c r="I147" s="43">
        <v>4840</v>
      </c>
      <c r="J147" s="42">
        <f t="shared" ref="J147:J148" si="632">((H147/F147)+(I147/G147))/60</f>
        <v>50.329197684036394</v>
      </c>
      <c r="K147" s="43">
        <v>6830</v>
      </c>
      <c r="L147" s="43">
        <v>55</v>
      </c>
      <c r="M147" s="42">
        <v>21</v>
      </c>
      <c r="N147" s="44">
        <v>0</v>
      </c>
      <c r="O147" s="44">
        <v>0</v>
      </c>
      <c r="P147" s="45">
        <v>0</v>
      </c>
      <c r="Q147" s="45">
        <v>0</v>
      </c>
      <c r="R147" s="45">
        <v>0</v>
      </c>
      <c r="S147" s="45">
        <v>0</v>
      </c>
      <c r="T147" s="45">
        <v>0</v>
      </c>
      <c r="U147" s="45">
        <v>0</v>
      </c>
      <c r="V147" s="45">
        <v>0</v>
      </c>
      <c r="W147" s="44">
        <f t="shared" ref="W147:W148" si="633">P147/J147</f>
        <v>0</v>
      </c>
      <c r="X147" s="44">
        <f t="shared" ref="X147:X148" si="634">Q147/J147</f>
        <v>0</v>
      </c>
      <c r="Y147" s="44">
        <f t="shared" ref="Y147:Y148" si="635">R147/J147</f>
        <v>0</v>
      </c>
      <c r="Z147" s="44">
        <f t="shared" ref="Z147:Z148" si="636">S147/J147</f>
        <v>0</v>
      </c>
      <c r="AA147" s="44">
        <f t="shared" ref="AA147:AA148" si="637">U147/J147</f>
        <v>0</v>
      </c>
      <c r="AB147" s="56" t="s">
        <v>45</v>
      </c>
    </row>
    <row r="148" spans="1:28" s="53" customFormat="1" x14ac:dyDescent="0.2">
      <c r="A148" s="39">
        <v>42063</v>
      </c>
      <c r="B148" s="40">
        <v>0.40625</v>
      </c>
      <c r="C148" s="39">
        <v>42064</v>
      </c>
      <c r="D148" s="40">
        <v>0.46875</v>
      </c>
      <c r="E148" s="41">
        <v>25.5</v>
      </c>
      <c r="F148" s="42">
        <v>2.4</v>
      </c>
      <c r="G148" s="42">
        <v>3</v>
      </c>
      <c r="H148" s="43">
        <v>3952</v>
      </c>
      <c r="I148" s="43">
        <v>5004</v>
      </c>
      <c r="J148" s="42">
        <f t="shared" si="632"/>
        <v>55.244444444444447</v>
      </c>
      <c r="K148" s="43">
        <v>6560</v>
      </c>
      <c r="L148" s="43">
        <v>56</v>
      </c>
      <c r="M148" s="42">
        <v>16.350000000000001</v>
      </c>
      <c r="N148" s="44">
        <v>0</v>
      </c>
      <c r="O148" s="44">
        <v>0</v>
      </c>
      <c r="P148" s="45">
        <v>0</v>
      </c>
      <c r="Q148" s="45">
        <v>0</v>
      </c>
      <c r="R148" s="45">
        <v>0</v>
      </c>
      <c r="S148" s="45">
        <v>0</v>
      </c>
      <c r="T148" s="45">
        <v>0</v>
      </c>
      <c r="U148" s="45">
        <v>0</v>
      </c>
      <c r="V148" s="45">
        <v>0</v>
      </c>
      <c r="W148" s="44">
        <f t="shared" si="633"/>
        <v>0</v>
      </c>
      <c r="X148" s="44">
        <f t="shared" si="634"/>
        <v>0</v>
      </c>
      <c r="Y148" s="44">
        <f t="shared" si="635"/>
        <v>0</v>
      </c>
      <c r="Z148" s="44">
        <f t="shared" si="636"/>
        <v>0</v>
      </c>
      <c r="AA148" s="44">
        <f t="shared" si="637"/>
        <v>0</v>
      </c>
      <c r="AB148" s="56" t="s">
        <v>45</v>
      </c>
    </row>
    <row r="149" spans="1:28" s="53" customFormat="1" x14ac:dyDescent="0.2">
      <c r="A149" s="39">
        <v>42064</v>
      </c>
      <c r="B149" s="40">
        <v>0.46875</v>
      </c>
      <c r="C149" s="39">
        <v>42065</v>
      </c>
      <c r="D149" s="40">
        <v>0.45833333333333331</v>
      </c>
      <c r="E149" s="41">
        <v>23.75</v>
      </c>
      <c r="F149" s="42">
        <v>2.2999999999999998</v>
      </c>
      <c r="G149" s="42">
        <v>2.9</v>
      </c>
      <c r="H149" s="43">
        <v>3395</v>
      </c>
      <c r="I149" s="43">
        <v>4585</v>
      </c>
      <c r="J149" s="42">
        <f t="shared" ref="J149" si="638">((H149/F149)+(I149/G149))/60</f>
        <v>50.952023988005998</v>
      </c>
      <c r="K149" s="43">
        <v>6170</v>
      </c>
      <c r="L149" s="43">
        <v>56</v>
      </c>
      <c r="M149" s="42">
        <v>11.9</v>
      </c>
      <c r="N149" s="44">
        <v>0</v>
      </c>
      <c r="O149" s="44">
        <v>0</v>
      </c>
      <c r="P149" s="45">
        <v>0</v>
      </c>
      <c r="Q149" s="45">
        <v>0</v>
      </c>
      <c r="R149" s="45">
        <v>0</v>
      </c>
      <c r="S149" s="45">
        <v>0</v>
      </c>
      <c r="T149" s="45">
        <v>0</v>
      </c>
      <c r="U149" s="45">
        <v>0</v>
      </c>
      <c r="V149" s="45">
        <v>0</v>
      </c>
      <c r="W149" s="44">
        <f t="shared" ref="W149" si="639">P149/J149</f>
        <v>0</v>
      </c>
      <c r="X149" s="44">
        <f t="shared" ref="X149" si="640">Q149/J149</f>
        <v>0</v>
      </c>
      <c r="Y149" s="44">
        <f t="shared" ref="Y149" si="641">R149/J149</f>
        <v>0</v>
      </c>
      <c r="Z149" s="44">
        <f t="shared" ref="Z149" si="642">S149/J149</f>
        <v>0</v>
      </c>
      <c r="AA149" s="44">
        <f t="shared" ref="AA149" si="643">U149/J149</f>
        <v>0</v>
      </c>
      <c r="AB149" s="56" t="s">
        <v>45</v>
      </c>
    </row>
  </sheetData>
  <mergeCells count="15">
    <mergeCell ref="A1:X1"/>
    <mergeCell ref="A2:X2"/>
    <mergeCell ref="N4:S4"/>
    <mergeCell ref="A4:A5"/>
    <mergeCell ref="B4:B5"/>
    <mergeCell ref="J4:J5"/>
    <mergeCell ref="C4:C5"/>
    <mergeCell ref="U4:U5"/>
    <mergeCell ref="W4:AA4"/>
    <mergeCell ref="K4:M4"/>
    <mergeCell ref="AB4:AB5"/>
    <mergeCell ref="F4:G4"/>
    <mergeCell ref="H4:I4"/>
    <mergeCell ref="D4:D5"/>
    <mergeCell ref="E4:E5"/>
  </mergeCells>
  <pageMargins left="0.7" right="0.7" top="0.75" bottom="0.75" header="0.3" footer="0.3"/>
  <pageSetup orientation="portrait" verticalDpi="0" r:id="rId1"/>
  <ignoredErrors>
    <ignoredError sqref="W8:AA8 AA13 Y12:AA12 Y13:Z13 W12:X13" evalError="1"/>
    <ignoredError sqref="J70"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Knights Landing RST Catch</vt:lpstr>
      <vt:lpstr>Sheet3</vt:lpstr>
    </vt:vector>
  </TitlesOfParts>
  <Company>California Department of Fish and Wildlife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McKibbin, Chris@DFG</dc:creator>
  <cp:lastModifiedBy>Barb Byrne</cp:lastModifiedBy>
  <dcterms:created xsi:type="dcterms:W3CDTF">2014-09-19T21:20:43Z</dcterms:created>
  <dcterms:modified xsi:type="dcterms:W3CDTF">2015-03-04T21:49:08Z</dcterms:modified>
</cp:coreProperties>
</file>