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180" yWindow="0" windowWidth="24560" windowHeight="13860" tabRatio="500"/>
  </bookViews>
  <sheets>
    <sheet name="Data" sheetId="1" r:id="rId1"/>
    <sheet name="Goodwin Dam Conversions" sheetId="2" r:id="rId2"/>
    <sheet name="Ripon Provisional Dat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3" l="1"/>
  <c r="D29" i="3"/>
  <c r="E29" i="3"/>
  <c r="F29" i="3"/>
  <c r="G29" i="3"/>
  <c r="H29" i="3"/>
  <c r="I29" i="3"/>
  <c r="J29" i="3"/>
  <c r="K29" i="3"/>
  <c r="L29" i="3"/>
  <c r="M29" i="3"/>
  <c r="N29" i="3"/>
  <c r="O29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B29" i="3"/>
  <c r="B28" i="3"/>
  <c r="B27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3" i="2"/>
  <c r="P14" i="1"/>
  <c r="P15" i="1"/>
  <c r="P13" i="1"/>
  <c r="P12" i="1"/>
  <c r="P11" i="1"/>
  <c r="P10" i="1"/>
  <c r="P9" i="1"/>
  <c r="P8" i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3" i="2"/>
  <c r="L15" i="1"/>
  <c r="L14" i="1"/>
  <c r="L13" i="1"/>
  <c r="L12" i="1"/>
  <c r="L11" i="1"/>
  <c r="L10" i="1"/>
  <c r="L9" i="1"/>
  <c r="L8" i="1"/>
  <c r="E15" i="1"/>
  <c r="E14" i="1"/>
  <c r="E13" i="1"/>
  <c r="E12" i="1"/>
  <c r="E11" i="1"/>
  <c r="E10" i="1"/>
  <c r="E9" i="1"/>
  <c r="E8" i="1"/>
</calcChain>
</file>

<file path=xl/sharedStrings.xml><?xml version="1.0" encoding="utf-8"?>
<sst xmlns="http://schemas.openxmlformats.org/spreadsheetml/2006/main" count="33" uniqueCount="32">
  <si>
    <t>Date</t>
  </si>
  <si>
    <t>OBBmax</t>
  </si>
  <si>
    <t>OBBmin</t>
  </si>
  <si>
    <t>OBBmean</t>
  </si>
  <si>
    <t>OBB 7DADM</t>
  </si>
  <si>
    <t>GD/KFmax</t>
  </si>
  <si>
    <t>GD/KFmin</t>
  </si>
  <si>
    <t>GD/KF mean</t>
  </si>
  <si>
    <t>GD/KF 7DADM</t>
  </si>
  <si>
    <t>RPN Tmax</t>
  </si>
  <si>
    <t>RPN Tmin</t>
  </si>
  <si>
    <t>RPN Tmean</t>
  </si>
  <si>
    <t>RPN 7DADM</t>
  </si>
  <si>
    <t>RPN DOmax</t>
  </si>
  <si>
    <t>RPN DOmin</t>
  </si>
  <si>
    <t>RPN DOmean</t>
  </si>
  <si>
    <t>note where getting data: even when downloaded (if data gets fixed)</t>
  </si>
  <si>
    <t>June 1-14 Ripon and Orange Blossom Bridge Data collected from CDEC already-processed hourly data (6/14)</t>
  </si>
  <si>
    <t>Daily Max T in C</t>
  </si>
  <si>
    <t>Daily Min T in C</t>
  </si>
  <si>
    <t>F conversion</t>
  </si>
  <si>
    <t>Goodwin Dam to Knights Ferry</t>
  </si>
  <si>
    <t>Daily Mean C</t>
  </si>
  <si>
    <t>Daily Mean F</t>
  </si>
  <si>
    <t>Ripon DO Provisional Data (MG/L)</t>
  </si>
  <si>
    <t>Average</t>
  </si>
  <si>
    <t>Min</t>
  </si>
  <si>
    <t>Max</t>
  </si>
  <si>
    <t>June 1-14 Ripon DO provisional data collected from CDEC 6/16</t>
  </si>
  <si>
    <t>June 1-14 Goodwin Dam/Knight's Ferry Data collected from USGS on 6/16 (provisional data)</t>
  </si>
  <si>
    <t>7DADM and DO on one chart</t>
  </si>
  <si>
    <t>max/min/mean chart for each location (can add DO to Ripon chart)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</si>
</sst>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14" fontId="0" fillId="0" borderId="1" xfId="0" applyNumberFormat="1" applyBorder="1" applyAlignment="1">
      <alignment horizontal="center"/>
    </xf>
    <xf numFmtId="16" fontId="0" fillId="0" borderId="0" xfId="0" applyNumberFormat="1"/>
    <xf numFmtId="14" fontId="0" fillId="0" borderId="0" xfId="0" applyNumberFormat="1" applyBorder="1"/>
    <xf numFmtId="0" fontId="5" fillId="2" borderId="1" xfId="1" applyFont="1" applyBorder="1" applyAlignment="1">
      <alignment horizontal="center" vertical="center" wrapText="1"/>
    </xf>
    <xf numFmtId="0" fontId="5" fillId="0" borderId="0" xfId="0" applyFont="1"/>
    <xf numFmtId="16" fontId="5" fillId="0" borderId="0" xfId="0" applyNumberFormat="1" applyFont="1"/>
    <xf numFmtId="3" fontId="0" fillId="0" borderId="1" xfId="0" applyNumberFormat="1" applyBorder="1"/>
    <xf numFmtId="0" fontId="0" fillId="0" borderId="0" xfId="0" applyFill="1" applyBorder="1"/>
  </cellXfs>
  <cellStyles count="24">
    <cellStyle name="40% - Accent4" xfId="1" builtinId="4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A24" sqref="A24"/>
    </sheetView>
  </sheetViews>
  <sheetFormatPr baseColWidth="10" defaultRowHeight="15" x14ac:dyDescent="0"/>
  <sheetData>
    <row r="1" spans="1:18" s="2" customFormat="1" ht="32" customHeight="1">
      <c r="A1" s="6" t="s">
        <v>0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</v>
      </c>
      <c r="J1" s="6" t="s">
        <v>2</v>
      </c>
      <c r="K1" s="6" t="s">
        <v>3</v>
      </c>
      <c r="L1" s="6" t="s">
        <v>4</v>
      </c>
      <c r="M1" s="6" t="s">
        <v>5</v>
      </c>
      <c r="N1" s="6" t="s">
        <v>6</v>
      </c>
      <c r="O1" s="6" t="s">
        <v>7</v>
      </c>
      <c r="P1" s="6" t="s">
        <v>8</v>
      </c>
      <c r="Q1" s="6">
        <v>57</v>
      </c>
      <c r="R1" s="6">
        <v>55</v>
      </c>
    </row>
    <row r="2" spans="1:18">
      <c r="A2" s="3">
        <v>42156</v>
      </c>
      <c r="B2" s="1">
        <v>78.7</v>
      </c>
      <c r="C2" s="1">
        <v>70.099999999999994</v>
      </c>
      <c r="D2" s="1">
        <v>74.099999999999994</v>
      </c>
      <c r="E2" s="1"/>
      <c r="F2" s="1">
        <v>8.9</v>
      </c>
      <c r="G2" s="1">
        <v>7.7</v>
      </c>
      <c r="H2" s="9">
        <v>8.1750000000000007</v>
      </c>
      <c r="I2" s="1">
        <v>68</v>
      </c>
      <c r="J2" s="1">
        <v>62.7</v>
      </c>
      <c r="K2" s="1">
        <v>65.5</v>
      </c>
      <c r="L2" s="1"/>
      <c r="M2" s="1">
        <v>58.85</v>
      </c>
      <c r="N2" s="1">
        <v>56.480000000000004</v>
      </c>
      <c r="O2" s="1">
        <v>57.734374999999979</v>
      </c>
      <c r="P2" s="1"/>
      <c r="Q2" s="1">
        <v>57</v>
      </c>
      <c r="R2" s="1">
        <v>55</v>
      </c>
    </row>
    <row r="3" spans="1:18">
      <c r="A3" s="3">
        <v>42157</v>
      </c>
      <c r="B3" s="1">
        <v>80.099999999999994</v>
      </c>
      <c r="C3" s="1">
        <v>70.8</v>
      </c>
      <c r="D3" s="1">
        <v>75.099999999999994</v>
      </c>
      <c r="E3" s="1"/>
      <c r="F3" s="1">
        <v>8.8000000000000007</v>
      </c>
      <c r="G3" s="1">
        <v>7.7</v>
      </c>
      <c r="H3" s="1">
        <v>8.0500000000000007</v>
      </c>
      <c r="I3" s="1">
        <v>68.599999999999994</v>
      </c>
      <c r="J3" s="1">
        <v>63.8</v>
      </c>
      <c r="K3" s="1">
        <v>66.2</v>
      </c>
      <c r="L3" s="1"/>
      <c r="M3" s="1">
        <v>59</v>
      </c>
      <c r="N3" s="1">
        <v>57.2</v>
      </c>
      <c r="O3" s="1">
        <v>58.131875000000001</v>
      </c>
      <c r="P3" s="1"/>
      <c r="Q3" s="1">
        <v>57</v>
      </c>
      <c r="R3" s="1">
        <v>55</v>
      </c>
    </row>
    <row r="4" spans="1:18">
      <c r="A4" s="3">
        <v>42158</v>
      </c>
      <c r="B4" s="1">
        <v>78.900000000000006</v>
      </c>
      <c r="C4" s="1">
        <v>70.599999999999994</v>
      </c>
      <c r="D4" s="1">
        <v>74.8</v>
      </c>
      <c r="E4" s="1"/>
      <c r="F4" s="1">
        <v>8.8000000000000007</v>
      </c>
      <c r="G4" s="1">
        <v>7.5</v>
      </c>
      <c r="H4" s="1">
        <v>8.0039999999999996</v>
      </c>
      <c r="I4" s="1">
        <v>68.3</v>
      </c>
      <c r="J4" s="1">
        <v>64.099999999999994</v>
      </c>
      <c r="K4" s="1">
        <v>66.2</v>
      </c>
      <c r="L4" s="1"/>
      <c r="M4" s="1">
        <v>58.82</v>
      </c>
      <c r="N4" s="1">
        <v>57.2</v>
      </c>
      <c r="O4" s="1">
        <v>58.011874999999982</v>
      </c>
      <c r="P4" s="1"/>
      <c r="Q4" s="1">
        <v>57</v>
      </c>
      <c r="R4" s="1">
        <v>55</v>
      </c>
    </row>
    <row r="5" spans="1:18">
      <c r="A5" s="3">
        <v>42159</v>
      </c>
      <c r="B5" s="1">
        <v>79.2</v>
      </c>
      <c r="C5" s="1">
        <v>69.8</v>
      </c>
      <c r="D5" s="1">
        <v>74.400000000000006</v>
      </c>
      <c r="E5" s="1"/>
      <c r="F5" s="1">
        <v>9</v>
      </c>
      <c r="G5" s="1">
        <v>7.7</v>
      </c>
      <c r="H5" s="1">
        <v>8.1419999999999995</v>
      </c>
      <c r="I5" s="1">
        <v>68.3</v>
      </c>
      <c r="J5" s="1">
        <v>63.2</v>
      </c>
      <c r="K5" s="1">
        <v>65.8</v>
      </c>
      <c r="L5" s="1"/>
      <c r="M5" s="1">
        <v>59</v>
      </c>
      <c r="N5" s="1">
        <v>56.66</v>
      </c>
      <c r="O5" s="1">
        <v>57.863749999999968</v>
      </c>
      <c r="P5" s="1"/>
      <c r="Q5" s="1">
        <v>57</v>
      </c>
      <c r="R5" s="1">
        <v>55</v>
      </c>
    </row>
    <row r="6" spans="1:18">
      <c r="A6" s="3">
        <v>42160</v>
      </c>
      <c r="B6" s="1">
        <v>80.900000000000006</v>
      </c>
      <c r="C6" s="1">
        <v>72</v>
      </c>
      <c r="D6" s="1">
        <v>76.400000000000006</v>
      </c>
      <c r="E6" s="1"/>
      <c r="F6" s="1">
        <v>8.6999999999999993</v>
      </c>
      <c r="G6" s="1">
        <v>7.5</v>
      </c>
      <c r="H6" s="1">
        <v>7.9329999999999998</v>
      </c>
      <c r="I6" s="1">
        <v>68.2</v>
      </c>
      <c r="J6" s="1">
        <v>64.400000000000006</v>
      </c>
      <c r="K6" s="1">
        <v>66.400000000000006</v>
      </c>
      <c r="L6" s="1"/>
      <c r="M6" s="1">
        <v>59.72</v>
      </c>
      <c r="N6" s="1">
        <v>57.379999999999995</v>
      </c>
      <c r="O6" s="1">
        <v>58.347500000000011</v>
      </c>
      <c r="P6" s="1"/>
      <c r="Q6" s="1">
        <v>57</v>
      </c>
      <c r="R6" s="1">
        <v>55</v>
      </c>
    </row>
    <row r="7" spans="1:18">
      <c r="A7" s="3">
        <v>42161</v>
      </c>
      <c r="B7" s="1">
        <v>83.3</v>
      </c>
      <c r="C7" s="1">
        <v>73.599999999999994</v>
      </c>
      <c r="D7" s="1">
        <v>78.2</v>
      </c>
      <c r="E7" s="1"/>
      <c r="F7" s="1">
        <v>8.6</v>
      </c>
      <c r="G7" s="1">
        <v>7.2</v>
      </c>
      <c r="H7" s="1">
        <v>7.742</v>
      </c>
      <c r="I7" s="1">
        <v>68.5</v>
      </c>
      <c r="J7" s="1">
        <v>64.3</v>
      </c>
      <c r="K7" s="1">
        <v>66.599999999999994</v>
      </c>
      <c r="L7" s="1"/>
      <c r="M7" s="1">
        <v>59.18</v>
      </c>
      <c r="N7" s="1">
        <v>57.2</v>
      </c>
      <c r="O7" s="1">
        <v>58.300624999999997</v>
      </c>
      <c r="P7" s="1"/>
      <c r="Q7" s="1">
        <v>57</v>
      </c>
      <c r="R7" s="1">
        <v>55</v>
      </c>
    </row>
    <row r="8" spans="1:18">
      <c r="A8" s="3">
        <v>42162</v>
      </c>
      <c r="B8" s="1">
        <v>84.1</v>
      </c>
      <c r="C8" s="1">
        <v>74.5</v>
      </c>
      <c r="D8" s="1">
        <v>79.099999999999994</v>
      </c>
      <c r="E8" s="1">
        <f>AVERAGE(B2:B8)</f>
        <v>80.742857142857147</v>
      </c>
      <c r="F8" s="1">
        <v>8.4</v>
      </c>
      <c r="G8" s="1">
        <v>7.2</v>
      </c>
      <c r="H8" s="1">
        <v>7.6079999999999997</v>
      </c>
      <c r="I8" s="1">
        <v>70.099999999999994</v>
      </c>
      <c r="J8" s="1">
        <v>64.599999999999994</v>
      </c>
      <c r="K8" s="1">
        <v>67.3</v>
      </c>
      <c r="L8" s="1">
        <f>AVERAGE(I2:I8)</f>
        <v>68.571428571428569</v>
      </c>
      <c r="M8" s="1">
        <v>59.54</v>
      </c>
      <c r="N8" s="1">
        <v>57.56</v>
      </c>
      <c r="O8" s="1">
        <v>58.611875000000005</v>
      </c>
      <c r="P8" s="1">
        <f>AVERAGE(M2:M8)</f>
        <v>59.158571428571427</v>
      </c>
      <c r="Q8" s="1">
        <v>57</v>
      </c>
      <c r="R8" s="1">
        <v>55</v>
      </c>
    </row>
    <row r="9" spans="1:18">
      <c r="A9" s="3">
        <v>42163</v>
      </c>
      <c r="B9" s="1">
        <v>87.2</v>
      </c>
      <c r="C9" s="1">
        <v>76.8</v>
      </c>
      <c r="D9" s="1">
        <v>81.8</v>
      </c>
      <c r="E9" s="1">
        <f>AVERAGE(B3:B9)</f>
        <v>81.95714285714287</v>
      </c>
      <c r="F9" s="1">
        <v>8.1</v>
      </c>
      <c r="G9" s="1">
        <v>6.9</v>
      </c>
      <c r="H9" s="1">
        <v>7.3289999999999997</v>
      </c>
      <c r="I9" s="1">
        <v>71.900000000000006</v>
      </c>
      <c r="J9" s="1">
        <v>66.400000000000006</v>
      </c>
      <c r="K9" s="1">
        <v>69</v>
      </c>
      <c r="L9" s="1">
        <f>AVERAGE(I3:I9)</f>
        <v>69.128571428571419</v>
      </c>
      <c r="M9" s="1">
        <v>60.62</v>
      </c>
      <c r="N9" s="1">
        <v>58.82</v>
      </c>
      <c r="O9" s="1">
        <v>59.603749999999984</v>
      </c>
      <c r="P9" s="1">
        <f>AVERAGE(M3:M9)</f>
        <v>59.411428571428573</v>
      </c>
      <c r="Q9" s="1">
        <v>57</v>
      </c>
      <c r="R9" s="1">
        <v>55</v>
      </c>
    </row>
    <row r="10" spans="1:18">
      <c r="A10" s="3">
        <v>42164</v>
      </c>
      <c r="B10" s="1">
        <v>83.6</v>
      </c>
      <c r="C10" s="1">
        <v>78.8</v>
      </c>
      <c r="D10" s="1">
        <v>81</v>
      </c>
      <c r="E10" s="1">
        <f>AVERAGE(B4:B10)</f>
        <v>82.457142857142841</v>
      </c>
      <c r="F10" s="1">
        <v>8.1</v>
      </c>
      <c r="G10" s="1">
        <v>6.6</v>
      </c>
      <c r="H10" s="1">
        <v>7.2880000000000003</v>
      </c>
      <c r="I10" s="1">
        <v>70.2</v>
      </c>
      <c r="J10" s="1">
        <v>67.7</v>
      </c>
      <c r="K10" s="1">
        <v>68.8</v>
      </c>
      <c r="L10" s="1">
        <f>AVERAGE(I4:I10)</f>
        <v>69.357142857142847</v>
      </c>
      <c r="M10" s="1">
        <v>60.44</v>
      </c>
      <c r="N10" s="1">
        <v>58.82</v>
      </c>
      <c r="O10" s="1">
        <v>59.554999999999986</v>
      </c>
      <c r="P10" s="1">
        <f>AVERAGE(M4:M10)</f>
        <v>59.617142857142859</v>
      </c>
      <c r="Q10" s="1">
        <v>57</v>
      </c>
      <c r="R10" s="1">
        <v>55</v>
      </c>
    </row>
    <row r="11" spans="1:18">
      <c r="A11" s="3">
        <v>42165</v>
      </c>
      <c r="B11" s="1">
        <v>79.400000000000006</v>
      </c>
      <c r="C11" s="1">
        <v>76.3</v>
      </c>
      <c r="D11" s="1">
        <v>77.400000000000006</v>
      </c>
      <c r="E11" s="1">
        <f>AVERAGE(B5:B11)</f>
        <v>82.528571428571425</v>
      </c>
      <c r="F11" s="1">
        <v>8.6</v>
      </c>
      <c r="G11" s="1">
        <v>6.9</v>
      </c>
      <c r="H11" s="1">
        <v>7.6379999999999999</v>
      </c>
      <c r="I11" s="1">
        <v>68.2</v>
      </c>
      <c r="J11" s="1">
        <v>65.3</v>
      </c>
      <c r="K11" s="1">
        <v>66.7</v>
      </c>
      <c r="L11" s="1">
        <f>AVERAGE(I5:I11)</f>
        <v>69.342857142857142</v>
      </c>
      <c r="M11" s="1">
        <v>59.72</v>
      </c>
      <c r="N11" s="1">
        <v>57.74</v>
      </c>
      <c r="O11" s="1">
        <v>58.478749999999991</v>
      </c>
      <c r="P11" s="1">
        <f>AVERAGE(M5:M11)</f>
        <v>59.745714285714293</v>
      </c>
      <c r="Q11" s="1">
        <v>57</v>
      </c>
      <c r="R11" s="1">
        <v>55</v>
      </c>
    </row>
    <row r="12" spans="1:18">
      <c r="A12" s="3">
        <v>42166</v>
      </c>
      <c r="B12" s="1">
        <v>83.4</v>
      </c>
      <c r="C12" s="1">
        <v>73.099999999999994</v>
      </c>
      <c r="D12" s="1">
        <v>77.8</v>
      </c>
      <c r="E12" s="1">
        <f>AVERAGE(B6:B12)</f>
        <v>83.128571428571419</v>
      </c>
      <c r="F12" s="1">
        <v>8.8000000000000007</v>
      </c>
      <c r="G12" s="1">
        <v>7.3</v>
      </c>
      <c r="H12" s="1">
        <v>7.883</v>
      </c>
      <c r="I12" s="1">
        <v>70.900000000000006</v>
      </c>
      <c r="J12" s="1">
        <v>65</v>
      </c>
      <c r="K12" s="1">
        <v>67.7</v>
      </c>
      <c r="L12" s="1">
        <f>AVERAGE(I6:I12)</f>
        <v>69.714285714285708</v>
      </c>
      <c r="M12" s="1">
        <v>60.08</v>
      </c>
      <c r="N12" s="1">
        <v>58.1</v>
      </c>
      <c r="O12" s="1">
        <v>59.04500000000003</v>
      </c>
      <c r="P12" s="1">
        <f>AVERAGE(M6:M12)</f>
        <v>59.9</v>
      </c>
      <c r="Q12" s="1">
        <v>57</v>
      </c>
      <c r="R12" s="1">
        <v>55</v>
      </c>
    </row>
    <row r="13" spans="1:18">
      <c r="A13" s="3">
        <v>42167</v>
      </c>
      <c r="B13" s="1">
        <v>86.5</v>
      </c>
      <c r="C13" s="1">
        <v>76</v>
      </c>
      <c r="D13" s="1">
        <v>81</v>
      </c>
      <c r="E13" s="1">
        <f>AVERAGE(B7:B13)</f>
        <v>83.928571428571416</v>
      </c>
      <c r="F13" s="1">
        <v>8.4</v>
      </c>
      <c r="G13" s="1">
        <v>6.9</v>
      </c>
      <c r="H13" s="1">
        <v>7.4669999999999996</v>
      </c>
      <c r="I13" s="1">
        <v>72.099999999999994</v>
      </c>
      <c r="J13" s="1">
        <v>67.099999999999994</v>
      </c>
      <c r="K13" s="1">
        <v>69.5</v>
      </c>
      <c r="L13" s="1">
        <f>AVERAGE(I7:I13)</f>
        <v>70.271428571428572</v>
      </c>
      <c r="M13" s="1">
        <v>60.08</v>
      </c>
      <c r="N13" s="1">
        <v>59.18</v>
      </c>
      <c r="O13" s="1">
        <v>59.690000000000012</v>
      </c>
      <c r="P13" s="1">
        <f>AVERAGE(M7:M13)</f>
        <v>59.951428571428565</v>
      </c>
      <c r="Q13" s="1">
        <v>57</v>
      </c>
      <c r="R13" s="1">
        <v>55</v>
      </c>
    </row>
    <row r="14" spans="1:18">
      <c r="A14" s="3">
        <v>42168</v>
      </c>
      <c r="B14" s="1">
        <v>87.8</v>
      </c>
      <c r="C14" s="1">
        <v>78.099999999999994</v>
      </c>
      <c r="D14" s="1">
        <v>82.7</v>
      </c>
      <c r="E14" s="1">
        <f>AVERAGE(B8:B14)</f>
        <v>84.571428571428569</v>
      </c>
      <c r="F14" s="1">
        <v>8.1</v>
      </c>
      <c r="G14" s="1">
        <v>6.6</v>
      </c>
      <c r="H14" s="1">
        <v>7.1669999999999998</v>
      </c>
      <c r="I14" s="1">
        <v>73</v>
      </c>
      <c r="J14" s="1">
        <v>67.8</v>
      </c>
      <c r="K14" s="1">
        <v>70.3</v>
      </c>
      <c r="L14" s="1">
        <f>AVERAGE(I8:I14)</f>
        <v>70.914285714285711</v>
      </c>
      <c r="M14" s="1">
        <v>60.62</v>
      </c>
      <c r="N14" s="1">
        <v>59</v>
      </c>
      <c r="O14" s="1">
        <v>59.66</v>
      </c>
      <c r="P14" s="1">
        <f>AVERAGE(M8:M14)</f>
        <v>60.157142857142851</v>
      </c>
      <c r="Q14" s="1">
        <v>57</v>
      </c>
      <c r="R14" s="1">
        <v>55</v>
      </c>
    </row>
    <row r="15" spans="1:18">
      <c r="A15" s="3">
        <v>42169</v>
      </c>
      <c r="B15" s="1">
        <v>85.5</v>
      </c>
      <c r="C15" s="1">
        <v>76.400000000000006</v>
      </c>
      <c r="D15" s="1">
        <v>81</v>
      </c>
      <c r="E15" s="1">
        <f>AVERAGE(B9:B15)</f>
        <v>84.771428571428586</v>
      </c>
      <c r="F15" s="1">
        <v>8.1999999999999993</v>
      </c>
      <c r="G15" s="1">
        <v>6.7</v>
      </c>
      <c r="H15" s="1">
        <v>7.2750000000000004</v>
      </c>
      <c r="I15" s="1">
        <v>72</v>
      </c>
      <c r="J15" s="1">
        <v>67.099999999999994</v>
      </c>
      <c r="K15" s="1">
        <v>69.7</v>
      </c>
      <c r="L15" s="1">
        <f>AVERAGE(I9:I15)</f>
        <v>71.185714285714297</v>
      </c>
      <c r="M15" s="1">
        <v>60.08</v>
      </c>
      <c r="N15" s="1">
        <v>58.1</v>
      </c>
      <c r="O15" s="1">
        <v>59.133124999999978</v>
      </c>
      <c r="P15" s="1">
        <f>AVERAGE(M9:M15)</f>
        <v>60.234285714285711</v>
      </c>
      <c r="Q15" s="1">
        <v>57</v>
      </c>
      <c r="R15" s="1">
        <v>55</v>
      </c>
    </row>
    <row r="16" spans="1:18">
      <c r="A16" s="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29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28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10" t="s">
        <v>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10" t="s">
        <v>31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3" spans="1:1">
      <c r="A33" t="s">
        <v>16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8" sqref="A18"/>
    </sheetView>
  </sheetViews>
  <sheetFormatPr baseColWidth="10" defaultRowHeight="15" x14ac:dyDescent="0"/>
  <cols>
    <col min="1" max="1" width="15" customWidth="1"/>
    <col min="2" max="2" width="14.5" customWidth="1"/>
    <col min="3" max="3" width="15.1640625" customWidth="1"/>
    <col min="4" max="4" width="14" customWidth="1"/>
    <col min="6" max="6" width="12.5" customWidth="1"/>
    <col min="7" max="7" width="14.6640625" customWidth="1"/>
  </cols>
  <sheetData>
    <row r="1" spans="1:7">
      <c r="A1" t="s">
        <v>21</v>
      </c>
    </row>
    <row r="2" spans="1:7">
      <c r="A2" t="s">
        <v>18</v>
      </c>
      <c r="B2" t="s">
        <v>20</v>
      </c>
      <c r="C2" t="s">
        <v>19</v>
      </c>
      <c r="D2" t="s">
        <v>20</v>
      </c>
      <c r="F2" t="s">
        <v>22</v>
      </c>
      <c r="G2" t="s">
        <v>23</v>
      </c>
    </row>
    <row r="3" spans="1:7">
      <c r="A3">
        <v>14.9</v>
      </c>
      <c r="B3">
        <f>CONVERT($A3,"C","F")</f>
        <v>58.82</v>
      </c>
      <c r="C3">
        <v>13.6</v>
      </c>
      <c r="D3">
        <f>CONVERT($C$3,"C","F")</f>
        <v>56.480000000000004</v>
      </c>
      <c r="E3" s="4">
        <v>42156</v>
      </c>
      <c r="F3">
        <v>14.296874999999988</v>
      </c>
      <c r="G3">
        <f>CONVERT(F3,"C","F")</f>
        <v>57.734374999999979</v>
      </c>
    </row>
    <row r="4" spans="1:7">
      <c r="A4">
        <v>15</v>
      </c>
      <c r="B4">
        <f t="shared" ref="B4:B16" si="0">CONVERT($A4,"C","F")</f>
        <v>59</v>
      </c>
      <c r="C4">
        <v>14</v>
      </c>
      <c r="D4">
        <f>CONVERT($C$4,"C","F")</f>
        <v>57.2</v>
      </c>
      <c r="E4" s="4">
        <v>42157</v>
      </c>
      <c r="F4">
        <v>14.517708333333333</v>
      </c>
      <c r="G4">
        <f t="shared" ref="G4:G16" si="1">CONVERT(F4,"C","F")</f>
        <v>58.131875000000001</v>
      </c>
    </row>
    <row r="5" spans="1:7">
      <c r="A5">
        <v>14.9</v>
      </c>
      <c r="B5">
        <f t="shared" si="0"/>
        <v>58.82</v>
      </c>
      <c r="C5">
        <v>14</v>
      </c>
      <c r="D5">
        <f>CONVERT($C$5,"C","F")</f>
        <v>57.2</v>
      </c>
      <c r="E5" s="4">
        <v>42158</v>
      </c>
      <c r="F5">
        <v>14.451041666666656</v>
      </c>
      <c r="G5">
        <f t="shared" si="1"/>
        <v>58.011874999999982</v>
      </c>
    </row>
    <row r="6" spans="1:7">
      <c r="A6">
        <v>15</v>
      </c>
      <c r="B6">
        <f t="shared" si="0"/>
        <v>59</v>
      </c>
      <c r="C6">
        <v>13.7</v>
      </c>
      <c r="D6">
        <f>CONVERT($C$6,"C","F")</f>
        <v>56.66</v>
      </c>
      <c r="E6" s="4">
        <v>42159</v>
      </c>
      <c r="F6">
        <v>14.368749999999984</v>
      </c>
      <c r="G6">
        <f t="shared" si="1"/>
        <v>57.863749999999968</v>
      </c>
    </row>
    <row r="7" spans="1:7">
      <c r="A7">
        <v>15.4</v>
      </c>
      <c r="B7">
        <f t="shared" si="0"/>
        <v>59.72</v>
      </c>
      <c r="C7">
        <v>14.1</v>
      </c>
      <c r="D7">
        <f>CONVERT($C$7,"C","F")</f>
        <v>57.379999999999995</v>
      </c>
      <c r="E7" s="4">
        <v>42160</v>
      </c>
      <c r="F7">
        <v>14.637500000000008</v>
      </c>
      <c r="G7">
        <f t="shared" si="1"/>
        <v>58.347500000000011</v>
      </c>
    </row>
    <row r="8" spans="1:7">
      <c r="A8">
        <v>15.1</v>
      </c>
      <c r="B8">
        <f t="shared" si="0"/>
        <v>59.18</v>
      </c>
      <c r="C8">
        <v>14</v>
      </c>
      <c r="D8">
        <f>CONVERT($C$8,"C","F")</f>
        <v>57.2</v>
      </c>
      <c r="E8" s="4">
        <v>42161</v>
      </c>
      <c r="F8">
        <v>14.611458333333333</v>
      </c>
      <c r="G8">
        <f t="shared" si="1"/>
        <v>58.300624999999997</v>
      </c>
    </row>
    <row r="9" spans="1:7">
      <c r="A9">
        <v>15.3</v>
      </c>
      <c r="B9">
        <f t="shared" si="0"/>
        <v>59.540000000000006</v>
      </c>
      <c r="C9">
        <v>14.2</v>
      </c>
      <c r="D9">
        <f>CONVERT($C$9,"C","F")</f>
        <v>57.56</v>
      </c>
      <c r="E9" s="4">
        <v>42162</v>
      </c>
      <c r="F9">
        <v>14.784375000000002</v>
      </c>
      <c r="G9">
        <f t="shared" si="1"/>
        <v>58.611875000000005</v>
      </c>
    </row>
    <row r="10" spans="1:7">
      <c r="A10">
        <v>15.9</v>
      </c>
      <c r="B10">
        <f t="shared" si="0"/>
        <v>60.620000000000005</v>
      </c>
      <c r="C10">
        <v>14.9</v>
      </c>
      <c r="D10">
        <f>CONVERT($C$10,"C","F")</f>
        <v>58.82</v>
      </c>
      <c r="E10" s="4">
        <v>42163</v>
      </c>
      <c r="F10">
        <v>15.335416666666658</v>
      </c>
      <c r="G10">
        <f t="shared" si="1"/>
        <v>59.603749999999984</v>
      </c>
    </row>
    <row r="11" spans="1:7">
      <c r="A11">
        <v>15.8</v>
      </c>
      <c r="B11">
        <f t="shared" si="0"/>
        <v>60.44</v>
      </c>
      <c r="C11">
        <v>14.9</v>
      </c>
      <c r="D11">
        <f>CONVERT($C$11,"C","F")</f>
        <v>58.82</v>
      </c>
      <c r="E11" s="4">
        <v>42164</v>
      </c>
      <c r="F11">
        <v>15.308333333333325</v>
      </c>
      <c r="G11">
        <f t="shared" si="1"/>
        <v>59.554999999999986</v>
      </c>
    </row>
    <row r="12" spans="1:7">
      <c r="A12">
        <v>15.4</v>
      </c>
      <c r="B12">
        <f t="shared" si="0"/>
        <v>59.72</v>
      </c>
      <c r="C12">
        <v>14.3</v>
      </c>
      <c r="D12">
        <f>CONVERT($C$12,"C","F")</f>
        <v>57.74</v>
      </c>
      <c r="E12" s="4">
        <v>42165</v>
      </c>
      <c r="F12">
        <v>14.71041666666666</v>
      </c>
      <c r="G12">
        <f t="shared" si="1"/>
        <v>58.478749999999991</v>
      </c>
    </row>
    <row r="13" spans="1:7">
      <c r="A13">
        <v>15.6</v>
      </c>
      <c r="B13">
        <f t="shared" si="0"/>
        <v>60.08</v>
      </c>
      <c r="C13">
        <v>14.5</v>
      </c>
      <c r="D13">
        <f>CONVERT($C$13,"C","F")</f>
        <v>58.1</v>
      </c>
      <c r="E13" s="4">
        <v>42166</v>
      </c>
      <c r="F13">
        <v>15.025000000000015</v>
      </c>
      <c r="G13">
        <f t="shared" si="1"/>
        <v>59.04500000000003</v>
      </c>
    </row>
    <row r="14" spans="1:7">
      <c r="A14">
        <v>15.6</v>
      </c>
      <c r="B14">
        <f t="shared" si="0"/>
        <v>60.08</v>
      </c>
      <c r="C14">
        <v>15.1</v>
      </c>
      <c r="D14">
        <f>CONVERT($C$14,"C","F")</f>
        <v>59.18</v>
      </c>
      <c r="E14" s="4">
        <v>42167</v>
      </c>
      <c r="F14">
        <v>15.383333333333338</v>
      </c>
      <c r="G14">
        <f t="shared" si="1"/>
        <v>59.690000000000012</v>
      </c>
    </row>
    <row r="15" spans="1:7">
      <c r="A15">
        <v>15.9</v>
      </c>
      <c r="B15">
        <f t="shared" si="0"/>
        <v>60.620000000000005</v>
      </c>
      <c r="C15">
        <v>15</v>
      </c>
      <c r="D15">
        <f>CONVERT($C$15,"C","F")</f>
        <v>59</v>
      </c>
      <c r="E15" s="4">
        <v>42168</v>
      </c>
      <c r="F15">
        <v>15.366666666666667</v>
      </c>
      <c r="G15">
        <f t="shared" si="1"/>
        <v>59.66</v>
      </c>
    </row>
    <row r="16" spans="1:7">
      <c r="A16">
        <v>15.6</v>
      </c>
      <c r="B16">
        <f t="shared" si="0"/>
        <v>60.08</v>
      </c>
      <c r="C16">
        <v>14.5</v>
      </c>
      <c r="D16">
        <f>CONVERT($C$16,"C","F")</f>
        <v>58.1</v>
      </c>
      <c r="E16" s="4">
        <v>42169</v>
      </c>
      <c r="F16">
        <v>15.073958333333321</v>
      </c>
      <c r="G16">
        <f t="shared" si="1"/>
        <v>59.133124999999978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A3" sqref="A3"/>
    </sheetView>
  </sheetViews>
  <sheetFormatPr baseColWidth="10" defaultRowHeight="15" x14ac:dyDescent="0"/>
  <sheetData>
    <row r="1" spans="1:15">
      <c r="A1" t="s">
        <v>24</v>
      </c>
    </row>
    <row r="2" spans="1:15" s="7" customFormat="1">
      <c r="A2" s="8"/>
      <c r="B2" s="8">
        <v>42156</v>
      </c>
      <c r="C2" s="8">
        <v>42157</v>
      </c>
      <c r="D2" s="8">
        <v>42158</v>
      </c>
      <c r="E2" s="8">
        <v>42159</v>
      </c>
      <c r="F2" s="8">
        <v>42160</v>
      </c>
      <c r="G2" s="8">
        <v>42161</v>
      </c>
      <c r="H2" s="8">
        <v>42162</v>
      </c>
      <c r="I2" s="8">
        <v>42163</v>
      </c>
      <c r="J2" s="8">
        <v>42164</v>
      </c>
      <c r="K2" s="8">
        <v>42165</v>
      </c>
      <c r="L2" s="8">
        <v>42166</v>
      </c>
      <c r="M2" s="8">
        <v>42167</v>
      </c>
      <c r="N2" s="8">
        <v>42168</v>
      </c>
      <c r="O2" s="8">
        <v>42169</v>
      </c>
    </row>
    <row r="3" spans="1:15">
      <c r="A3" s="4"/>
      <c r="B3">
        <v>7.8</v>
      </c>
      <c r="C3">
        <v>7.8</v>
      </c>
      <c r="D3">
        <v>7.6</v>
      </c>
      <c r="E3">
        <v>7.8</v>
      </c>
      <c r="F3">
        <v>7.6</v>
      </c>
      <c r="G3">
        <v>7.4</v>
      </c>
      <c r="H3">
        <v>7.3</v>
      </c>
      <c r="I3">
        <v>7.1</v>
      </c>
      <c r="J3">
        <v>6.8</v>
      </c>
      <c r="K3">
        <v>7.2</v>
      </c>
      <c r="L3">
        <v>7.7</v>
      </c>
      <c r="M3">
        <v>7.2</v>
      </c>
      <c r="N3">
        <v>6.8</v>
      </c>
      <c r="O3">
        <v>6.7</v>
      </c>
    </row>
    <row r="4" spans="1:15">
      <c r="A4" s="4"/>
      <c r="B4">
        <v>7.8</v>
      </c>
      <c r="C4">
        <v>7.8</v>
      </c>
      <c r="D4">
        <v>7.6</v>
      </c>
      <c r="E4">
        <v>7.8</v>
      </c>
      <c r="F4">
        <v>7.6</v>
      </c>
      <c r="G4">
        <v>7.3</v>
      </c>
      <c r="H4">
        <v>7.2</v>
      </c>
      <c r="I4">
        <v>7.1</v>
      </c>
      <c r="J4">
        <v>6.8</v>
      </c>
      <c r="K4">
        <v>7.2</v>
      </c>
      <c r="L4">
        <v>7.6</v>
      </c>
      <c r="M4">
        <v>7.1</v>
      </c>
      <c r="N4">
        <v>6.7</v>
      </c>
      <c r="O4">
        <v>6.7</v>
      </c>
    </row>
    <row r="5" spans="1:15">
      <c r="A5" s="4"/>
      <c r="B5">
        <v>7.8</v>
      </c>
      <c r="C5">
        <v>7.7</v>
      </c>
      <c r="D5">
        <v>7.6</v>
      </c>
      <c r="E5">
        <v>7.8</v>
      </c>
      <c r="F5">
        <v>7.6</v>
      </c>
      <c r="G5">
        <v>7.3</v>
      </c>
      <c r="H5">
        <v>7.2</v>
      </c>
      <c r="I5">
        <v>7</v>
      </c>
      <c r="J5">
        <v>6.7</v>
      </c>
      <c r="K5">
        <v>7.1</v>
      </c>
      <c r="L5">
        <v>7.5</v>
      </c>
      <c r="M5">
        <v>7.1</v>
      </c>
      <c r="N5">
        <v>6.7</v>
      </c>
      <c r="O5">
        <v>6.7</v>
      </c>
    </row>
    <row r="6" spans="1:15">
      <c r="A6" s="4"/>
      <c r="B6">
        <v>7.8</v>
      </c>
      <c r="C6">
        <v>7.7</v>
      </c>
      <c r="D6">
        <v>7.6</v>
      </c>
      <c r="E6">
        <v>7.7</v>
      </c>
      <c r="F6">
        <v>7.5</v>
      </c>
      <c r="G6">
        <v>7.3</v>
      </c>
      <c r="H6">
        <v>7.2</v>
      </c>
      <c r="I6">
        <v>7</v>
      </c>
      <c r="J6">
        <v>6.7</v>
      </c>
      <c r="K6">
        <v>7.1</v>
      </c>
      <c r="L6">
        <v>7.5</v>
      </c>
      <c r="M6">
        <v>7</v>
      </c>
      <c r="N6">
        <v>6.7</v>
      </c>
      <c r="O6">
        <v>6.7</v>
      </c>
    </row>
    <row r="7" spans="1:15">
      <c r="A7" s="4"/>
      <c r="B7">
        <v>7.8</v>
      </c>
      <c r="C7">
        <v>7.7</v>
      </c>
      <c r="D7">
        <v>7.6</v>
      </c>
      <c r="E7">
        <v>7.7</v>
      </c>
      <c r="F7">
        <v>7.5</v>
      </c>
      <c r="G7">
        <v>7.2</v>
      </c>
      <c r="H7">
        <v>7.2</v>
      </c>
      <c r="I7">
        <v>7</v>
      </c>
      <c r="J7">
        <v>6.6</v>
      </c>
      <c r="K7">
        <v>7</v>
      </c>
      <c r="L7">
        <v>7.4</v>
      </c>
      <c r="M7">
        <v>7</v>
      </c>
      <c r="N7">
        <v>6.7</v>
      </c>
      <c r="O7">
        <v>6.7</v>
      </c>
    </row>
    <row r="8" spans="1:15">
      <c r="A8" s="4"/>
      <c r="B8">
        <v>7.7</v>
      </c>
      <c r="C8">
        <v>7.7</v>
      </c>
      <c r="D8">
        <v>7.5</v>
      </c>
      <c r="E8">
        <v>7.7</v>
      </c>
      <c r="F8">
        <v>7.5</v>
      </c>
      <c r="G8">
        <v>7.2</v>
      </c>
      <c r="H8">
        <v>7.2</v>
      </c>
      <c r="I8">
        <v>6.9</v>
      </c>
      <c r="J8">
        <v>6.6</v>
      </c>
      <c r="K8">
        <v>7.9</v>
      </c>
      <c r="L8">
        <v>7.4</v>
      </c>
      <c r="M8">
        <v>7</v>
      </c>
      <c r="N8">
        <v>6.6</v>
      </c>
      <c r="O8">
        <v>6.7</v>
      </c>
    </row>
    <row r="9" spans="1:15">
      <c r="A9" s="4"/>
      <c r="B9">
        <v>7.8</v>
      </c>
      <c r="C9">
        <v>7.7</v>
      </c>
      <c r="D9">
        <v>7.6</v>
      </c>
      <c r="E9">
        <v>7.7</v>
      </c>
      <c r="F9">
        <v>7.5</v>
      </c>
      <c r="G9">
        <v>7.3</v>
      </c>
      <c r="H9">
        <v>7.2</v>
      </c>
      <c r="I9">
        <v>6.9</v>
      </c>
      <c r="J9">
        <v>6.6</v>
      </c>
      <c r="K9">
        <v>6.9</v>
      </c>
      <c r="L9">
        <v>7.4</v>
      </c>
      <c r="M9">
        <v>7</v>
      </c>
      <c r="N9">
        <v>6.6</v>
      </c>
      <c r="O9">
        <v>6.7</v>
      </c>
    </row>
    <row r="10" spans="1:15">
      <c r="A10" s="4"/>
      <c r="B10">
        <v>7.8</v>
      </c>
      <c r="C10">
        <v>7.7</v>
      </c>
      <c r="D10">
        <v>7.5</v>
      </c>
      <c r="E10">
        <v>7.7</v>
      </c>
      <c r="F10">
        <v>7.5</v>
      </c>
      <c r="G10">
        <v>7.3</v>
      </c>
      <c r="H10">
        <v>7.2</v>
      </c>
      <c r="I10">
        <v>6.9</v>
      </c>
      <c r="J10">
        <v>6.6</v>
      </c>
      <c r="K10">
        <v>6.9</v>
      </c>
      <c r="L10">
        <v>7.4</v>
      </c>
      <c r="M10">
        <v>7</v>
      </c>
      <c r="N10">
        <v>6.7</v>
      </c>
      <c r="O10">
        <v>6.7</v>
      </c>
    </row>
    <row r="11" spans="1:15">
      <c r="A11" s="4"/>
      <c r="B11">
        <v>7.8</v>
      </c>
      <c r="C11">
        <v>7.7</v>
      </c>
      <c r="D11">
        <v>7.6</v>
      </c>
      <c r="E11">
        <v>7.8</v>
      </c>
      <c r="F11">
        <v>7.5</v>
      </c>
      <c r="G11">
        <v>7.3</v>
      </c>
      <c r="H11">
        <v>7.2</v>
      </c>
      <c r="I11">
        <v>7</v>
      </c>
      <c r="J11">
        <v>6.7</v>
      </c>
      <c r="K11">
        <v>6.9</v>
      </c>
      <c r="L11">
        <v>7.5</v>
      </c>
      <c r="M11">
        <v>7</v>
      </c>
      <c r="N11">
        <v>6.8</v>
      </c>
      <c r="O11">
        <v>6.8</v>
      </c>
    </row>
    <row r="12" spans="1:15">
      <c r="A12" s="4"/>
      <c r="B12">
        <v>7.9</v>
      </c>
      <c r="C12">
        <v>7.8</v>
      </c>
      <c r="D12">
        <v>7.7</v>
      </c>
      <c r="E12">
        <v>7.9</v>
      </c>
      <c r="F12">
        <v>7.6</v>
      </c>
      <c r="G12">
        <v>7.5</v>
      </c>
      <c r="H12">
        <v>7.3</v>
      </c>
      <c r="I12">
        <v>7</v>
      </c>
      <c r="J12">
        <v>6.8</v>
      </c>
      <c r="K12">
        <v>7</v>
      </c>
      <c r="L12">
        <v>7.6</v>
      </c>
      <c r="M12">
        <v>7.2</v>
      </c>
      <c r="N12">
        <v>6.9</v>
      </c>
      <c r="O12">
        <v>6.9</v>
      </c>
    </row>
    <row r="13" spans="1:15">
      <c r="A13" s="4"/>
      <c r="B13">
        <v>8.1999999999999993</v>
      </c>
      <c r="C13">
        <v>8.1</v>
      </c>
      <c r="D13">
        <v>7.9</v>
      </c>
      <c r="E13">
        <v>8.1</v>
      </c>
      <c r="F13">
        <v>7.9</v>
      </c>
      <c r="G13">
        <v>7.7</v>
      </c>
      <c r="H13">
        <v>7.5</v>
      </c>
      <c r="I13">
        <v>7.2</v>
      </c>
      <c r="J13">
        <v>7.1</v>
      </c>
      <c r="K13">
        <v>7.2</v>
      </c>
      <c r="L13">
        <v>7.8</v>
      </c>
      <c r="M13">
        <v>7.4</v>
      </c>
      <c r="N13">
        <v>7.1</v>
      </c>
      <c r="O13">
        <v>7.2</v>
      </c>
    </row>
    <row r="14" spans="1:15">
      <c r="A14" s="4"/>
      <c r="B14">
        <v>8.4</v>
      </c>
      <c r="C14">
        <v>8.3000000000000007</v>
      </c>
      <c r="D14">
        <v>8.1</v>
      </c>
      <c r="E14">
        <v>8.3000000000000007</v>
      </c>
      <c r="F14">
        <v>8.1</v>
      </c>
      <c r="G14">
        <v>8</v>
      </c>
      <c r="H14">
        <v>7.8</v>
      </c>
      <c r="I14">
        <v>7.5</v>
      </c>
      <c r="J14">
        <v>7.4</v>
      </c>
      <c r="K14">
        <v>7.4</v>
      </c>
      <c r="L14">
        <v>8.1</v>
      </c>
      <c r="M14">
        <v>7.7</v>
      </c>
      <c r="N14">
        <v>7.4</v>
      </c>
      <c r="O14">
        <v>7.5</v>
      </c>
    </row>
    <row r="15" spans="1:15">
      <c r="A15" s="4"/>
      <c r="B15">
        <v>8.6</v>
      </c>
      <c r="C15">
        <v>8.5</v>
      </c>
      <c r="D15">
        <v>8.3000000000000007</v>
      </c>
      <c r="E15">
        <v>8.6</v>
      </c>
      <c r="F15">
        <v>8.4</v>
      </c>
      <c r="G15">
        <v>8.1999999999999993</v>
      </c>
      <c r="H15">
        <v>8.1</v>
      </c>
      <c r="I15">
        <v>7.7</v>
      </c>
      <c r="J15">
        <v>7.7</v>
      </c>
      <c r="K15">
        <v>7.7</v>
      </c>
      <c r="L15">
        <v>8.4</v>
      </c>
      <c r="M15">
        <v>8</v>
      </c>
      <c r="N15">
        <v>7.7</v>
      </c>
      <c r="O15">
        <v>7.8</v>
      </c>
    </row>
    <row r="16" spans="1:15">
      <c r="B16">
        <v>8.6999999999999993</v>
      </c>
      <c r="C16">
        <v>8.6999999999999993</v>
      </c>
      <c r="D16">
        <v>8.5</v>
      </c>
      <c r="E16">
        <v>8.8000000000000007</v>
      </c>
      <c r="F16">
        <v>8.6</v>
      </c>
      <c r="G16">
        <v>8.4</v>
      </c>
      <c r="H16">
        <v>8.3000000000000007</v>
      </c>
      <c r="I16">
        <v>8</v>
      </c>
      <c r="J16">
        <v>7.9</v>
      </c>
      <c r="K16">
        <v>8</v>
      </c>
      <c r="L16">
        <v>8.6</v>
      </c>
      <c r="M16">
        <v>8.1999999999999993</v>
      </c>
      <c r="N16">
        <v>7.9</v>
      </c>
      <c r="O16">
        <v>8</v>
      </c>
    </row>
    <row r="17" spans="1:15">
      <c r="B17">
        <v>8.8000000000000007</v>
      </c>
      <c r="C17">
        <v>8.8000000000000007</v>
      </c>
      <c r="D17">
        <v>8.6999999999999993</v>
      </c>
      <c r="E17">
        <v>8.9</v>
      </c>
      <c r="F17">
        <v>8.6999999999999993</v>
      </c>
      <c r="G17">
        <v>8.5</v>
      </c>
      <c r="H17">
        <v>8.4</v>
      </c>
      <c r="I17">
        <v>8.1</v>
      </c>
      <c r="J17">
        <v>8</v>
      </c>
      <c r="K17">
        <v>8.1999999999999993</v>
      </c>
      <c r="L17">
        <v>8.8000000000000007</v>
      </c>
      <c r="M17">
        <v>8.3000000000000007</v>
      </c>
      <c r="N17">
        <v>8</v>
      </c>
      <c r="O17">
        <v>8.1999999999999993</v>
      </c>
    </row>
    <row r="18" spans="1:15">
      <c r="B18">
        <v>8.9</v>
      </c>
      <c r="C18">
        <v>8.8000000000000007</v>
      </c>
      <c r="D18">
        <v>8.8000000000000007</v>
      </c>
      <c r="E18">
        <v>9</v>
      </c>
      <c r="F18">
        <v>8.6999999999999993</v>
      </c>
      <c r="G18">
        <v>8.6</v>
      </c>
      <c r="H18">
        <v>8.4</v>
      </c>
      <c r="I18">
        <v>8.1</v>
      </c>
      <c r="J18">
        <v>8.1</v>
      </c>
      <c r="K18">
        <v>8.4</v>
      </c>
      <c r="L18">
        <v>8.8000000000000007</v>
      </c>
      <c r="M18">
        <v>8.4</v>
      </c>
      <c r="N18">
        <v>8.1</v>
      </c>
      <c r="O18">
        <v>8.1999999999999993</v>
      </c>
    </row>
    <row r="19" spans="1:15">
      <c r="B19">
        <v>8.9</v>
      </c>
      <c r="C19">
        <v>8.6999999999999993</v>
      </c>
      <c r="D19">
        <v>8.6999999999999993</v>
      </c>
      <c r="E19">
        <v>9</v>
      </c>
      <c r="F19">
        <v>8.6999999999999993</v>
      </c>
      <c r="G19">
        <v>8.5</v>
      </c>
      <c r="H19">
        <v>8.4</v>
      </c>
      <c r="I19">
        <v>8.1</v>
      </c>
      <c r="J19">
        <v>8.1</v>
      </c>
      <c r="K19">
        <v>8.5</v>
      </c>
      <c r="L19">
        <v>8.6999999999999993</v>
      </c>
      <c r="M19">
        <v>8.4</v>
      </c>
      <c r="N19">
        <v>8</v>
      </c>
      <c r="O19">
        <v>8.1999999999999993</v>
      </c>
    </row>
    <row r="20" spans="1:15">
      <c r="B20">
        <v>8.8000000000000007</v>
      </c>
      <c r="C20">
        <v>8.4</v>
      </c>
      <c r="D20">
        <v>8.6</v>
      </c>
      <c r="E20">
        <v>8.8000000000000007</v>
      </c>
      <c r="F20">
        <v>8.6</v>
      </c>
      <c r="G20">
        <v>8.4</v>
      </c>
      <c r="H20">
        <v>8.1999999999999993</v>
      </c>
      <c r="I20">
        <v>7.9</v>
      </c>
      <c r="J20">
        <v>8.1</v>
      </c>
      <c r="K20">
        <v>8.6</v>
      </c>
      <c r="L20">
        <v>8.6</v>
      </c>
      <c r="M20">
        <v>8.1999999999999993</v>
      </c>
      <c r="N20">
        <v>7.9</v>
      </c>
      <c r="O20">
        <v>8.1</v>
      </c>
    </row>
    <row r="21" spans="1:15">
      <c r="B21">
        <v>8.6</v>
      </c>
      <c r="C21">
        <v>8.3000000000000007</v>
      </c>
      <c r="D21">
        <v>8.5</v>
      </c>
      <c r="E21">
        <v>8.5</v>
      </c>
      <c r="F21">
        <v>8.4</v>
      </c>
      <c r="G21">
        <v>8.3000000000000007</v>
      </c>
      <c r="H21">
        <v>8</v>
      </c>
      <c r="I21">
        <v>7.7</v>
      </c>
      <c r="J21">
        <v>8</v>
      </c>
      <c r="K21">
        <v>8.4</v>
      </c>
      <c r="L21">
        <v>8.3000000000000007</v>
      </c>
      <c r="M21">
        <v>7.9</v>
      </c>
      <c r="N21">
        <v>7.6</v>
      </c>
      <c r="O21">
        <v>7.8</v>
      </c>
    </row>
    <row r="22" spans="1:15">
      <c r="B22">
        <v>8.4</v>
      </c>
      <c r="C22">
        <v>8.1</v>
      </c>
      <c r="D22">
        <v>8.3000000000000007</v>
      </c>
      <c r="E22">
        <v>8.3000000000000007</v>
      </c>
      <c r="F22">
        <v>8.1999999999999993</v>
      </c>
      <c r="G22">
        <v>8</v>
      </c>
      <c r="H22">
        <v>7.8</v>
      </c>
      <c r="I22">
        <v>7.4</v>
      </c>
      <c r="J22">
        <v>7.8</v>
      </c>
      <c r="K22">
        <v>8.1999999999999993</v>
      </c>
      <c r="L22">
        <v>8</v>
      </c>
      <c r="M22">
        <v>7.6</v>
      </c>
      <c r="N22">
        <v>7.3</v>
      </c>
      <c r="O22">
        <v>7.6</v>
      </c>
    </row>
    <row r="23" spans="1:15">
      <c r="B23">
        <v>8.1999999999999993</v>
      </c>
      <c r="C23">
        <v>8</v>
      </c>
      <c r="D23">
        <v>8.1</v>
      </c>
      <c r="E23">
        <v>8.1</v>
      </c>
      <c r="F23">
        <v>7.9</v>
      </c>
      <c r="G23">
        <v>7.8</v>
      </c>
      <c r="H23">
        <v>7.6</v>
      </c>
      <c r="I23">
        <v>7.3</v>
      </c>
      <c r="J23">
        <v>7.6</v>
      </c>
      <c r="K23">
        <v>8.1</v>
      </c>
      <c r="L23">
        <v>7.8</v>
      </c>
      <c r="M23">
        <v>7.4</v>
      </c>
      <c r="N23">
        <v>7.1</v>
      </c>
      <c r="O23">
        <v>7.4</v>
      </c>
    </row>
    <row r="24" spans="1:15">
      <c r="B24">
        <v>8</v>
      </c>
      <c r="C24">
        <v>7.8</v>
      </c>
      <c r="D24">
        <v>8</v>
      </c>
      <c r="E24">
        <v>7.9</v>
      </c>
      <c r="F24">
        <v>7.7</v>
      </c>
      <c r="G24">
        <v>7.6</v>
      </c>
      <c r="H24">
        <v>7.4</v>
      </c>
      <c r="I24">
        <v>7.1</v>
      </c>
      <c r="J24">
        <v>7.5</v>
      </c>
      <c r="K24">
        <v>7.9</v>
      </c>
      <c r="L24">
        <v>7.6</v>
      </c>
      <c r="M24">
        <v>7.2</v>
      </c>
      <c r="N24">
        <v>7</v>
      </c>
      <c r="O24">
        <v>7.2</v>
      </c>
    </row>
    <row r="25" spans="1:15">
      <c r="B25">
        <v>7.9</v>
      </c>
      <c r="C25">
        <v>7.7</v>
      </c>
      <c r="D25">
        <v>7.9</v>
      </c>
      <c r="E25">
        <v>7.8</v>
      </c>
      <c r="F25">
        <v>7.6</v>
      </c>
      <c r="G25">
        <v>7.4</v>
      </c>
      <c r="H25">
        <v>7.3</v>
      </c>
      <c r="I25">
        <v>7</v>
      </c>
      <c r="J25">
        <v>7.4</v>
      </c>
      <c r="K25">
        <v>7.8</v>
      </c>
      <c r="L25">
        <v>7.4</v>
      </c>
      <c r="M25">
        <v>7</v>
      </c>
      <c r="N25">
        <v>6.9</v>
      </c>
      <c r="O25">
        <v>7.1</v>
      </c>
    </row>
    <row r="26" spans="1:15">
      <c r="B26">
        <v>7.8</v>
      </c>
      <c r="C26">
        <v>7.7</v>
      </c>
      <c r="D26">
        <v>7.8</v>
      </c>
      <c r="E26">
        <v>7.7</v>
      </c>
      <c r="F26">
        <v>7.5</v>
      </c>
      <c r="G26">
        <v>7.3</v>
      </c>
      <c r="H26">
        <v>7.2</v>
      </c>
      <c r="I26">
        <v>6.9</v>
      </c>
      <c r="J26">
        <v>7.3</v>
      </c>
      <c r="K26">
        <v>7.7</v>
      </c>
      <c r="L26">
        <v>7.3</v>
      </c>
      <c r="M26">
        <v>6.9</v>
      </c>
      <c r="N26">
        <v>6.8</v>
      </c>
      <c r="O26">
        <v>7</v>
      </c>
    </row>
    <row r="27" spans="1:15">
      <c r="A27" s="7" t="s">
        <v>25</v>
      </c>
      <c r="B27">
        <f>AVERAGE(B3:B26)</f>
        <v>8.1750000000000007</v>
      </c>
      <c r="C27">
        <f t="shared" ref="C27:O27" si="0">AVERAGE(C3:C26)</f>
        <v>8.0499999999999989</v>
      </c>
      <c r="D27">
        <f t="shared" si="0"/>
        <v>8.0041666666666682</v>
      </c>
      <c r="E27">
        <f t="shared" si="0"/>
        <v>8.1416666666666675</v>
      </c>
      <c r="F27">
        <f t="shared" si="0"/>
        <v>7.9333333333333327</v>
      </c>
      <c r="G27">
        <f t="shared" si="0"/>
        <v>7.741666666666668</v>
      </c>
      <c r="H27">
        <f t="shared" si="0"/>
        <v>7.6083333333333334</v>
      </c>
      <c r="I27">
        <f t="shared" si="0"/>
        <v>7.3291666666666666</v>
      </c>
      <c r="J27">
        <f t="shared" si="0"/>
        <v>7.2875000000000014</v>
      </c>
      <c r="K27">
        <f t="shared" si="0"/>
        <v>7.6375000000000002</v>
      </c>
      <c r="L27">
        <f t="shared" si="0"/>
        <v>7.8833333333333337</v>
      </c>
      <c r="M27">
        <f t="shared" si="0"/>
        <v>7.4666666666666677</v>
      </c>
      <c r="N27">
        <f t="shared" si="0"/>
        <v>7.1666666666666679</v>
      </c>
      <c r="O27">
        <f t="shared" si="0"/>
        <v>7.2750000000000012</v>
      </c>
    </row>
    <row r="28" spans="1:15">
      <c r="A28" s="7" t="s">
        <v>26</v>
      </c>
      <c r="B28">
        <f>MIN(B3:B26)</f>
        <v>7.7</v>
      </c>
      <c r="C28">
        <f t="shared" ref="C28:O28" si="1">MIN(C3:C26)</f>
        <v>7.7</v>
      </c>
      <c r="D28">
        <f t="shared" si="1"/>
        <v>7.5</v>
      </c>
      <c r="E28">
        <f t="shared" si="1"/>
        <v>7.7</v>
      </c>
      <c r="F28">
        <f t="shared" si="1"/>
        <v>7.5</v>
      </c>
      <c r="G28">
        <f t="shared" si="1"/>
        <v>7.2</v>
      </c>
      <c r="H28">
        <f t="shared" si="1"/>
        <v>7.2</v>
      </c>
      <c r="I28">
        <f t="shared" si="1"/>
        <v>6.9</v>
      </c>
      <c r="J28">
        <f t="shared" si="1"/>
        <v>6.6</v>
      </c>
      <c r="K28">
        <f t="shared" si="1"/>
        <v>6.9</v>
      </c>
      <c r="L28">
        <f t="shared" si="1"/>
        <v>7.3</v>
      </c>
      <c r="M28">
        <f t="shared" si="1"/>
        <v>6.9</v>
      </c>
      <c r="N28">
        <f t="shared" si="1"/>
        <v>6.6</v>
      </c>
      <c r="O28">
        <f t="shared" si="1"/>
        <v>6.7</v>
      </c>
    </row>
    <row r="29" spans="1:15">
      <c r="A29" s="7" t="s">
        <v>27</v>
      </c>
      <c r="B29">
        <f>MAX(B3:B26)</f>
        <v>8.9</v>
      </c>
      <c r="C29">
        <f t="shared" ref="C29:O29" si="2">MAX(C3:C26)</f>
        <v>8.8000000000000007</v>
      </c>
      <c r="D29">
        <f t="shared" si="2"/>
        <v>8.8000000000000007</v>
      </c>
      <c r="E29">
        <f t="shared" si="2"/>
        <v>9</v>
      </c>
      <c r="F29">
        <f t="shared" si="2"/>
        <v>8.6999999999999993</v>
      </c>
      <c r="G29">
        <f t="shared" si="2"/>
        <v>8.6</v>
      </c>
      <c r="H29">
        <f t="shared" si="2"/>
        <v>8.4</v>
      </c>
      <c r="I29">
        <f t="shared" si="2"/>
        <v>8.1</v>
      </c>
      <c r="J29">
        <f t="shared" si="2"/>
        <v>8.1</v>
      </c>
      <c r="K29">
        <f t="shared" si="2"/>
        <v>8.6</v>
      </c>
      <c r="L29">
        <f t="shared" si="2"/>
        <v>8.8000000000000007</v>
      </c>
      <c r="M29">
        <f t="shared" si="2"/>
        <v>8.4</v>
      </c>
      <c r="N29">
        <f t="shared" si="2"/>
        <v>8.1</v>
      </c>
      <c r="O29">
        <f t="shared" si="2"/>
        <v>8.1999999999999993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Goodwin Dam Conversions</vt:lpstr>
      <vt:lpstr>Ripon Provisional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MAZUR</dc:creator>
  <cp:lastModifiedBy>EMILY MAZUR</cp:lastModifiedBy>
  <dcterms:created xsi:type="dcterms:W3CDTF">2015-06-15T15:54:24Z</dcterms:created>
  <dcterms:modified xsi:type="dcterms:W3CDTF">2015-06-16T22:31:28Z</dcterms:modified>
</cp:coreProperties>
</file>