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mployee Shared Folders\ewells\stats and code\SMSCG data wrangling\Data\"/>
    </mc:Choice>
  </mc:AlternateContent>
  <xr:revisionPtr revIDLastSave="0" documentId="13_ncr:1_{D55B944A-253D-4E53-842C-121F2CC3A10A}" xr6:coauthVersionLast="47" xr6:coauthVersionMax="47" xr10:uidLastSave="{00000000-0000-0000-0000-000000000000}"/>
  <bookViews>
    <workbookView xWindow="-110" yWindow="-110" windowWidth="19420" windowHeight="10420" xr2:uid="{C01AF10F-EFC6-4F97-8352-2D8D0803068D}"/>
  </bookViews>
  <sheets>
    <sheet name="compiled field data" sheetId="5" r:id="rId1"/>
    <sheet name="Field data 2021" sheetId="4" r:id="rId2"/>
    <sheet name="Field data 2020" sheetId="3" r:id="rId3"/>
    <sheet name="Field data 2019" sheetId="2" r:id="rId4"/>
    <sheet name="Field data 2018" sheetId="1" r:id="rId5"/>
  </sheets>
  <definedNames>
    <definedName name="_xlnm._FilterDatabase" localSheetId="0" hidden="1">'compiled field data'!$C$1:$C$341</definedName>
    <definedName name="_xlnm._FilterDatabase" localSheetId="4" hidden="1">'Field data 2018'!$F$1:$F$204</definedName>
    <definedName name="_xlnm._FilterDatabase" localSheetId="3" hidden="1">'Field data 2019'!$C$1:$C$179</definedName>
    <definedName name="_xlnm._FilterDatabase" localSheetId="2" hidden="1">'Field data 2020'!$C$1:$C$179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9" i="5" l="1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48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S57" i="4" l="1"/>
  <c r="R57" i="4"/>
  <c r="S56" i="4"/>
  <c r="R56" i="4"/>
  <c r="S55" i="4"/>
  <c r="R55" i="4"/>
  <c r="S54" i="4"/>
  <c r="R54" i="4"/>
  <c r="S53" i="4"/>
  <c r="R53" i="4"/>
  <c r="S52" i="4"/>
  <c r="R52" i="4"/>
  <c r="S51" i="4"/>
  <c r="R51" i="4"/>
  <c r="S50" i="4"/>
  <c r="R50" i="4"/>
  <c r="S49" i="4"/>
  <c r="R49" i="4"/>
  <c r="S48" i="4"/>
  <c r="R48" i="4"/>
  <c r="S47" i="4"/>
  <c r="R47" i="4"/>
  <c r="S46" i="4"/>
  <c r="R46" i="4"/>
  <c r="S45" i="4"/>
  <c r="R45" i="4"/>
  <c r="S44" i="4"/>
  <c r="R44" i="4"/>
  <c r="S43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S3" i="4"/>
  <c r="R3" i="4"/>
  <c r="S2" i="4"/>
  <c r="R2" i="4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V98" i="1"/>
  <c r="U98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</author>
  </authors>
  <commentList>
    <comment ref="F1" authorId="0" shapeId="0" xr:uid="{04FF62D7-27ED-4FF0-A6D9-3F13ECFAB668}">
      <text>
        <r>
          <rPr>
            <b/>
            <sz val="9"/>
            <color indexed="81"/>
            <rFont val="Tahoma"/>
            <family val="2"/>
          </rPr>
          <t>kho:</t>
        </r>
        <r>
          <rPr>
            <sz val="9"/>
            <color indexed="81"/>
            <rFont val="Tahoma"/>
            <family val="2"/>
          </rPr>
          <t xml:space="preserve">
All times PST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</author>
    <author>Sarah Lowe</author>
  </authors>
  <commentList>
    <comment ref="F1" authorId="0" shapeId="0" xr:uid="{3D498C85-3B2A-4A39-956F-D77E5236341E}">
      <text>
        <r>
          <rPr>
            <b/>
            <sz val="9"/>
            <color indexed="81"/>
            <rFont val="Tahoma"/>
            <family val="2"/>
          </rPr>
          <t>kho:</t>
        </r>
        <r>
          <rPr>
            <sz val="9"/>
            <color indexed="81"/>
            <rFont val="Tahoma"/>
            <family val="2"/>
          </rPr>
          <t xml:space="preserve">
Feet unless otherwise marked</t>
        </r>
      </text>
    </comment>
    <comment ref="H1" authorId="0" shapeId="0" xr:uid="{A3C42B27-AF35-4DA6-9147-D2ACD0B05718}">
      <text>
        <r>
          <rPr>
            <b/>
            <sz val="9"/>
            <color indexed="81"/>
            <rFont val="Tahoma"/>
            <family val="2"/>
          </rPr>
          <t>kho:</t>
        </r>
        <r>
          <rPr>
            <sz val="9"/>
            <color indexed="81"/>
            <rFont val="Tahoma"/>
            <family val="2"/>
          </rPr>
          <t xml:space="preserve">
All times PDT</t>
        </r>
      </text>
    </comment>
    <comment ref="R1" authorId="1" shapeId="0" xr:uid="{29D7A501-C8D6-431E-B7D3-14F6392EB42A}">
      <text>
        <r>
          <rPr>
            <b/>
            <sz val="10"/>
            <color indexed="81"/>
            <rFont val="Tahoma"/>
            <family val="2"/>
          </rPr>
          <t>Clay + Silt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1" authorId="1" shapeId="0" xr:uid="{80EAA87F-085E-4D1F-A113-CFD3B9B205A1}">
      <text>
        <r>
          <rPr>
            <b/>
            <sz val="10"/>
            <color indexed="81"/>
            <rFont val="Tahoma"/>
            <family val="2"/>
          </rPr>
          <t>All sed Grainsize incl. OrgMatter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</author>
    <author>Sarah Lowe</author>
  </authors>
  <commentList>
    <comment ref="F1" authorId="0" shapeId="0" xr:uid="{61959A8E-F6ED-42F9-AF64-8A6DF97491C5}">
      <text>
        <r>
          <rPr>
            <b/>
            <sz val="9"/>
            <color indexed="81"/>
            <rFont val="Tahoma"/>
            <family val="2"/>
          </rPr>
          <t>kho:</t>
        </r>
        <r>
          <rPr>
            <sz val="9"/>
            <color indexed="81"/>
            <rFont val="Tahoma"/>
            <family val="2"/>
          </rPr>
          <t xml:space="preserve">
Feet unless otherwise marked</t>
        </r>
      </text>
    </comment>
    <comment ref="H1" authorId="0" shapeId="0" xr:uid="{84EDC430-4F42-4C75-9455-03060900593A}">
      <text>
        <r>
          <rPr>
            <b/>
            <sz val="9"/>
            <color indexed="81"/>
            <rFont val="Tahoma"/>
            <family val="2"/>
          </rPr>
          <t>kho:</t>
        </r>
        <r>
          <rPr>
            <sz val="9"/>
            <color indexed="81"/>
            <rFont val="Tahoma"/>
            <family val="2"/>
          </rPr>
          <t xml:space="preserve">
All times PDT</t>
        </r>
      </text>
    </comment>
    <comment ref="R1" authorId="1" shapeId="0" xr:uid="{0388B0BC-7D31-473E-8177-1000D063A656}">
      <text>
        <r>
          <rPr>
            <b/>
            <sz val="10"/>
            <color indexed="81"/>
            <rFont val="Tahoma"/>
            <family val="2"/>
          </rPr>
          <t>Clay + Silt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S1" authorId="1" shapeId="0" xr:uid="{508AFAF3-846A-4E49-93E8-372F6E72A0E6}">
      <text>
        <r>
          <rPr>
            <b/>
            <sz val="10"/>
            <color indexed="81"/>
            <rFont val="Tahoma"/>
            <family val="2"/>
          </rPr>
          <t>All sed Grainsize incl. OrgMatter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</author>
    <author>Sarah Lowe</author>
  </authors>
  <commentList>
    <comment ref="I1" authorId="0" shapeId="0" xr:uid="{2925A221-9B6D-48BB-B15F-C2C2D1A8A005}">
      <text>
        <r>
          <rPr>
            <b/>
            <sz val="9"/>
            <color indexed="81"/>
            <rFont val="Tahoma"/>
            <family val="2"/>
          </rPr>
          <t>kho:</t>
        </r>
        <r>
          <rPr>
            <sz val="9"/>
            <color indexed="81"/>
            <rFont val="Tahoma"/>
            <family val="2"/>
          </rPr>
          <t xml:space="preserve">
Feet unless otherwise marked</t>
        </r>
      </text>
    </comment>
    <comment ref="K1" authorId="0" shapeId="0" xr:uid="{EE993B77-F12E-47CB-A14B-CFC4A58744B2}">
      <text>
        <r>
          <rPr>
            <b/>
            <sz val="9"/>
            <color indexed="81"/>
            <rFont val="Tahoma"/>
            <family val="2"/>
          </rPr>
          <t>kho:</t>
        </r>
        <r>
          <rPr>
            <sz val="9"/>
            <color indexed="81"/>
            <rFont val="Tahoma"/>
            <family val="2"/>
          </rPr>
          <t xml:space="preserve">
All times PST</t>
        </r>
      </text>
    </comment>
    <comment ref="U1" authorId="1" shapeId="0" xr:uid="{8A6530F3-FB2A-4940-8BC0-E02D2B7D2BEB}">
      <text>
        <r>
          <rPr>
            <b/>
            <sz val="10"/>
            <color indexed="81"/>
            <rFont val="Tahoma"/>
            <family val="2"/>
          </rPr>
          <t>Clay + Silt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V1" authorId="1" shapeId="0" xr:uid="{F70D613D-6114-43C3-9AFE-D9365E60A35B}">
      <text>
        <r>
          <rPr>
            <b/>
            <sz val="10"/>
            <color indexed="81"/>
            <rFont val="Tahoma"/>
            <family val="2"/>
          </rPr>
          <t>All sed Grainsize incl. OrgMatter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<sst xmlns="http://schemas.openxmlformats.org/spreadsheetml/2006/main" count="5435" uniqueCount="324">
  <si>
    <t>Target</t>
  </si>
  <si>
    <t>Done both years</t>
  </si>
  <si>
    <t>Year</t>
  </si>
  <si>
    <t>Month</t>
  </si>
  <si>
    <t xml:space="preserve">Site </t>
  </si>
  <si>
    <t>Site number</t>
  </si>
  <si>
    <t>Location</t>
  </si>
  <si>
    <t>Depth</t>
  </si>
  <si>
    <t>Date</t>
  </si>
  <si>
    <t>Time</t>
  </si>
  <si>
    <t>Tide</t>
  </si>
  <si>
    <t>SedDescription</t>
  </si>
  <si>
    <t>OrgMatter</t>
  </si>
  <si>
    <t>Clay</t>
  </si>
  <si>
    <t>Silt</t>
  </si>
  <si>
    <t>Mica</t>
  </si>
  <si>
    <t>Fine Sand</t>
  </si>
  <si>
    <t>Coarse Sand</t>
  </si>
  <si>
    <t>Gravel</t>
  </si>
  <si>
    <t>Fines</t>
  </si>
  <si>
    <t>Total Sediment Fractions</t>
  </si>
  <si>
    <t>tTemp</t>
  </si>
  <si>
    <t>SC</t>
  </si>
  <si>
    <t>pH</t>
  </si>
  <si>
    <t>tChla</t>
  </si>
  <si>
    <t>tTurb</t>
  </si>
  <si>
    <t>tDO</t>
  </si>
  <si>
    <t>Biota</t>
  </si>
  <si>
    <t>Comments</t>
  </si>
  <si>
    <t>north decimal degrees</t>
  </si>
  <si>
    <t>west decimal degrees</t>
  </si>
  <si>
    <t>Sediment</t>
  </si>
  <si>
    <t>Habitat</t>
  </si>
  <si>
    <t>Habitat type</t>
  </si>
  <si>
    <t>yes</t>
  </si>
  <si>
    <t>July</t>
  </si>
  <si>
    <t>SM1</t>
  </si>
  <si>
    <t>SM01</t>
  </si>
  <si>
    <t>Benthic D7</t>
  </si>
  <si>
    <t>Flood</t>
  </si>
  <si>
    <t>layers, light brown, light gray</t>
  </si>
  <si>
    <t>Potamocorbula, swimming amphipods</t>
  </si>
  <si>
    <t>Done in July 2018 by monthly benthic run; WQ data filled in from field notes, depth from previous GRTS notes</t>
  </si>
  <si>
    <t>River</t>
  </si>
  <si>
    <t>no</t>
  </si>
  <si>
    <t>SM2</t>
  </si>
  <si>
    <t>SM02</t>
  </si>
  <si>
    <t>NZ032</t>
  </si>
  <si>
    <t>layers, light brown, dark gray</t>
  </si>
  <si>
    <t>Potamocorbula, Corbicula</t>
  </si>
  <si>
    <t>shells</t>
  </si>
  <si>
    <t>Channel</t>
  </si>
  <si>
    <t>Marsh</t>
  </si>
  <si>
    <t>SM3</t>
  </si>
  <si>
    <t>SM03</t>
  </si>
  <si>
    <t>GRTS 27</t>
  </si>
  <si>
    <t>SM4</t>
  </si>
  <si>
    <t>SM04</t>
  </si>
  <si>
    <t>GRTS 684</t>
  </si>
  <si>
    <t>Ebb</t>
  </si>
  <si>
    <t>homogenous, light brown, dark gray</t>
  </si>
  <si>
    <t>trace</t>
  </si>
  <si>
    <t>Corbicula</t>
  </si>
  <si>
    <t>Sand</t>
  </si>
  <si>
    <t>SM5</t>
  </si>
  <si>
    <t>SM05</t>
  </si>
  <si>
    <t>GRTS 11</t>
  </si>
  <si>
    <t>layers, light brown top, dark gray under</t>
  </si>
  <si>
    <t>SM6</t>
  </si>
  <si>
    <t>SM06</t>
  </si>
  <si>
    <t>GRTS 15</t>
  </si>
  <si>
    <t>Potamocorbula</t>
  </si>
  <si>
    <t>SM7</t>
  </si>
  <si>
    <t>SM07</t>
  </si>
  <si>
    <t>GRTS 1434</t>
  </si>
  <si>
    <t>SM8</t>
  </si>
  <si>
    <t>SM08</t>
  </si>
  <si>
    <t>GRTS 1450</t>
  </si>
  <si>
    <t>layers, light brown, dark brown</t>
  </si>
  <si>
    <t>SM9</t>
  </si>
  <si>
    <t>SM09</t>
  </si>
  <si>
    <t>Volanti (VOL)</t>
  </si>
  <si>
    <t>Same as SM47, NZS42</t>
  </si>
  <si>
    <t>SM10</t>
  </si>
  <si>
    <t xml:space="preserve">Godfather II at Goodyear Slough (GOD) </t>
  </si>
  <si>
    <t>SM11</t>
  </si>
  <si>
    <t>Blacklock (BLL)</t>
  </si>
  <si>
    <t>Slack</t>
  </si>
  <si>
    <t>Slough</t>
  </si>
  <si>
    <t>SM12</t>
  </si>
  <si>
    <t>Beldon Landing (BDL)</t>
  </si>
  <si>
    <t>layers, dark gray</t>
  </si>
  <si>
    <t>hard substrate</t>
  </si>
  <si>
    <t>SM13</t>
  </si>
  <si>
    <t>National Steel (NSL)</t>
  </si>
  <si>
    <t>homogenous, light brown</t>
  </si>
  <si>
    <t>Corbicula, crab</t>
  </si>
  <si>
    <t>Corbicula shells</t>
  </si>
  <si>
    <t>SM14</t>
  </si>
  <si>
    <t>Montezuma Slough at Roaring River (MSL)</t>
  </si>
  <si>
    <t>homogeous, dark gray</t>
  </si>
  <si>
    <t>SM15</t>
  </si>
  <si>
    <t>Collinsville at Sacramento River (CSE)</t>
  </si>
  <si>
    <t>SM16</t>
  </si>
  <si>
    <t>Grizzly Bay (GZL)</t>
  </si>
  <si>
    <t>SM17</t>
  </si>
  <si>
    <t>S-4, Hill Slough</t>
  </si>
  <si>
    <t>Layers, dark brown, dark gray</t>
  </si>
  <si>
    <t>SM18</t>
  </si>
  <si>
    <t>Hunter Cut at Montezuma Slough (HUN)</t>
  </si>
  <si>
    <t>just N of map SM18</t>
  </si>
  <si>
    <t>SM19</t>
  </si>
  <si>
    <t>Suisun Slough 1</t>
  </si>
  <si>
    <t>SM20</t>
  </si>
  <si>
    <t>Suisun Slough 3</t>
  </si>
  <si>
    <t>homogenous, dark gray</t>
  </si>
  <si>
    <t>SM21</t>
  </si>
  <si>
    <t>Suisun Slough 4</t>
  </si>
  <si>
    <t>SM22</t>
  </si>
  <si>
    <t>Boynton Slough</t>
  </si>
  <si>
    <t>SM24</t>
  </si>
  <si>
    <t>Cutoff Slough</t>
  </si>
  <si>
    <t>homogenous, dark brown, dark gray</t>
  </si>
  <si>
    <t>SM25</t>
  </si>
  <si>
    <t>Second Mallard</t>
  </si>
  <si>
    <t>SM26</t>
  </si>
  <si>
    <t>Joice Island</t>
  </si>
  <si>
    <t>Layers, dark brown</t>
  </si>
  <si>
    <t>SM27</t>
  </si>
  <si>
    <t>Montezuma Slough  at Tree Slough</t>
  </si>
  <si>
    <t>SM28</t>
  </si>
  <si>
    <t>Nurse Slough 1</t>
  </si>
  <si>
    <t>SM29</t>
  </si>
  <si>
    <t>Nurse Slough 2</t>
  </si>
  <si>
    <t>shells, lots large organic matter</t>
  </si>
  <si>
    <t>Organic</t>
  </si>
  <si>
    <t>SM30</t>
  </si>
  <si>
    <t>Nurse Slough 3</t>
  </si>
  <si>
    <t>layers, light gray, dark gray</t>
  </si>
  <si>
    <t>SM31</t>
  </si>
  <si>
    <t>Montezuma Slough 1</t>
  </si>
  <si>
    <t>homogenous, light brown, light gray</t>
  </si>
  <si>
    <t>hardpan clay</t>
  </si>
  <si>
    <t>SM32</t>
  </si>
  <si>
    <t>Montezuma Slough at Collinsville</t>
  </si>
  <si>
    <t>SM33</t>
  </si>
  <si>
    <t>Montezuma Slough 2</t>
  </si>
  <si>
    <t>SM34</t>
  </si>
  <si>
    <t>Montezuma Slough 3</t>
  </si>
  <si>
    <t>SM35</t>
  </si>
  <si>
    <t>Montezuma Slough 4</t>
  </si>
  <si>
    <t>SM38</t>
  </si>
  <si>
    <t>Cygnus - Cordelia Slough (CYG)</t>
  </si>
  <si>
    <t>lots Potamocorbula, shell hash.</t>
  </si>
  <si>
    <t>SM40</t>
  </si>
  <si>
    <t>Wells Slough</t>
  </si>
  <si>
    <t>corbicula</t>
  </si>
  <si>
    <t>SM41</t>
  </si>
  <si>
    <t>Wells Slough 2</t>
  </si>
  <si>
    <t>SM42</t>
  </si>
  <si>
    <t>Sheldrake Slough</t>
  </si>
  <si>
    <t>SM43</t>
  </si>
  <si>
    <t>Peytonia Slough</t>
  </si>
  <si>
    <t>SM44</t>
  </si>
  <si>
    <t>Tree Slough</t>
  </si>
  <si>
    <t>Macoma</t>
  </si>
  <si>
    <t>SM45</t>
  </si>
  <si>
    <t>Nurse Slough 4</t>
  </si>
  <si>
    <t>SM49</t>
  </si>
  <si>
    <t>Luco Slough 2</t>
  </si>
  <si>
    <t>Replaced SM46 Luco Slough; actually 188.2 turbidity!</t>
  </si>
  <si>
    <t>SM50</t>
  </si>
  <si>
    <t>Goodyear Slough 2</t>
  </si>
  <si>
    <t>replaced SM37, Goodyear Slough (GYS)</t>
  </si>
  <si>
    <t>SM51</t>
  </si>
  <si>
    <t>First Mallard 2</t>
  </si>
  <si>
    <t>replaced SM23, First Mallard</t>
  </si>
  <si>
    <t>SM52</t>
  </si>
  <si>
    <t>Benthic D4</t>
  </si>
  <si>
    <t>Done as part of benthic sampling, not as SMSCG</t>
  </si>
  <si>
    <t>September</t>
  </si>
  <si>
    <t>flood</t>
  </si>
  <si>
    <t>light brown, homogenous</t>
  </si>
  <si>
    <t>Done as part of benthic sampling</t>
  </si>
  <si>
    <t>light brown, light gray, shells, layers</t>
  </si>
  <si>
    <t>light gray, dark gray, layers</t>
  </si>
  <si>
    <t>light gray, dark gray, homogenous</t>
  </si>
  <si>
    <t>light brown, dark brown, homogenous</t>
  </si>
  <si>
    <t>light gray, dark brown, layers</t>
  </si>
  <si>
    <t>light brown, light gray, layers</t>
  </si>
  <si>
    <t>same as SM47 (NZS42)planned to do SM9 (Volani) but sampled at 47 instead; data all labelled SM9</t>
  </si>
  <si>
    <t>light brown, layers</t>
  </si>
  <si>
    <t>light gray, dark brown, homogenous</t>
  </si>
  <si>
    <t>Corbicula, isopods</t>
  </si>
  <si>
    <t>light brown, dark gray, layers</t>
  </si>
  <si>
    <t>dark brown, homogenous</t>
  </si>
  <si>
    <t>Huge Corbicula!</t>
  </si>
  <si>
    <t>light brown, dark brown, layers</t>
  </si>
  <si>
    <t>dark brown, dark gray, homogenous</t>
  </si>
  <si>
    <t>light gray, dark gray, SAV</t>
  </si>
  <si>
    <t>light gray, homogenous</t>
  </si>
  <si>
    <t>light brown, dark brown</t>
  </si>
  <si>
    <t>time estimated from sites before and after</t>
  </si>
  <si>
    <t>missing</t>
  </si>
  <si>
    <t>light brown, dark gray, homogenous</t>
  </si>
  <si>
    <t>ebb</t>
  </si>
  <si>
    <t xml:space="preserve">chlorophyll values may be </t>
  </si>
  <si>
    <t>SM23</t>
  </si>
  <si>
    <t>First Mallard</t>
  </si>
  <si>
    <t>replaced by SM51, First Mallard 2</t>
  </si>
  <si>
    <t>SM36</t>
  </si>
  <si>
    <t>GRTS 31</t>
  </si>
  <si>
    <t>Next to SM1, Benthic D7</t>
  </si>
  <si>
    <t>SM37</t>
  </si>
  <si>
    <t>Goodyear Slough (GYS)</t>
  </si>
  <si>
    <t>Replaced by SM50, Goodyear Slough 2</t>
  </si>
  <si>
    <t>SM39</t>
  </si>
  <si>
    <t>Suisun Slough 2</t>
  </si>
  <si>
    <t>Not accessible, not done</t>
  </si>
  <si>
    <t>SM46</t>
  </si>
  <si>
    <t>Luco Slough</t>
  </si>
  <si>
    <t>Replaced by SM49, Luco Slough 2</t>
  </si>
  <si>
    <t>SM47</t>
  </si>
  <si>
    <t>NZS42</t>
  </si>
  <si>
    <t>Next to Volanti</t>
  </si>
  <si>
    <t>SM48</t>
  </si>
  <si>
    <t>GRTS 1418</t>
  </si>
  <si>
    <t>next to SM4, GRTS 684</t>
  </si>
  <si>
    <t>was originally going to do this, but did SM47 NZS42 instead in September</t>
  </si>
  <si>
    <t>SM1/16</t>
  </si>
  <si>
    <t>none</t>
  </si>
  <si>
    <t>Grizzly Bay near mouth of Suisun Slough</t>
  </si>
  <si>
    <t>probably wrong GPS coordinates - listed as D7 but not at all near dolphin for D7.</t>
  </si>
  <si>
    <t>Site</t>
  </si>
  <si>
    <t>Depth (ft)</t>
  </si>
  <si>
    <t>Time (PDT)</t>
  </si>
  <si>
    <t>tChla (ug/L)</t>
  </si>
  <si>
    <t>SedimentRaw</t>
  </si>
  <si>
    <t>slack</t>
  </si>
  <si>
    <t>Potamocorbula, corophiids</t>
  </si>
  <si>
    <t>Clam data taken as part of benthic run; July benthic field notes lost, so WQ data, depth, time, tide taken from August 12 WQ run, and sediment/biota  from August 14 2019 benthic sediment description.</t>
  </si>
  <si>
    <t>layers, shells, light brown, light gray</t>
  </si>
  <si>
    <t>layers, shells, light brown</t>
  </si>
  <si>
    <t>homogenous, dark brown</t>
  </si>
  <si>
    <t>homogenous, shells, light brown, dark gray</t>
  </si>
  <si>
    <t>homogenous, shells, dark brown</t>
  </si>
  <si>
    <t>small crab - prob. Rhithropanopeus harrisii</t>
  </si>
  <si>
    <t>homogenous, shells, light brown</t>
  </si>
  <si>
    <t>layers, shells, light gray</t>
  </si>
  <si>
    <t>big dead Macoma</t>
  </si>
  <si>
    <t>Sacramento splittail jumped into the boat!</t>
  </si>
  <si>
    <t>Homogenous, light gray, dark brown</t>
  </si>
  <si>
    <t>Corbicula and Potamocorbula</t>
  </si>
  <si>
    <t>Clam biomass data taken as part of July benthic run; July benthic field notes lost, so WQ data, depth, time, tide taken from August 8 WQ run, and sediment/biota  from August 15 2019 benthic sediment description.</t>
  </si>
  <si>
    <t>Clam data taken as part of September benthic run; WQ data, time, and sediment/biota  from September 2019 benthic sediment description; tide recreated from tide tables; depth taken from July 2018 SMTG</t>
  </si>
  <si>
    <t>Mix</t>
  </si>
  <si>
    <t>homogenous, light brown, dark brown</t>
  </si>
  <si>
    <t>layers, dark brown, dark gray</t>
  </si>
  <si>
    <t>dark gray</t>
  </si>
  <si>
    <t>homogenous, light gray, dark brown</t>
  </si>
  <si>
    <t>tDO (mg/L)</t>
  </si>
  <si>
    <t>Clam data taken as part of July WQ run; WQ data, tide, and water depth from July 2020 WQ datasheets; tide recreated from tide tables.  No sediment notes taken, but sediment there is very consistent at roughly 60% clay to 40% silt.</t>
  </si>
  <si>
    <t>homogenous, light gray, dark gray</t>
  </si>
  <si>
    <t>homogenous, light gray</t>
  </si>
  <si>
    <t>layers, light brown</t>
  </si>
  <si>
    <t>layers, light gray</t>
  </si>
  <si>
    <t>large chunks</t>
  </si>
  <si>
    <t>homogenous, dark brown, light gray</t>
  </si>
  <si>
    <t>White-fingered mud crab!  Rhithropanopeus harrisii</t>
  </si>
  <si>
    <t>Clam data taken as part of July WQ run; WQ data, tide, and water depth from July 2020 WQ datasheets; tide recreated from tide tables.  No sediment notes taken, but sediment is fairly consistent there at ~70 organic, 15% sand, 15% clay.</t>
  </si>
  <si>
    <t xml:space="preserve">light brown and dark gray </t>
  </si>
  <si>
    <t xml:space="preserve">Clam data taken as part of September benthic run; WQ data, tide, and water depth from September 2020 benthic datasheets; tide recreated from tide tables. </t>
  </si>
  <si>
    <t>had a stick in it</t>
  </si>
  <si>
    <t>homogneous, dark gray</t>
  </si>
  <si>
    <t>depth missing; took average of July2018-July2020.</t>
  </si>
  <si>
    <t>homogneous, dark brown</t>
  </si>
  <si>
    <t>very small grab (done a couple of times)</t>
  </si>
  <si>
    <t>Clam data taken as part of September benthic run; WQ data, tide, and water depth from September 2020 benthic datasheets; tide recreated from tide tables.</t>
  </si>
  <si>
    <t>Many small Corbicula</t>
  </si>
  <si>
    <t>big Corbicula</t>
  </si>
  <si>
    <t>clay balls</t>
  </si>
  <si>
    <t>turbidity really appeared that high!</t>
  </si>
  <si>
    <t>erect and branching bryozoans</t>
  </si>
  <si>
    <t>organic matter = mostly bryos</t>
  </si>
  <si>
    <t>hard, small grab, tried 3x</t>
  </si>
  <si>
    <t>FineSand</t>
  </si>
  <si>
    <t>Bryozoans</t>
  </si>
  <si>
    <t>homogenous</t>
  </si>
  <si>
    <t>hard pan, small grab</t>
  </si>
  <si>
    <t>CoarseSand</t>
  </si>
  <si>
    <t>Rocks, gravel</t>
  </si>
  <si>
    <t>V. large corbicula</t>
  </si>
  <si>
    <t xml:space="preserve">small to medium Corbicula </t>
  </si>
  <si>
    <t>homogneous, light brown</t>
  </si>
  <si>
    <t>hardpack clay</t>
  </si>
  <si>
    <t>trash in sample - bottle, plate (Royal Ironstone China)</t>
  </si>
  <si>
    <t>chla</t>
  </si>
  <si>
    <t>turb</t>
  </si>
  <si>
    <t>DO</t>
  </si>
  <si>
    <t>wtemp</t>
  </si>
  <si>
    <t>orgmatter</t>
  </si>
  <si>
    <t>clay</t>
  </si>
  <si>
    <t>silt</t>
  </si>
  <si>
    <t>mica</t>
  </si>
  <si>
    <t>fine_sand</t>
  </si>
  <si>
    <t>coarse_sand</t>
  </si>
  <si>
    <t>gravel</t>
  </si>
  <si>
    <t>fines</t>
  </si>
  <si>
    <t>biota</t>
  </si>
  <si>
    <t>sediment</t>
  </si>
  <si>
    <t>comments</t>
  </si>
  <si>
    <t>depth_ft</t>
  </si>
  <si>
    <t>date</t>
  </si>
  <si>
    <t>time</t>
  </si>
  <si>
    <t>tide</t>
  </si>
  <si>
    <t>done_all_years</t>
  </si>
  <si>
    <t xml:space="preserve">site </t>
  </si>
  <si>
    <t>location</t>
  </si>
  <si>
    <t>sed_description</t>
  </si>
  <si>
    <t>habitat</t>
  </si>
  <si>
    <t>habitat_type</t>
  </si>
  <si>
    <t>year</t>
  </si>
  <si>
    <t>month</t>
  </si>
  <si>
    <t>depth_ft_raw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</si>
</sst>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9]d\-mmm\-yy;@"/>
    <numFmt numFmtId="166" formatCode="h:mm;@"/>
    <numFmt numFmtId="167" formatCode="0.0##"/>
    <numFmt numFmtId="168" formatCode="[$-10409]0;\(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3" fillId="0" borderId="1" xfId="1" applyFont="1" applyBorder="1" applyAlignment="1">
      <alignment horizontal="right" wrapText="1"/>
    </xf>
    <xf numFmtId="0" fontId="0" fillId="0" borderId="1" xfId="0" applyBorder="1" applyAlignment="1">
      <alignment wrapText="1"/>
    </xf>
    <xf numFmtId="164" fontId="4" fillId="0" borderId="2" xfId="1" applyNumberFormat="1" applyFont="1" applyBorder="1" applyAlignment="1">
      <alignment horizontal="right" wrapText="1"/>
    </xf>
    <xf numFmtId="1" fontId="3" fillId="0" borderId="1" xfId="1" applyNumberFormat="1" applyFont="1" applyBorder="1" applyAlignment="1">
      <alignment horizontal="right" wrapText="1"/>
    </xf>
    <xf numFmtId="0" fontId="3" fillId="0" borderId="1" xfId="1" applyFont="1" applyBorder="1" applyAlignment="1">
      <alignment horizontal="left" wrapText="1"/>
    </xf>
    <xf numFmtId="165" fontId="2" fillId="0" borderId="3" xfId="1" applyNumberFormat="1" applyBorder="1" applyAlignment="1">
      <alignment horizontal="center" wrapText="1"/>
    </xf>
    <xf numFmtId="166" fontId="2" fillId="0" borderId="3" xfId="1" applyNumberFormat="1" applyBorder="1" applyAlignment="1">
      <alignment horizontal="center" wrapText="1"/>
    </xf>
    <xf numFmtId="0" fontId="2" fillId="0" borderId="4" xfId="1" applyBorder="1" applyAlignment="1">
      <alignment horizontal="center" wrapText="1"/>
    </xf>
    <xf numFmtId="0" fontId="2" fillId="0" borderId="2" xfId="1" applyBorder="1" applyAlignment="1">
      <alignment horizontal="center" wrapText="1"/>
    </xf>
    <xf numFmtId="0" fontId="2" fillId="0" borderId="3" xfId="1" applyBorder="1" applyAlignment="1">
      <alignment horizontal="center" wrapText="1"/>
    </xf>
    <xf numFmtId="167" fontId="2" fillId="2" borderId="2" xfId="1" applyNumberFormat="1" applyFill="1" applyBorder="1" applyAlignment="1">
      <alignment horizontal="center" wrapText="1"/>
    </xf>
    <xf numFmtId="0" fontId="2" fillId="2" borderId="3" xfId="1" applyFill="1" applyBorder="1" applyAlignment="1">
      <alignment horizontal="center" wrapText="1"/>
    </xf>
    <xf numFmtId="167" fontId="2" fillId="2" borderId="3" xfId="1" applyNumberFormat="1" applyFill="1" applyBorder="1" applyAlignment="1">
      <alignment horizontal="center" wrapText="1"/>
    </xf>
    <xf numFmtId="0" fontId="0" fillId="3" borderId="1" xfId="0" applyFill="1" applyBorder="1"/>
    <xf numFmtId="0" fontId="0" fillId="0" borderId="1" xfId="0" applyBorder="1"/>
    <xf numFmtId="49" fontId="5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6" fillId="0" borderId="0" xfId="0" applyFont="1" applyAlignment="1">
      <alignment horizontal="right" vertical="center" wrapText="1"/>
    </xf>
    <xf numFmtId="0" fontId="0" fillId="3" borderId="0" xfId="0" applyFill="1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9" fontId="0" fillId="4" borderId="0" xfId="0" applyNumberForma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1" fontId="5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right"/>
    </xf>
    <xf numFmtId="165" fontId="0" fillId="4" borderId="0" xfId="0" applyNumberFormat="1" applyFill="1"/>
    <xf numFmtId="166" fontId="0" fillId="4" borderId="0" xfId="0" applyNumberFormat="1" applyFill="1"/>
    <xf numFmtId="49" fontId="5" fillId="4" borderId="0" xfId="0" applyNumberFormat="1" applyFont="1" applyFill="1" applyAlignment="1">
      <alignment horizontal="right"/>
    </xf>
    <xf numFmtId="1" fontId="1" fillId="4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left"/>
    </xf>
    <xf numFmtId="0" fontId="1" fillId="4" borderId="0" xfId="0" applyFont="1" applyFill="1"/>
    <xf numFmtId="49" fontId="1" fillId="4" borderId="0" xfId="0" applyNumberFormat="1" applyFont="1" applyFill="1" applyAlignment="1">
      <alignment horizontal="right"/>
    </xf>
    <xf numFmtId="1" fontId="0" fillId="4" borderId="0" xfId="0" applyNumberFormat="1" applyFill="1"/>
    <xf numFmtId="0" fontId="1" fillId="4" borderId="0" xfId="0" applyFont="1" applyFill="1" applyAlignment="1">
      <alignment horizontal="left"/>
    </xf>
    <xf numFmtId="1" fontId="5" fillId="0" borderId="0" xfId="0" applyNumberFormat="1" applyFont="1" applyAlignment="1">
      <alignment horizontal="left"/>
    </xf>
    <xf numFmtId="20" fontId="0" fillId="0" borderId="0" xfId="0" applyNumberFormat="1"/>
    <xf numFmtId="164" fontId="4" fillId="0" borderId="0" xfId="0" applyNumberFormat="1" applyFont="1" applyAlignment="1">
      <alignment horizontal="right"/>
    </xf>
    <xf numFmtId="0" fontId="5" fillId="0" borderId="0" xfId="0" applyFont="1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" fontId="5" fillId="0" borderId="1" xfId="0" applyNumberFormat="1" applyFont="1" applyBorder="1" applyAlignment="1">
      <alignment horizontal="left"/>
    </xf>
    <xf numFmtId="0" fontId="0" fillId="5" borderId="1" xfId="0" applyFill="1" applyBorder="1"/>
    <xf numFmtId="49" fontId="5" fillId="6" borderId="0" xfId="0" applyNumberFormat="1" applyFont="1" applyFill="1" applyAlignment="1">
      <alignment horizontal="right"/>
    </xf>
    <xf numFmtId="165" fontId="0" fillId="6" borderId="0" xfId="0" applyNumberFormat="1" applyFill="1"/>
    <xf numFmtId="0" fontId="0" fillId="5" borderId="0" xfId="0" applyFill="1"/>
    <xf numFmtId="1" fontId="0" fillId="0" borderId="0" xfId="0" applyNumberFormat="1"/>
    <xf numFmtId="0" fontId="0" fillId="6" borderId="0" xfId="0" applyFill="1"/>
    <xf numFmtId="0" fontId="0" fillId="6" borderId="0" xfId="0" applyFill="1" applyAlignment="1">
      <alignment horizontal="right"/>
    </xf>
    <xf numFmtId="0" fontId="0" fillId="0" borderId="5" xfId="0" applyBorder="1"/>
    <xf numFmtId="15" fontId="0" fillId="0" borderId="5" xfId="0" applyNumberFormat="1" applyBorder="1"/>
    <xf numFmtId="20" fontId="0" fillId="0" borderId="5" xfId="0" applyNumberFormat="1" applyBorder="1"/>
    <xf numFmtId="0" fontId="0" fillId="7" borderId="5" xfId="0" applyFill="1" applyBorder="1"/>
    <xf numFmtId="0" fontId="0" fillId="6" borderId="5" xfId="0" applyFill="1" applyBorder="1"/>
    <xf numFmtId="168" fontId="6" fillId="0" borderId="6" xfId="0" applyNumberFormat="1" applyFont="1" applyBorder="1" applyAlignment="1">
      <alignment horizontal="right" vertical="top" wrapText="1" readingOrder="1"/>
    </xf>
    <xf numFmtId="15" fontId="0" fillId="0" borderId="0" xfId="0" applyNumberFormat="1"/>
    <xf numFmtId="0" fontId="0" fillId="0" borderId="7" xfId="0" applyBorder="1"/>
    <xf numFmtId="0" fontId="0" fillId="7" borderId="7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Fill="1"/>
    <xf numFmtId="0" fontId="0" fillId="0" borderId="0" xfId="0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1" fontId="2" fillId="0" borderId="3" xfId="1" applyNumberFormat="1" applyBorder="1" applyAlignment="1">
      <alignment horizontal="center" wrapText="1"/>
    </xf>
    <xf numFmtId="1" fontId="0" fillId="6" borderId="0" xfId="0" applyNumberFormat="1" applyFill="1"/>
    <xf numFmtId="1" fontId="0" fillId="7" borderId="5" xfId="0" applyNumberFormat="1" applyFill="1" applyBorder="1"/>
    <xf numFmtId="1" fontId="0" fillId="6" borderId="5" xfId="0" applyNumberFormat="1" applyFill="1" applyBorder="1"/>
    <xf numFmtId="1" fontId="0" fillId="7" borderId="7" xfId="0" applyNumberFormat="1" applyFill="1" applyBorder="1"/>
  </cellXfs>
  <cellStyles count="2">
    <cellStyle name="Normal" xfId="0" builtinId="0"/>
    <cellStyle name="Normal_Sheet2" xfId="1" xr:uid="{7145AAB5-0F1F-42EB-82A0-366739FC6C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A615-8745-478F-92B7-F39FBE391850}">
  <dimension ref="A1:BF341"/>
  <sheetViews>
    <sheetView tabSelected="1" topLeftCell="A248" zoomScale="70" zoomScaleNormal="70" workbookViewId="0">
      <selection activeCell="I269" sqref="I269"/>
    </sheetView>
  </sheetViews>
  <sheetFormatPr defaultColWidth="9.1796875" defaultRowHeight="14.5" x14ac:dyDescent="0.35"/>
  <cols>
    <col min="2" max="2" width="7" style="26" customWidth="1"/>
    <col min="3" max="3" width="13" style="33" customWidth="1"/>
    <col min="4" max="4" width="6.81640625" style="33" customWidth="1"/>
    <col min="5" max="5" width="13.26953125" style="31" customWidth="1"/>
    <col min="6" max="6" width="26" style="34" customWidth="1"/>
    <col min="7" max="7" width="5.81640625" style="26" customWidth="1"/>
    <col min="8" max="8" width="14.1796875" style="19" customWidth="1"/>
    <col min="9" max="9" width="6.1796875" style="60" customWidth="1"/>
    <col min="10" max="10" width="5.7265625" customWidth="1"/>
    <col min="11" max="11" width="32.54296875" customWidth="1"/>
    <col min="12" max="16" width="6.81640625" customWidth="1"/>
    <col min="17" max="19" width="12.453125" customWidth="1"/>
    <col min="20" max="22" width="12.453125" style="21" customWidth="1"/>
    <col min="23" max="24" width="6.81640625" style="21" customWidth="1"/>
    <col min="25" max="25" width="21.7265625" customWidth="1"/>
    <col min="26" max="26" width="15.1796875" customWidth="1"/>
    <col min="27" max="27" width="16.81640625" customWidth="1"/>
    <col min="28" max="28" width="9.1796875" style="23"/>
    <col min="29" max="29" width="10.1796875" style="23" customWidth="1"/>
  </cols>
  <sheetData>
    <row r="1" spans="1:30" s="15" customFormat="1" ht="29.5" thickBot="1" x14ac:dyDescent="0.4">
      <c r="A1" s="2" t="s">
        <v>315</v>
      </c>
      <c r="B1" s="1" t="s">
        <v>316</v>
      </c>
      <c r="C1" s="5" t="s">
        <v>317</v>
      </c>
      <c r="D1" s="3" t="s">
        <v>323</v>
      </c>
      <c r="E1" s="6" t="s">
        <v>312</v>
      </c>
      <c r="F1" s="7" t="s">
        <v>313</v>
      </c>
      <c r="G1" s="8" t="s">
        <v>314</v>
      </c>
      <c r="H1" s="9" t="s">
        <v>318</v>
      </c>
      <c r="I1" s="77" t="s">
        <v>300</v>
      </c>
      <c r="J1" s="10" t="s">
        <v>301</v>
      </c>
      <c r="K1" s="10" t="s">
        <v>302</v>
      </c>
      <c r="L1" s="10" t="s">
        <v>303</v>
      </c>
      <c r="M1" s="10" t="s">
        <v>304</v>
      </c>
      <c r="N1" s="10" t="s">
        <v>305</v>
      </c>
      <c r="O1" s="10" t="s">
        <v>306</v>
      </c>
      <c r="P1" s="9" t="s">
        <v>307</v>
      </c>
      <c r="Q1" s="11" t="s">
        <v>299</v>
      </c>
      <c r="R1" s="12" t="s">
        <v>22</v>
      </c>
      <c r="S1" s="12" t="s">
        <v>23</v>
      </c>
      <c r="T1" s="13" t="s">
        <v>296</v>
      </c>
      <c r="U1" s="13" t="s">
        <v>297</v>
      </c>
      <c r="V1" s="13" t="s">
        <v>298</v>
      </c>
      <c r="W1" s="9" t="s">
        <v>308</v>
      </c>
      <c r="X1" s="8" t="s">
        <v>310</v>
      </c>
      <c r="Y1" s="14" t="s">
        <v>309</v>
      </c>
      <c r="Z1" s="14" t="s">
        <v>319</v>
      </c>
      <c r="AA1" s="15" t="s">
        <v>320</v>
      </c>
      <c r="AB1" s="3" t="s">
        <v>321</v>
      </c>
      <c r="AC1" s="3" t="s">
        <v>322</v>
      </c>
      <c r="AD1" s="15" t="s">
        <v>311</v>
      </c>
    </row>
    <row r="2" spans="1:30" ht="15" thickTop="1" x14ac:dyDescent="0.35">
      <c r="A2" t="s">
        <v>34</v>
      </c>
      <c r="B2" s="16" t="s">
        <v>37</v>
      </c>
      <c r="C2" t="s">
        <v>38</v>
      </c>
      <c r="D2" s="17">
        <v>7.2</v>
      </c>
      <c r="E2" s="19">
        <v>43305</v>
      </c>
      <c r="F2" s="20">
        <v>0.51666666666666672</v>
      </c>
      <c r="G2" t="s">
        <v>39</v>
      </c>
      <c r="H2" t="s">
        <v>40</v>
      </c>
      <c r="I2" s="60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100</v>
      </c>
      <c r="Q2" s="21">
        <v>22.06</v>
      </c>
      <c r="R2" s="21">
        <v>16237</v>
      </c>
      <c r="S2" s="21">
        <v>7.92</v>
      </c>
      <c r="T2" s="21">
        <v>3.2</v>
      </c>
      <c r="U2" s="21">
        <v>32.5</v>
      </c>
      <c r="V2" s="21">
        <v>8.0399999999999991</v>
      </c>
      <c r="W2" t="s">
        <v>41</v>
      </c>
      <c r="X2" t="s">
        <v>42</v>
      </c>
      <c r="Y2" s="23" t="s">
        <v>19</v>
      </c>
      <c r="Z2" s="23" t="s">
        <v>43</v>
      </c>
      <c r="AA2" t="s">
        <v>43</v>
      </c>
      <c r="AB2" s="17">
        <v>2018</v>
      </c>
      <c r="AC2" s="17" t="s">
        <v>35</v>
      </c>
      <c r="AD2">
        <f t="shared" ref="AD2:AD46" si="0">IF(D2&gt;0,D2,(AVERAGEIF(B$2:B$259,B2,D$2:D$259)))</f>
        <v>7.2</v>
      </c>
    </row>
    <row r="3" spans="1:30" x14ac:dyDescent="0.35">
      <c r="A3" t="s">
        <v>44</v>
      </c>
      <c r="B3" s="24" t="s">
        <v>46</v>
      </c>
      <c r="C3" t="s">
        <v>47</v>
      </c>
      <c r="D3" s="26">
        <v>30</v>
      </c>
      <c r="E3" s="19">
        <v>43305</v>
      </c>
      <c r="F3" s="20">
        <v>0.57777777777777783</v>
      </c>
      <c r="G3" t="s">
        <v>39</v>
      </c>
      <c r="H3" t="s">
        <v>48</v>
      </c>
      <c r="I3" s="60">
        <v>10</v>
      </c>
      <c r="J3">
        <v>80</v>
      </c>
      <c r="K3">
        <v>10</v>
      </c>
      <c r="L3">
        <v>0</v>
      </c>
      <c r="M3">
        <v>0</v>
      </c>
      <c r="N3">
        <v>0</v>
      </c>
      <c r="O3">
        <v>0</v>
      </c>
      <c r="P3">
        <v>90</v>
      </c>
      <c r="Q3" s="21">
        <v>22.21</v>
      </c>
      <c r="R3" s="21">
        <v>14153</v>
      </c>
      <c r="S3" s="21">
        <v>7.84</v>
      </c>
      <c r="T3" s="21">
        <v>2.5</v>
      </c>
      <c r="U3" s="21">
        <v>2.5</v>
      </c>
      <c r="V3" s="21">
        <v>8.2100000000000009</v>
      </c>
      <c r="W3" t="s">
        <v>49</v>
      </c>
      <c r="X3" t="s">
        <v>50</v>
      </c>
      <c r="Y3" s="23" t="s">
        <v>19</v>
      </c>
      <c r="Z3" s="23" t="s">
        <v>51</v>
      </c>
      <c r="AA3" t="s">
        <v>52</v>
      </c>
      <c r="AB3" s="17">
        <v>2018</v>
      </c>
      <c r="AC3" s="17" t="s">
        <v>35</v>
      </c>
      <c r="AD3">
        <f t="shared" si="0"/>
        <v>30</v>
      </c>
    </row>
    <row r="4" spans="1:30" x14ac:dyDescent="0.35">
      <c r="A4" t="s">
        <v>34</v>
      </c>
      <c r="B4" s="16" t="s">
        <v>54</v>
      </c>
      <c r="C4" t="s">
        <v>55</v>
      </c>
      <c r="D4" s="17">
        <v>13</v>
      </c>
      <c r="E4" s="19">
        <v>43305</v>
      </c>
      <c r="F4" s="20">
        <v>0.5805555555555556</v>
      </c>
      <c r="G4" t="s">
        <v>39</v>
      </c>
      <c r="H4" t="s">
        <v>48</v>
      </c>
      <c r="I4" s="60">
        <v>10</v>
      </c>
      <c r="J4">
        <v>85</v>
      </c>
      <c r="K4">
        <v>5</v>
      </c>
      <c r="L4">
        <v>0</v>
      </c>
      <c r="M4">
        <v>0</v>
      </c>
      <c r="N4">
        <v>0</v>
      </c>
      <c r="O4">
        <v>0</v>
      </c>
      <c r="P4">
        <v>90</v>
      </c>
      <c r="Q4" s="21">
        <v>21.96</v>
      </c>
      <c r="R4" s="21">
        <v>14157</v>
      </c>
      <c r="S4" s="21">
        <v>7.82</v>
      </c>
      <c r="T4" s="21">
        <v>2.5</v>
      </c>
      <c r="U4" s="21">
        <v>2.5</v>
      </c>
      <c r="V4" s="21">
        <v>8.2799999999999994</v>
      </c>
      <c r="W4"/>
      <c r="X4"/>
      <c r="Y4" s="23" t="s">
        <v>19</v>
      </c>
      <c r="Z4" s="23" t="s">
        <v>51</v>
      </c>
      <c r="AA4" t="s">
        <v>52</v>
      </c>
      <c r="AB4" s="17">
        <v>2018</v>
      </c>
      <c r="AC4" s="17" t="s">
        <v>35</v>
      </c>
      <c r="AD4">
        <f t="shared" si="0"/>
        <v>13</v>
      </c>
    </row>
    <row r="5" spans="1:30" x14ac:dyDescent="0.35">
      <c r="A5" t="s">
        <v>44</v>
      </c>
      <c r="B5" s="16" t="s">
        <v>57</v>
      </c>
      <c r="C5" t="s">
        <v>58</v>
      </c>
      <c r="D5" s="17">
        <v>10</v>
      </c>
      <c r="E5" s="19">
        <v>43305</v>
      </c>
      <c r="F5" s="20">
        <v>0.43611111111111112</v>
      </c>
      <c r="G5" t="s">
        <v>59</v>
      </c>
      <c r="H5" t="s">
        <v>60</v>
      </c>
      <c r="I5" s="60">
        <v>0</v>
      </c>
      <c r="J5">
        <v>40</v>
      </c>
      <c r="K5">
        <v>10</v>
      </c>
      <c r="L5">
        <v>0</v>
      </c>
      <c r="M5">
        <v>50</v>
      </c>
      <c r="N5">
        <v>0</v>
      </c>
      <c r="O5">
        <v>0</v>
      </c>
      <c r="P5">
        <v>50</v>
      </c>
      <c r="Q5" s="21">
        <v>21.24</v>
      </c>
      <c r="R5" s="21">
        <v>5493</v>
      </c>
      <c r="S5" s="21">
        <v>7.83</v>
      </c>
      <c r="T5" s="21">
        <v>4.0999999999999996</v>
      </c>
      <c r="U5" s="21">
        <v>67.5</v>
      </c>
      <c r="V5" s="21">
        <v>8.49</v>
      </c>
      <c r="W5" t="s">
        <v>62</v>
      </c>
      <c r="X5"/>
      <c r="Y5" s="23" t="s">
        <v>63</v>
      </c>
      <c r="Z5" s="23" t="s">
        <v>51</v>
      </c>
      <c r="AA5" t="s">
        <v>52</v>
      </c>
      <c r="AB5" s="17">
        <v>2018</v>
      </c>
      <c r="AC5" s="17" t="s">
        <v>35</v>
      </c>
      <c r="AD5">
        <f t="shared" si="0"/>
        <v>10</v>
      </c>
    </row>
    <row r="6" spans="1:30" x14ac:dyDescent="0.35">
      <c r="A6" t="s">
        <v>44</v>
      </c>
      <c r="B6" s="24" t="s">
        <v>65</v>
      </c>
      <c r="C6" t="s">
        <v>66</v>
      </c>
      <c r="D6" s="26">
        <v>24</v>
      </c>
      <c r="E6" s="19">
        <v>43305</v>
      </c>
      <c r="F6" s="20">
        <v>0.55902777777777779</v>
      </c>
      <c r="G6" t="s">
        <v>39</v>
      </c>
      <c r="H6" t="s">
        <v>67</v>
      </c>
      <c r="I6" s="60">
        <v>0</v>
      </c>
      <c r="J6">
        <v>90</v>
      </c>
      <c r="K6">
        <v>10</v>
      </c>
      <c r="L6">
        <v>0</v>
      </c>
      <c r="M6">
        <v>0</v>
      </c>
      <c r="N6">
        <v>0</v>
      </c>
      <c r="O6">
        <v>0</v>
      </c>
      <c r="P6">
        <v>100</v>
      </c>
      <c r="Q6" s="21">
        <v>22.95</v>
      </c>
      <c r="R6" s="21">
        <v>11788</v>
      </c>
      <c r="S6" s="21">
        <v>7.76</v>
      </c>
      <c r="T6" s="21">
        <v>6.3</v>
      </c>
      <c r="U6" s="21">
        <v>32.1</v>
      </c>
      <c r="V6" s="21">
        <v>7.67</v>
      </c>
      <c r="W6" t="s">
        <v>49</v>
      </c>
      <c r="X6" t="s">
        <v>50</v>
      </c>
      <c r="Y6" s="23" t="s">
        <v>19</v>
      </c>
      <c r="Z6" s="23" t="s">
        <v>51</v>
      </c>
      <c r="AA6" t="s">
        <v>52</v>
      </c>
      <c r="AB6" s="17">
        <v>2018</v>
      </c>
      <c r="AC6" s="17" t="s">
        <v>35</v>
      </c>
      <c r="AD6">
        <f t="shared" si="0"/>
        <v>24</v>
      </c>
    </row>
    <row r="7" spans="1:30" x14ac:dyDescent="0.35">
      <c r="A7" t="s">
        <v>44</v>
      </c>
      <c r="B7" s="24" t="s">
        <v>69</v>
      </c>
      <c r="C7" t="s">
        <v>70</v>
      </c>
      <c r="D7" s="26">
        <v>5</v>
      </c>
      <c r="E7" s="19">
        <v>43306</v>
      </c>
      <c r="F7" s="20">
        <v>0.47152777777777777</v>
      </c>
      <c r="G7" t="s">
        <v>39</v>
      </c>
      <c r="H7" t="s">
        <v>40</v>
      </c>
      <c r="I7" s="60">
        <v>0</v>
      </c>
      <c r="J7">
        <v>95</v>
      </c>
      <c r="K7">
        <v>5</v>
      </c>
      <c r="L7">
        <v>0</v>
      </c>
      <c r="M7">
        <v>0</v>
      </c>
      <c r="N7">
        <v>0</v>
      </c>
      <c r="O7">
        <v>0</v>
      </c>
      <c r="P7">
        <v>100</v>
      </c>
      <c r="Q7" s="21">
        <v>22.22</v>
      </c>
      <c r="R7" s="21">
        <v>15546</v>
      </c>
      <c r="S7" s="21">
        <v>7.77</v>
      </c>
      <c r="T7" s="21">
        <v>3.9</v>
      </c>
      <c r="U7" s="21">
        <v>71.5</v>
      </c>
      <c r="V7" s="21">
        <v>7.85</v>
      </c>
      <c r="W7" t="s">
        <v>71</v>
      </c>
      <c r="X7"/>
      <c r="Y7" s="23" t="s">
        <v>19</v>
      </c>
      <c r="Z7" s="23" t="s">
        <v>51</v>
      </c>
      <c r="AA7" t="s">
        <v>52</v>
      </c>
      <c r="AB7" s="17">
        <v>2018</v>
      </c>
      <c r="AC7" s="17" t="s">
        <v>35</v>
      </c>
      <c r="AD7">
        <f t="shared" si="0"/>
        <v>5</v>
      </c>
    </row>
    <row r="8" spans="1:30" x14ac:dyDescent="0.35">
      <c r="A8" t="s">
        <v>34</v>
      </c>
      <c r="B8" s="16" t="s">
        <v>73</v>
      </c>
      <c r="C8" t="s">
        <v>74</v>
      </c>
      <c r="D8" s="17">
        <v>20.3</v>
      </c>
      <c r="E8" s="19">
        <v>43305</v>
      </c>
      <c r="F8" s="20">
        <v>0.51666666666666672</v>
      </c>
      <c r="G8" t="s">
        <v>39</v>
      </c>
      <c r="H8" t="s">
        <v>48</v>
      </c>
      <c r="I8" s="60">
        <v>10</v>
      </c>
      <c r="J8">
        <v>80</v>
      </c>
      <c r="K8">
        <v>10</v>
      </c>
      <c r="L8">
        <v>0</v>
      </c>
      <c r="M8">
        <v>0</v>
      </c>
      <c r="N8">
        <v>0</v>
      </c>
      <c r="O8">
        <v>0</v>
      </c>
      <c r="P8">
        <v>90</v>
      </c>
      <c r="Q8" s="21">
        <v>22.23</v>
      </c>
      <c r="R8" s="21">
        <v>10409</v>
      </c>
      <c r="S8" s="21">
        <v>7.71</v>
      </c>
      <c r="T8" s="21">
        <v>5.4</v>
      </c>
      <c r="U8" s="21">
        <v>20.3</v>
      </c>
      <c r="V8" s="21">
        <v>7.93</v>
      </c>
      <c r="W8" t="s">
        <v>71</v>
      </c>
      <c r="X8" t="s">
        <v>50</v>
      </c>
      <c r="Y8" s="23" t="s">
        <v>19</v>
      </c>
      <c r="Z8" s="23" t="s">
        <v>51</v>
      </c>
      <c r="AA8" t="s">
        <v>52</v>
      </c>
      <c r="AB8" s="17">
        <v>2018</v>
      </c>
      <c r="AC8" s="17" t="s">
        <v>35</v>
      </c>
      <c r="AD8">
        <f t="shared" si="0"/>
        <v>20.3</v>
      </c>
    </row>
    <row r="9" spans="1:30" x14ac:dyDescent="0.35">
      <c r="A9" t="s">
        <v>44</v>
      </c>
      <c r="B9" s="16" t="s">
        <v>76</v>
      </c>
      <c r="C9" t="s">
        <v>77</v>
      </c>
      <c r="D9" s="17">
        <v>4</v>
      </c>
      <c r="E9" s="19">
        <v>43305</v>
      </c>
      <c r="F9" s="20">
        <v>0.59930555555555554</v>
      </c>
      <c r="G9" t="s">
        <v>39</v>
      </c>
      <c r="H9" t="s">
        <v>78</v>
      </c>
      <c r="I9" s="60">
        <v>10</v>
      </c>
      <c r="J9">
        <v>80</v>
      </c>
      <c r="K9">
        <v>10</v>
      </c>
      <c r="L9">
        <v>0</v>
      </c>
      <c r="M9">
        <v>0</v>
      </c>
      <c r="N9">
        <v>0</v>
      </c>
      <c r="O9">
        <v>0</v>
      </c>
      <c r="P9">
        <v>90</v>
      </c>
      <c r="Q9" s="21">
        <v>22.5</v>
      </c>
      <c r="R9" s="21">
        <v>14027</v>
      </c>
      <c r="S9" s="21">
        <v>7.97</v>
      </c>
      <c r="T9" s="21">
        <v>3.3</v>
      </c>
      <c r="U9" s="21">
        <v>27.7</v>
      </c>
      <c r="V9" s="21">
        <v>8.6300000000000008</v>
      </c>
      <c r="W9" t="s">
        <v>71</v>
      </c>
      <c r="X9"/>
      <c r="Y9" s="23" t="s">
        <v>19</v>
      </c>
      <c r="Z9" s="23" t="s">
        <v>51</v>
      </c>
      <c r="AA9" t="s">
        <v>52</v>
      </c>
      <c r="AB9" s="17">
        <v>2018</v>
      </c>
      <c r="AC9" s="17" t="s">
        <v>35</v>
      </c>
      <c r="AD9">
        <f t="shared" si="0"/>
        <v>4</v>
      </c>
    </row>
    <row r="10" spans="1:30" x14ac:dyDescent="0.35">
      <c r="A10" t="s">
        <v>34</v>
      </c>
      <c r="B10" s="16" t="s">
        <v>80</v>
      </c>
      <c r="C10" t="s">
        <v>81</v>
      </c>
      <c r="D10" s="17">
        <v>11.3</v>
      </c>
      <c r="E10" s="19">
        <v>43306</v>
      </c>
      <c r="F10" s="20">
        <v>0.54027777777777775</v>
      </c>
      <c r="G10" t="s">
        <v>39</v>
      </c>
      <c r="H10" t="s">
        <v>48</v>
      </c>
      <c r="I10" s="60">
        <v>0</v>
      </c>
      <c r="J10">
        <v>95</v>
      </c>
      <c r="K10">
        <v>5</v>
      </c>
      <c r="L10">
        <v>0</v>
      </c>
      <c r="M10">
        <v>0</v>
      </c>
      <c r="N10">
        <v>0</v>
      </c>
      <c r="O10">
        <v>0</v>
      </c>
      <c r="P10">
        <v>100</v>
      </c>
      <c r="Q10" s="21">
        <v>22.33</v>
      </c>
      <c r="R10" s="21">
        <v>12658</v>
      </c>
      <c r="S10" s="21">
        <v>7.83</v>
      </c>
      <c r="T10" s="21">
        <v>43.8</v>
      </c>
      <c r="U10" s="21">
        <v>342.3</v>
      </c>
      <c r="V10" s="21">
        <v>7.27</v>
      </c>
      <c r="W10"/>
      <c r="X10" t="s">
        <v>82</v>
      </c>
      <c r="Y10" s="23" t="s">
        <v>19</v>
      </c>
      <c r="Z10" s="23" t="s">
        <v>51</v>
      </c>
      <c r="AA10" t="s">
        <v>52</v>
      </c>
      <c r="AB10" s="17">
        <v>2018</v>
      </c>
      <c r="AC10" s="17" t="s">
        <v>35</v>
      </c>
      <c r="AD10">
        <f t="shared" si="0"/>
        <v>11.3</v>
      </c>
    </row>
    <row r="11" spans="1:30" x14ac:dyDescent="0.35">
      <c r="A11" t="s">
        <v>34</v>
      </c>
      <c r="B11" s="16" t="s">
        <v>83</v>
      </c>
      <c r="C11" t="s">
        <v>84</v>
      </c>
      <c r="D11" s="17">
        <v>7</v>
      </c>
      <c r="E11" s="19">
        <v>43306</v>
      </c>
      <c r="F11" s="20">
        <v>0.46527777777777773</v>
      </c>
      <c r="G11" t="s">
        <v>39</v>
      </c>
      <c r="H11" t="s">
        <v>40</v>
      </c>
      <c r="I11" s="60">
        <v>5</v>
      </c>
      <c r="J11">
        <v>90</v>
      </c>
      <c r="K11">
        <v>5</v>
      </c>
      <c r="L11">
        <v>0</v>
      </c>
      <c r="M11">
        <v>0</v>
      </c>
      <c r="N11">
        <v>0</v>
      </c>
      <c r="O11">
        <v>0</v>
      </c>
      <c r="P11">
        <v>95</v>
      </c>
      <c r="Q11" s="21">
        <v>22.03</v>
      </c>
      <c r="R11" s="21">
        <v>14594</v>
      </c>
      <c r="S11" s="21">
        <v>7.85</v>
      </c>
      <c r="T11" s="21">
        <v>4.0999999999999996</v>
      </c>
      <c r="U11" s="21">
        <v>71.3</v>
      </c>
      <c r="V11" s="21">
        <v>7.76</v>
      </c>
      <c r="W11" t="s">
        <v>71</v>
      </c>
      <c r="X11"/>
      <c r="Y11" s="23" t="s">
        <v>19</v>
      </c>
      <c r="Z11" s="23" t="s">
        <v>51</v>
      </c>
      <c r="AA11" t="s">
        <v>52</v>
      </c>
      <c r="AB11" s="17">
        <v>2018</v>
      </c>
      <c r="AC11" s="17" t="s">
        <v>35</v>
      </c>
      <c r="AD11">
        <f t="shared" si="0"/>
        <v>7</v>
      </c>
    </row>
    <row r="12" spans="1:30" x14ac:dyDescent="0.35">
      <c r="A12" t="s">
        <v>34</v>
      </c>
      <c r="B12" s="16" t="s">
        <v>85</v>
      </c>
      <c r="C12" t="s">
        <v>86</v>
      </c>
      <c r="D12" s="17">
        <v>2.8</v>
      </c>
      <c r="E12" s="19">
        <v>43305</v>
      </c>
      <c r="F12" s="20">
        <v>0.50208333333333333</v>
      </c>
      <c r="G12" t="s">
        <v>87</v>
      </c>
      <c r="H12" t="s">
        <v>60</v>
      </c>
      <c r="I12" s="60">
        <v>20</v>
      </c>
      <c r="J12">
        <v>0</v>
      </c>
      <c r="K12">
        <v>80</v>
      </c>
      <c r="L12">
        <v>0</v>
      </c>
      <c r="M12">
        <v>0</v>
      </c>
      <c r="N12">
        <v>0</v>
      </c>
      <c r="O12">
        <v>0</v>
      </c>
      <c r="P12">
        <v>80</v>
      </c>
      <c r="Q12" s="21">
        <v>21.93</v>
      </c>
      <c r="R12" s="21">
        <v>10352</v>
      </c>
      <c r="S12" s="21">
        <v>7.83</v>
      </c>
      <c r="T12" s="21">
        <v>6.9</v>
      </c>
      <c r="U12" s="21">
        <v>17.600000000000001</v>
      </c>
      <c r="V12" s="21">
        <v>8.49</v>
      </c>
      <c r="W12"/>
      <c r="X12"/>
      <c r="Y12" s="23" t="s">
        <v>19</v>
      </c>
      <c r="Z12" s="23" t="s">
        <v>88</v>
      </c>
      <c r="AA12" t="s">
        <v>52</v>
      </c>
      <c r="AB12" s="17">
        <v>2018</v>
      </c>
      <c r="AC12" s="17" t="s">
        <v>35</v>
      </c>
      <c r="AD12">
        <f t="shared" si="0"/>
        <v>2.8</v>
      </c>
    </row>
    <row r="13" spans="1:30" x14ac:dyDescent="0.35">
      <c r="A13" t="s">
        <v>34</v>
      </c>
      <c r="B13" s="24" t="s">
        <v>89</v>
      </c>
      <c r="C13" t="s">
        <v>90</v>
      </c>
      <c r="D13" s="26">
        <v>7</v>
      </c>
      <c r="E13" s="19">
        <v>43305</v>
      </c>
      <c r="F13" s="20">
        <v>0.54791666666666672</v>
      </c>
      <c r="G13" t="s">
        <v>39</v>
      </c>
      <c r="H13" t="s">
        <v>91</v>
      </c>
      <c r="I13" s="60">
        <v>20</v>
      </c>
      <c r="J13">
        <v>80</v>
      </c>
      <c r="K13">
        <v>0</v>
      </c>
      <c r="L13">
        <v>0</v>
      </c>
      <c r="M13">
        <v>0</v>
      </c>
      <c r="N13">
        <v>0</v>
      </c>
      <c r="O13">
        <v>0</v>
      </c>
      <c r="P13">
        <v>80</v>
      </c>
      <c r="Q13" s="21">
        <v>22.8</v>
      </c>
      <c r="R13" s="21">
        <v>11116</v>
      </c>
      <c r="S13" s="21">
        <v>7.72</v>
      </c>
      <c r="T13" s="21">
        <v>3.3</v>
      </c>
      <c r="U13" s="21">
        <v>18.899999999999999</v>
      </c>
      <c r="V13" s="21">
        <v>7.6</v>
      </c>
      <c r="W13"/>
      <c r="X13" t="s">
        <v>92</v>
      </c>
      <c r="Y13" s="23" t="s">
        <v>19</v>
      </c>
      <c r="Z13" s="23" t="s">
        <v>51</v>
      </c>
      <c r="AA13" t="s">
        <v>52</v>
      </c>
      <c r="AB13" s="17">
        <v>2018</v>
      </c>
      <c r="AC13" s="17" t="s">
        <v>35</v>
      </c>
      <c r="AD13">
        <f t="shared" si="0"/>
        <v>7</v>
      </c>
    </row>
    <row r="14" spans="1:30" x14ac:dyDescent="0.35">
      <c r="A14" t="s">
        <v>34</v>
      </c>
      <c r="B14" s="16" t="s">
        <v>93</v>
      </c>
      <c r="C14" t="s">
        <v>94</v>
      </c>
      <c r="D14" s="17">
        <v>12.3</v>
      </c>
      <c r="E14" s="19">
        <v>43305</v>
      </c>
      <c r="F14" s="20">
        <v>0.44444444444444442</v>
      </c>
      <c r="G14" t="s">
        <v>59</v>
      </c>
      <c r="H14" t="s">
        <v>95</v>
      </c>
      <c r="I14" s="60">
        <v>0</v>
      </c>
      <c r="J14">
        <v>0</v>
      </c>
      <c r="K14">
        <v>50</v>
      </c>
      <c r="L14">
        <v>0</v>
      </c>
      <c r="M14">
        <v>50</v>
      </c>
      <c r="N14">
        <v>0</v>
      </c>
      <c r="O14">
        <v>0</v>
      </c>
      <c r="P14">
        <v>50</v>
      </c>
      <c r="Q14" s="21">
        <v>21.52</v>
      </c>
      <c r="R14" s="21">
        <v>7146</v>
      </c>
      <c r="S14" s="21">
        <v>7.83</v>
      </c>
      <c r="T14" s="21">
        <v>2.2000000000000002</v>
      </c>
      <c r="U14" s="21">
        <v>32.9</v>
      </c>
      <c r="V14" s="21">
        <v>8.44</v>
      </c>
      <c r="W14" t="s">
        <v>96</v>
      </c>
      <c r="X14" t="s">
        <v>97</v>
      </c>
      <c r="Y14" s="23" t="s">
        <v>63</v>
      </c>
      <c r="Z14" s="23" t="s">
        <v>51</v>
      </c>
      <c r="AA14" t="s">
        <v>52</v>
      </c>
      <c r="AB14" s="17">
        <v>2018</v>
      </c>
      <c r="AC14" s="17" t="s">
        <v>35</v>
      </c>
      <c r="AD14">
        <f t="shared" si="0"/>
        <v>12.3</v>
      </c>
    </row>
    <row r="15" spans="1:30" x14ac:dyDescent="0.35">
      <c r="A15" t="s">
        <v>34</v>
      </c>
      <c r="B15" s="16" t="s">
        <v>98</v>
      </c>
      <c r="C15" t="s">
        <v>99</v>
      </c>
      <c r="D15" s="17">
        <v>14.8</v>
      </c>
      <c r="E15" s="19">
        <v>43305</v>
      </c>
      <c r="F15" s="20">
        <v>0.43055555555555558</v>
      </c>
      <c r="G15" t="s">
        <v>59</v>
      </c>
      <c r="H15" t="s">
        <v>100</v>
      </c>
      <c r="I15" s="60">
        <v>0</v>
      </c>
      <c r="J15">
        <v>100</v>
      </c>
      <c r="K15">
        <v>0</v>
      </c>
      <c r="L15">
        <v>0</v>
      </c>
      <c r="M15">
        <v>0</v>
      </c>
      <c r="N15">
        <v>0</v>
      </c>
      <c r="O15">
        <v>0</v>
      </c>
      <c r="P15">
        <v>100</v>
      </c>
      <c r="Q15" s="21">
        <v>21.4</v>
      </c>
      <c r="R15" s="21">
        <v>446</v>
      </c>
      <c r="S15" s="21">
        <v>7.81</v>
      </c>
      <c r="T15" s="21">
        <v>4.8</v>
      </c>
      <c r="U15" s="21">
        <v>55.9</v>
      </c>
      <c r="V15" s="21">
        <v>8.51</v>
      </c>
      <c r="W15"/>
      <c r="X15" t="s">
        <v>50</v>
      </c>
      <c r="Y15" s="23" t="s">
        <v>19</v>
      </c>
      <c r="Z15" s="23" t="s">
        <v>51</v>
      </c>
      <c r="AA15" t="s">
        <v>52</v>
      </c>
      <c r="AB15" s="17">
        <v>2018</v>
      </c>
      <c r="AC15" s="17" t="s">
        <v>35</v>
      </c>
      <c r="AD15">
        <f t="shared" si="0"/>
        <v>14.8</v>
      </c>
    </row>
    <row r="16" spans="1:30" x14ac:dyDescent="0.35">
      <c r="A16" t="s">
        <v>34</v>
      </c>
      <c r="B16" s="16" t="s">
        <v>101</v>
      </c>
      <c r="C16" t="s">
        <v>102</v>
      </c>
      <c r="D16" s="17">
        <v>11.7</v>
      </c>
      <c r="E16" s="19">
        <v>43305</v>
      </c>
      <c r="F16" s="20">
        <v>0.41736111111111113</v>
      </c>
      <c r="G16" t="s">
        <v>59</v>
      </c>
      <c r="H16" t="s">
        <v>40</v>
      </c>
      <c r="I16" s="60">
        <v>0</v>
      </c>
      <c r="J16">
        <v>0</v>
      </c>
      <c r="K16">
        <v>100</v>
      </c>
      <c r="L16">
        <v>0</v>
      </c>
      <c r="M16">
        <v>0</v>
      </c>
      <c r="N16">
        <v>0</v>
      </c>
      <c r="O16">
        <v>0</v>
      </c>
      <c r="P16">
        <v>100</v>
      </c>
      <c r="Q16" s="21">
        <v>21.93</v>
      </c>
      <c r="R16" s="21">
        <v>1302</v>
      </c>
      <c r="S16" s="21">
        <v>7.98</v>
      </c>
      <c r="T16" s="21">
        <v>1.6</v>
      </c>
      <c r="U16" s="21">
        <v>33</v>
      </c>
      <c r="V16" s="21">
        <v>8.59</v>
      </c>
      <c r="W16"/>
      <c r="X16"/>
      <c r="Y16" s="23" t="s">
        <v>19</v>
      </c>
      <c r="Z16" s="23" t="s">
        <v>43</v>
      </c>
      <c r="AA16" t="s">
        <v>52</v>
      </c>
      <c r="AB16" s="17">
        <v>2018</v>
      </c>
      <c r="AC16" s="17" t="s">
        <v>35</v>
      </c>
      <c r="AD16">
        <f t="shared" si="0"/>
        <v>11.7</v>
      </c>
    </row>
    <row r="17" spans="1:30" x14ac:dyDescent="0.35">
      <c r="A17" t="s">
        <v>44</v>
      </c>
      <c r="B17" s="17" t="s">
        <v>103</v>
      </c>
      <c r="C17" t="s">
        <v>104</v>
      </c>
      <c r="D17" s="27">
        <v>3.5</v>
      </c>
      <c r="E17" s="19">
        <v>43305</v>
      </c>
      <c r="F17" s="20">
        <v>0.60625000000000007</v>
      </c>
      <c r="G17" t="s">
        <v>39</v>
      </c>
      <c r="H17" t="s">
        <v>48</v>
      </c>
      <c r="I17" s="60">
        <v>0</v>
      </c>
      <c r="J17">
        <v>95</v>
      </c>
      <c r="K17">
        <v>5</v>
      </c>
      <c r="L17">
        <v>0</v>
      </c>
      <c r="M17">
        <v>0</v>
      </c>
      <c r="N17">
        <v>0</v>
      </c>
      <c r="O17">
        <v>0</v>
      </c>
      <c r="P17">
        <v>100</v>
      </c>
      <c r="Q17" s="21">
        <v>21.87</v>
      </c>
      <c r="R17" s="21">
        <v>13473</v>
      </c>
      <c r="S17" s="21">
        <v>7.9</v>
      </c>
      <c r="T17" s="21">
        <v>2.4</v>
      </c>
      <c r="U17" s="21">
        <v>20.5</v>
      </c>
      <c r="V17" s="21">
        <v>8.4700000000000006</v>
      </c>
      <c r="W17" t="s">
        <v>71</v>
      </c>
      <c r="X17"/>
      <c r="Y17" s="23" t="s">
        <v>19</v>
      </c>
      <c r="Z17" s="23" t="s">
        <v>43</v>
      </c>
      <c r="AA17" t="s">
        <v>43</v>
      </c>
      <c r="AB17" s="17">
        <v>2018</v>
      </c>
      <c r="AC17" s="17" t="s">
        <v>35</v>
      </c>
      <c r="AD17">
        <f t="shared" si="0"/>
        <v>3.5</v>
      </c>
    </row>
    <row r="18" spans="1:30" x14ac:dyDescent="0.35">
      <c r="A18" t="s">
        <v>34</v>
      </c>
      <c r="B18" s="16" t="s">
        <v>105</v>
      </c>
      <c r="C18" t="s">
        <v>106</v>
      </c>
      <c r="D18" s="17">
        <v>5</v>
      </c>
      <c r="E18" s="19">
        <v>43306</v>
      </c>
      <c r="F18" s="20">
        <v>0.57152777777777775</v>
      </c>
      <c r="G18" t="s">
        <v>39</v>
      </c>
      <c r="H18" t="s">
        <v>107</v>
      </c>
      <c r="I18" s="60">
        <v>10</v>
      </c>
      <c r="J18">
        <v>90</v>
      </c>
      <c r="K18">
        <v>0</v>
      </c>
      <c r="L18">
        <v>0</v>
      </c>
      <c r="M18">
        <v>0</v>
      </c>
      <c r="N18">
        <v>0</v>
      </c>
      <c r="O18">
        <v>0</v>
      </c>
      <c r="P18">
        <v>90</v>
      </c>
      <c r="Q18" s="21">
        <v>21.73</v>
      </c>
      <c r="R18" s="21">
        <v>8823</v>
      </c>
      <c r="S18" s="21">
        <v>7.84</v>
      </c>
      <c r="T18" s="21">
        <v>5.4</v>
      </c>
      <c r="U18" s="21">
        <v>49.6</v>
      </c>
      <c r="V18" s="21">
        <v>7.83</v>
      </c>
      <c r="W18"/>
      <c r="X18"/>
      <c r="Y18" s="23" t="s">
        <v>19</v>
      </c>
      <c r="Z18" s="23" t="s">
        <v>88</v>
      </c>
      <c r="AA18" t="s">
        <v>52</v>
      </c>
      <c r="AB18" s="17">
        <v>2018</v>
      </c>
      <c r="AC18" s="17" t="s">
        <v>35</v>
      </c>
      <c r="AD18">
        <f t="shared" si="0"/>
        <v>5</v>
      </c>
    </row>
    <row r="19" spans="1:30" x14ac:dyDescent="0.35">
      <c r="A19" t="s">
        <v>34</v>
      </c>
      <c r="B19" s="16" t="s">
        <v>108</v>
      </c>
      <c r="C19" t="s">
        <v>109</v>
      </c>
      <c r="D19" s="17">
        <v>13</v>
      </c>
      <c r="E19" s="19">
        <v>43305</v>
      </c>
      <c r="F19" s="20">
        <v>0.59027777777777779</v>
      </c>
      <c r="G19" t="s">
        <v>39</v>
      </c>
      <c r="H19" t="s">
        <v>48</v>
      </c>
      <c r="I19" s="60">
        <v>0</v>
      </c>
      <c r="J19">
        <v>95</v>
      </c>
      <c r="K19">
        <v>5</v>
      </c>
      <c r="L19">
        <v>0</v>
      </c>
      <c r="M19">
        <v>0</v>
      </c>
      <c r="N19">
        <v>0</v>
      </c>
      <c r="O19">
        <v>0</v>
      </c>
      <c r="P19">
        <v>100</v>
      </c>
      <c r="Q19" s="21">
        <v>22.02</v>
      </c>
      <c r="R19" s="21">
        <v>14613</v>
      </c>
      <c r="S19" s="21">
        <v>7.88</v>
      </c>
      <c r="T19" s="21">
        <v>4.7</v>
      </c>
      <c r="U19" s="21">
        <v>25.1</v>
      </c>
      <c r="V19" s="21">
        <v>8.2200000000000006</v>
      </c>
      <c r="W19"/>
      <c r="X19" s="28" t="s">
        <v>110</v>
      </c>
      <c r="Y19" s="23" t="s">
        <v>19</v>
      </c>
      <c r="Z19" s="23" t="s">
        <v>51</v>
      </c>
      <c r="AA19" t="s">
        <v>52</v>
      </c>
      <c r="AB19" s="17">
        <v>2018</v>
      </c>
      <c r="AC19" s="17" t="s">
        <v>35</v>
      </c>
      <c r="AD19">
        <f t="shared" si="0"/>
        <v>13</v>
      </c>
    </row>
    <row r="20" spans="1:30" x14ac:dyDescent="0.35">
      <c r="A20" t="s">
        <v>44</v>
      </c>
      <c r="B20" s="16" t="s">
        <v>111</v>
      </c>
      <c r="C20" t="s">
        <v>112</v>
      </c>
      <c r="D20" s="17">
        <v>2.9</v>
      </c>
      <c r="E20" s="19">
        <v>43305</v>
      </c>
      <c r="F20" s="20">
        <v>0.58680555555555558</v>
      </c>
      <c r="G20" t="s">
        <v>39</v>
      </c>
      <c r="H20" t="s">
        <v>48</v>
      </c>
      <c r="I20" s="60">
        <v>5</v>
      </c>
      <c r="J20">
        <v>90</v>
      </c>
      <c r="K20">
        <v>5</v>
      </c>
      <c r="L20">
        <v>0</v>
      </c>
      <c r="M20">
        <v>0</v>
      </c>
      <c r="N20">
        <v>0</v>
      </c>
      <c r="O20">
        <v>0</v>
      </c>
      <c r="P20">
        <v>95</v>
      </c>
      <c r="Q20" s="21">
        <v>23.04</v>
      </c>
      <c r="R20" s="21">
        <v>15485</v>
      </c>
      <c r="S20" s="21">
        <v>7.85</v>
      </c>
      <c r="T20" s="21">
        <v>4.7</v>
      </c>
      <c r="U20" s="21">
        <v>23.4</v>
      </c>
      <c r="V20" s="21">
        <v>7.8</v>
      </c>
      <c r="W20" t="s">
        <v>49</v>
      </c>
      <c r="X20"/>
      <c r="Y20" s="23" t="s">
        <v>19</v>
      </c>
      <c r="Z20" s="23" t="s">
        <v>51</v>
      </c>
      <c r="AA20" t="s">
        <v>52</v>
      </c>
      <c r="AB20" s="17">
        <v>2018</v>
      </c>
      <c r="AC20" s="17" t="s">
        <v>35</v>
      </c>
      <c r="AD20">
        <f t="shared" si="0"/>
        <v>2.9</v>
      </c>
    </row>
    <row r="21" spans="1:30" x14ac:dyDescent="0.35">
      <c r="A21" t="s">
        <v>44</v>
      </c>
      <c r="B21" s="16" t="s">
        <v>113</v>
      </c>
      <c r="C21" t="s">
        <v>114</v>
      </c>
      <c r="D21" s="17">
        <v>11.6</v>
      </c>
      <c r="E21" s="19">
        <v>43306</v>
      </c>
      <c r="F21" s="20">
        <v>0.54722222222222217</v>
      </c>
      <c r="G21" t="s">
        <v>39</v>
      </c>
      <c r="H21" t="s">
        <v>115</v>
      </c>
      <c r="I21" s="60">
        <v>0</v>
      </c>
      <c r="J21">
        <v>100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 s="21">
        <v>22.04</v>
      </c>
      <c r="R21" s="21">
        <v>11222</v>
      </c>
      <c r="S21" s="21">
        <v>7.85</v>
      </c>
      <c r="T21" s="21">
        <v>43.8</v>
      </c>
      <c r="U21" s="21">
        <v>341.6</v>
      </c>
      <c r="V21" s="21">
        <v>7.38</v>
      </c>
      <c r="W21"/>
      <c r="X21"/>
      <c r="Y21" s="23" t="s">
        <v>19</v>
      </c>
      <c r="Z21" s="23" t="s">
        <v>51</v>
      </c>
      <c r="AA21" t="s">
        <v>52</v>
      </c>
      <c r="AB21" s="17">
        <v>2018</v>
      </c>
      <c r="AC21" s="17" t="s">
        <v>35</v>
      </c>
      <c r="AD21">
        <f t="shared" si="0"/>
        <v>11.6</v>
      </c>
    </row>
    <row r="22" spans="1:30" x14ac:dyDescent="0.35">
      <c r="A22" t="s">
        <v>34</v>
      </c>
      <c r="B22" s="16" t="s">
        <v>116</v>
      </c>
      <c r="C22" t="s">
        <v>117</v>
      </c>
      <c r="D22" s="17">
        <v>7</v>
      </c>
      <c r="E22" s="19">
        <v>43306</v>
      </c>
      <c r="F22" s="20">
        <v>0.56666666666666665</v>
      </c>
      <c r="G22" t="s">
        <v>39</v>
      </c>
      <c r="H22" t="s">
        <v>48</v>
      </c>
      <c r="I22" s="60">
        <v>5</v>
      </c>
      <c r="J22">
        <v>90</v>
      </c>
      <c r="K22">
        <v>5</v>
      </c>
      <c r="L22">
        <v>0</v>
      </c>
      <c r="M22">
        <v>0</v>
      </c>
      <c r="N22">
        <v>0</v>
      </c>
      <c r="O22">
        <v>0</v>
      </c>
      <c r="P22">
        <v>95</v>
      </c>
      <c r="Q22" s="21">
        <v>21.65</v>
      </c>
      <c r="R22" s="21">
        <v>9697</v>
      </c>
      <c r="S22" s="21">
        <v>7.85</v>
      </c>
      <c r="T22" s="21">
        <v>5.4</v>
      </c>
      <c r="U22" s="21">
        <v>49.5</v>
      </c>
      <c r="V22" s="21">
        <v>7.83</v>
      </c>
      <c r="W22"/>
      <c r="X22"/>
      <c r="Y22" s="23" t="s">
        <v>19</v>
      </c>
      <c r="Z22" s="23" t="s">
        <v>51</v>
      </c>
      <c r="AA22" t="s">
        <v>52</v>
      </c>
      <c r="AB22" s="17">
        <v>2018</v>
      </c>
      <c r="AC22" s="17" t="s">
        <v>35</v>
      </c>
      <c r="AD22">
        <f t="shared" si="0"/>
        <v>7</v>
      </c>
    </row>
    <row r="23" spans="1:30" x14ac:dyDescent="0.35">
      <c r="A23" t="s">
        <v>44</v>
      </c>
      <c r="B23" s="17" t="s">
        <v>118</v>
      </c>
      <c r="C23" t="s">
        <v>119</v>
      </c>
      <c r="D23" s="27">
        <v>8</v>
      </c>
      <c r="E23" s="19">
        <v>43306</v>
      </c>
      <c r="F23" s="20">
        <v>0.56041666666666667</v>
      </c>
      <c r="G23" t="s">
        <v>39</v>
      </c>
      <c r="H23" t="s">
        <v>48</v>
      </c>
      <c r="I23" s="60">
        <v>0</v>
      </c>
      <c r="J23">
        <v>90</v>
      </c>
      <c r="K23">
        <v>10</v>
      </c>
      <c r="L23">
        <v>0</v>
      </c>
      <c r="M23">
        <v>0</v>
      </c>
      <c r="N23">
        <v>0</v>
      </c>
      <c r="O23">
        <v>0</v>
      </c>
      <c r="P23">
        <v>100</v>
      </c>
      <c r="Q23" s="21">
        <v>22.35</v>
      </c>
      <c r="R23" s="21">
        <v>5471</v>
      </c>
      <c r="S23" s="21">
        <v>7.7</v>
      </c>
      <c r="T23" s="21">
        <v>5.4</v>
      </c>
      <c r="U23" s="21">
        <v>49.7</v>
      </c>
      <c r="V23" s="21">
        <v>7.77</v>
      </c>
      <c r="W23"/>
      <c r="X23"/>
      <c r="Y23" s="23" t="s">
        <v>19</v>
      </c>
      <c r="Z23" s="23" t="s">
        <v>88</v>
      </c>
      <c r="AA23" t="s">
        <v>52</v>
      </c>
      <c r="AB23" s="17">
        <v>2018</v>
      </c>
      <c r="AC23" s="17" t="s">
        <v>35</v>
      </c>
      <c r="AD23">
        <f t="shared" si="0"/>
        <v>8</v>
      </c>
    </row>
    <row r="24" spans="1:30" x14ac:dyDescent="0.35">
      <c r="A24" t="s">
        <v>34</v>
      </c>
      <c r="B24" s="16" t="s">
        <v>120</v>
      </c>
      <c r="C24" t="s">
        <v>121</v>
      </c>
      <c r="D24" s="17">
        <v>4.8</v>
      </c>
      <c r="E24" s="19">
        <v>43306</v>
      </c>
      <c r="F24" s="20">
        <v>0.59583333333333333</v>
      </c>
      <c r="G24" t="s">
        <v>39</v>
      </c>
      <c r="H24" t="s">
        <v>122</v>
      </c>
      <c r="I24" s="60">
        <v>25</v>
      </c>
      <c r="J24">
        <v>75</v>
      </c>
      <c r="K24">
        <v>0</v>
      </c>
      <c r="L24">
        <v>0</v>
      </c>
      <c r="M24">
        <v>0</v>
      </c>
      <c r="N24">
        <v>0</v>
      </c>
      <c r="O24">
        <v>0</v>
      </c>
      <c r="P24">
        <v>75</v>
      </c>
      <c r="Q24" s="21">
        <v>23.13</v>
      </c>
      <c r="R24" s="21">
        <v>10803</v>
      </c>
      <c r="S24" s="21">
        <v>7.65</v>
      </c>
      <c r="T24" s="21">
        <v>9.1999999999999993</v>
      </c>
      <c r="U24" s="21">
        <v>46.3</v>
      </c>
      <c r="V24" s="21">
        <v>6.8</v>
      </c>
      <c r="W24" t="s">
        <v>62</v>
      </c>
      <c r="X24"/>
      <c r="Y24" s="23" t="s">
        <v>19</v>
      </c>
      <c r="Z24" s="23" t="s">
        <v>88</v>
      </c>
      <c r="AA24" t="s">
        <v>52</v>
      </c>
      <c r="AB24" s="17">
        <v>2018</v>
      </c>
      <c r="AC24" s="17" t="s">
        <v>35</v>
      </c>
      <c r="AD24">
        <f t="shared" si="0"/>
        <v>4.8</v>
      </c>
    </row>
    <row r="25" spans="1:30" x14ac:dyDescent="0.35">
      <c r="A25" t="s">
        <v>34</v>
      </c>
      <c r="B25" s="16" t="s">
        <v>123</v>
      </c>
      <c r="C25" t="s">
        <v>124</v>
      </c>
      <c r="D25" s="17">
        <v>4</v>
      </c>
      <c r="E25" s="19">
        <v>43306</v>
      </c>
      <c r="F25" s="20">
        <v>0.60277777777777775</v>
      </c>
      <c r="G25" t="s">
        <v>39</v>
      </c>
      <c r="H25" t="s">
        <v>91</v>
      </c>
      <c r="I25" s="60">
        <v>5</v>
      </c>
      <c r="J25">
        <v>95</v>
      </c>
      <c r="K25">
        <v>0</v>
      </c>
      <c r="L25">
        <v>0</v>
      </c>
      <c r="M25">
        <v>0</v>
      </c>
      <c r="N25">
        <v>0</v>
      </c>
      <c r="O25">
        <v>0</v>
      </c>
      <c r="P25">
        <v>95</v>
      </c>
      <c r="Q25" s="21">
        <v>23.27</v>
      </c>
      <c r="R25" s="21">
        <v>10866</v>
      </c>
      <c r="S25" s="21">
        <v>7.56</v>
      </c>
      <c r="T25" s="21">
        <v>9.1999999999999993</v>
      </c>
      <c r="U25" s="21">
        <v>46.3</v>
      </c>
      <c r="V25" s="21">
        <v>6.78</v>
      </c>
      <c r="W25"/>
      <c r="X25"/>
      <c r="Y25" s="23" t="s">
        <v>19</v>
      </c>
      <c r="Z25" s="23" t="s">
        <v>88</v>
      </c>
      <c r="AA25" t="s">
        <v>52</v>
      </c>
      <c r="AB25" s="17">
        <v>2018</v>
      </c>
      <c r="AC25" s="17" t="s">
        <v>35</v>
      </c>
      <c r="AD25">
        <f t="shared" si="0"/>
        <v>4</v>
      </c>
    </row>
    <row r="26" spans="1:30" x14ac:dyDescent="0.35">
      <c r="A26" t="s">
        <v>44</v>
      </c>
      <c r="B26" s="16" t="s">
        <v>125</v>
      </c>
      <c r="C26" t="s">
        <v>126</v>
      </c>
      <c r="D26" s="17">
        <v>11</v>
      </c>
      <c r="E26" s="19">
        <v>43306</v>
      </c>
      <c r="F26" s="20">
        <v>0.6069444444444444</v>
      </c>
      <c r="G26" t="s">
        <v>39</v>
      </c>
      <c r="H26" t="s">
        <v>127</v>
      </c>
      <c r="I26" s="60">
        <v>5</v>
      </c>
      <c r="J26">
        <v>95</v>
      </c>
      <c r="K26">
        <v>0</v>
      </c>
      <c r="L26">
        <v>0</v>
      </c>
      <c r="M26">
        <v>0</v>
      </c>
      <c r="N26">
        <v>0</v>
      </c>
      <c r="O26">
        <v>0</v>
      </c>
      <c r="P26">
        <v>95</v>
      </c>
      <c r="Q26" s="21">
        <v>23.25</v>
      </c>
      <c r="R26" s="21">
        <v>10701</v>
      </c>
      <c r="S26" s="21">
        <v>7.69</v>
      </c>
      <c r="T26" s="21">
        <v>9.8000000000000007</v>
      </c>
      <c r="U26" s="21">
        <v>30.6</v>
      </c>
      <c r="V26" s="21">
        <v>6.89</v>
      </c>
      <c r="W26"/>
      <c r="X26"/>
      <c r="Y26" s="23" t="s">
        <v>19</v>
      </c>
      <c r="Z26" s="23" t="s">
        <v>88</v>
      </c>
      <c r="AA26" t="s">
        <v>52</v>
      </c>
      <c r="AB26" s="17">
        <v>2018</v>
      </c>
      <c r="AC26" s="17" t="s">
        <v>35</v>
      </c>
      <c r="AD26">
        <f t="shared" si="0"/>
        <v>11</v>
      </c>
    </row>
    <row r="27" spans="1:30" x14ac:dyDescent="0.35">
      <c r="A27" t="s">
        <v>34</v>
      </c>
      <c r="B27" s="16" t="s">
        <v>128</v>
      </c>
      <c r="C27" t="s">
        <v>129</v>
      </c>
      <c r="D27" s="17">
        <v>25.4</v>
      </c>
      <c r="E27" s="19">
        <v>43305</v>
      </c>
      <c r="F27" s="20">
        <v>0.56388888888888888</v>
      </c>
      <c r="G27" t="s">
        <v>39</v>
      </c>
      <c r="H27" t="s">
        <v>48</v>
      </c>
      <c r="I27" s="60">
        <v>0</v>
      </c>
      <c r="J27">
        <v>80</v>
      </c>
      <c r="K27">
        <v>20</v>
      </c>
      <c r="L27">
        <v>0</v>
      </c>
      <c r="M27">
        <v>0</v>
      </c>
      <c r="N27">
        <v>0</v>
      </c>
      <c r="O27">
        <v>0</v>
      </c>
      <c r="P27">
        <v>100</v>
      </c>
      <c r="Q27" s="21">
        <v>23.03</v>
      </c>
      <c r="R27" s="21">
        <v>12585</v>
      </c>
      <c r="S27" s="21">
        <v>7.78</v>
      </c>
      <c r="T27" s="21">
        <v>2.5</v>
      </c>
      <c r="U27" s="21">
        <v>2.5</v>
      </c>
      <c r="V27" s="21">
        <v>8.0399999999999991</v>
      </c>
      <c r="W27" t="s">
        <v>50</v>
      </c>
      <c r="X27"/>
      <c r="Y27" s="23" t="s">
        <v>19</v>
      </c>
      <c r="Z27" s="23" t="s">
        <v>51</v>
      </c>
      <c r="AA27" t="s">
        <v>52</v>
      </c>
      <c r="AB27" s="17">
        <v>2018</v>
      </c>
      <c r="AC27" s="17" t="s">
        <v>35</v>
      </c>
      <c r="AD27">
        <f t="shared" si="0"/>
        <v>25.4</v>
      </c>
    </row>
    <row r="28" spans="1:30" x14ac:dyDescent="0.35">
      <c r="A28" t="s">
        <v>44</v>
      </c>
      <c r="B28" s="16" t="s">
        <v>130</v>
      </c>
      <c r="C28" t="s">
        <v>131</v>
      </c>
      <c r="D28" s="17">
        <v>6</v>
      </c>
      <c r="E28" s="19">
        <v>43305</v>
      </c>
      <c r="F28" s="20">
        <v>0.46388888888888885</v>
      </c>
      <c r="G28" t="s">
        <v>87</v>
      </c>
      <c r="H28" t="s">
        <v>48</v>
      </c>
      <c r="I28" s="60">
        <v>10</v>
      </c>
      <c r="J28">
        <v>85</v>
      </c>
      <c r="K28">
        <v>5</v>
      </c>
      <c r="L28">
        <v>0</v>
      </c>
      <c r="M28">
        <v>0</v>
      </c>
      <c r="N28">
        <v>0</v>
      </c>
      <c r="O28">
        <v>0</v>
      </c>
      <c r="P28">
        <v>90</v>
      </c>
      <c r="Q28" s="21">
        <v>21.74</v>
      </c>
      <c r="R28" s="21">
        <v>9701</v>
      </c>
      <c r="S28" s="21">
        <v>7.73</v>
      </c>
      <c r="T28" s="21">
        <v>5.7</v>
      </c>
      <c r="U28" s="21">
        <v>20.2</v>
      </c>
      <c r="V28" s="21">
        <v>7.98</v>
      </c>
      <c r="W28"/>
      <c r="X28"/>
      <c r="Y28" s="23" t="s">
        <v>19</v>
      </c>
      <c r="Z28" s="23" t="s">
        <v>88</v>
      </c>
      <c r="AA28" t="s">
        <v>52</v>
      </c>
      <c r="AB28" s="17">
        <v>2018</v>
      </c>
      <c r="AC28" s="17" t="s">
        <v>35</v>
      </c>
      <c r="AD28">
        <f t="shared" si="0"/>
        <v>6</v>
      </c>
    </row>
    <row r="29" spans="1:30" x14ac:dyDescent="0.35">
      <c r="A29" t="s">
        <v>44</v>
      </c>
      <c r="B29" s="17" t="s">
        <v>132</v>
      </c>
      <c r="C29" t="s">
        <v>133</v>
      </c>
      <c r="D29" s="27">
        <v>3.9</v>
      </c>
      <c r="E29" s="19">
        <v>43305</v>
      </c>
      <c r="F29" s="20">
        <v>0.51250000000000007</v>
      </c>
      <c r="G29" t="s">
        <v>39</v>
      </c>
      <c r="H29" t="s">
        <v>115</v>
      </c>
      <c r="I29" s="60">
        <v>50</v>
      </c>
      <c r="J29">
        <v>0</v>
      </c>
      <c r="K29">
        <v>50</v>
      </c>
      <c r="L29">
        <v>0</v>
      </c>
      <c r="M29">
        <v>0</v>
      </c>
      <c r="N29">
        <v>0</v>
      </c>
      <c r="O29">
        <v>0</v>
      </c>
      <c r="P29">
        <v>50</v>
      </c>
      <c r="Q29" s="21">
        <v>21.67</v>
      </c>
      <c r="R29" s="21">
        <v>10490</v>
      </c>
      <c r="S29" s="21">
        <v>7.67</v>
      </c>
      <c r="T29" s="21">
        <v>0.4</v>
      </c>
      <c r="U29" s="21">
        <v>-0.8</v>
      </c>
      <c r="V29" s="21">
        <v>7.98</v>
      </c>
      <c r="W29"/>
      <c r="X29" t="s">
        <v>134</v>
      </c>
      <c r="Y29" s="23" t="s">
        <v>135</v>
      </c>
      <c r="Z29" s="23" t="s">
        <v>88</v>
      </c>
      <c r="AA29" t="s">
        <v>52</v>
      </c>
      <c r="AB29" s="17">
        <v>2018</v>
      </c>
      <c r="AC29" s="17" t="s">
        <v>35</v>
      </c>
      <c r="AD29">
        <f t="shared" si="0"/>
        <v>3.9</v>
      </c>
    </row>
    <row r="30" spans="1:30" x14ac:dyDescent="0.35">
      <c r="A30" t="s">
        <v>34</v>
      </c>
      <c r="B30" s="16" t="s">
        <v>136</v>
      </c>
      <c r="C30" t="s">
        <v>137</v>
      </c>
      <c r="D30" s="17">
        <v>8</v>
      </c>
      <c r="E30" s="19">
        <v>43305</v>
      </c>
      <c r="F30" s="20">
        <v>0.47152777777777777</v>
      </c>
      <c r="G30" t="s">
        <v>87</v>
      </c>
      <c r="H30" t="s">
        <v>138</v>
      </c>
      <c r="I30" s="60">
        <v>10</v>
      </c>
      <c r="J30">
        <v>85</v>
      </c>
      <c r="K30">
        <v>5</v>
      </c>
      <c r="L30">
        <v>0</v>
      </c>
      <c r="M30">
        <v>0</v>
      </c>
      <c r="N30">
        <v>0</v>
      </c>
      <c r="O30">
        <v>0</v>
      </c>
      <c r="P30">
        <v>90</v>
      </c>
      <c r="Q30" s="21">
        <v>22.07</v>
      </c>
      <c r="R30" s="21">
        <v>10316</v>
      </c>
      <c r="S30" s="21">
        <v>7.66</v>
      </c>
      <c r="T30" s="21">
        <v>10.199999999999999</v>
      </c>
      <c r="U30" s="21">
        <v>34.200000000000003</v>
      </c>
      <c r="V30" s="21">
        <v>8.7200000000000006</v>
      </c>
      <c r="W30"/>
      <c r="X30"/>
      <c r="Y30" s="23" t="s">
        <v>19</v>
      </c>
      <c r="Z30" s="23" t="s">
        <v>88</v>
      </c>
      <c r="AA30" t="s">
        <v>52</v>
      </c>
      <c r="AB30" s="17">
        <v>2018</v>
      </c>
      <c r="AC30" s="17" t="s">
        <v>35</v>
      </c>
      <c r="AD30">
        <f t="shared" si="0"/>
        <v>8</v>
      </c>
    </row>
    <row r="31" spans="1:30" x14ac:dyDescent="0.35">
      <c r="A31" t="s">
        <v>34</v>
      </c>
      <c r="B31" s="16" t="s">
        <v>139</v>
      </c>
      <c r="C31" t="s">
        <v>140</v>
      </c>
      <c r="D31" s="17">
        <v>12</v>
      </c>
      <c r="E31" s="19">
        <v>43305</v>
      </c>
      <c r="F31" s="20">
        <v>0.45555555555555555</v>
      </c>
      <c r="G31" t="s">
        <v>59</v>
      </c>
      <c r="H31" t="s">
        <v>141</v>
      </c>
      <c r="I31" s="60">
        <v>0</v>
      </c>
      <c r="J31">
        <v>100</v>
      </c>
      <c r="K31">
        <v>0</v>
      </c>
      <c r="L31">
        <v>0</v>
      </c>
      <c r="M31">
        <v>0</v>
      </c>
      <c r="N31">
        <v>0</v>
      </c>
      <c r="O31">
        <v>0</v>
      </c>
      <c r="P31">
        <v>100</v>
      </c>
      <c r="Q31" s="21">
        <v>21.84</v>
      </c>
      <c r="R31" s="21">
        <v>7618</v>
      </c>
      <c r="S31" s="21">
        <v>7.85</v>
      </c>
      <c r="T31" s="21">
        <v>2.9</v>
      </c>
      <c r="U31" s="21">
        <v>28.6</v>
      </c>
      <c r="V31" s="21">
        <v>8.33</v>
      </c>
      <c r="W31" t="s">
        <v>62</v>
      </c>
      <c r="X31" t="s">
        <v>142</v>
      </c>
      <c r="Y31" s="23" t="s">
        <v>19</v>
      </c>
      <c r="Z31" s="23" t="s">
        <v>51</v>
      </c>
      <c r="AA31" t="s">
        <v>52</v>
      </c>
      <c r="AB31" s="17">
        <v>2018</v>
      </c>
      <c r="AC31" s="17" t="s">
        <v>35</v>
      </c>
      <c r="AD31">
        <f t="shared" si="0"/>
        <v>12</v>
      </c>
    </row>
    <row r="32" spans="1:30" x14ac:dyDescent="0.35">
      <c r="A32" t="s">
        <v>44</v>
      </c>
      <c r="B32" s="24" t="s">
        <v>143</v>
      </c>
      <c r="C32" t="s">
        <v>144</v>
      </c>
      <c r="D32" s="26">
        <v>14.3</v>
      </c>
      <c r="E32" s="19">
        <v>43305</v>
      </c>
      <c r="F32" s="20">
        <v>0.42430555555555555</v>
      </c>
      <c r="G32" t="s">
        <v>59</v>
      </c>
      <c r="H32" t="s">
        <v>48</v>
      </c>
      <c r="I32" s="60">
        <v>0</v>
      </c>
      <c r="J32">
        <v>100</v>
      </c>
      <c r="K32">
        <v>0</v>
      </c>
      <c r="L32">
        <v>0</v>
      </c>
      <c r="M32">
        <v>0</v>
      </c>
      <c r="N32">
        <v>0</v>
      </c>
      <c r="O32">
        <v>0</v>
      </c>
      <c r="P32">
        <v>100</v>
      </c>
      <c r="Q32" s="21">
        <v>21.8</v>
      </c>
      <c r="R32" s="21">
        <v>2022</v>
      </c>
      <c r="S32" s="21">
        <v>7.86</v>
      </c>
      <c r="T32" s="21">
        <v>3</v>
      </c>
      <c r="U32" s="21">
        <v>45.9</v>
      </c>
      <c r="V32" s="21">
        <v>8.4700000000000006</v>
      </c>
      <c r="W32"/>
      <c r="X32"/>
      <c r="Y32" s="23" t="s">
        <v>19</v>
      </c>
      <c r="Z32" s="23" t="s">
        <v>51</v>
      </c>
      <c r="AA32" t="s">
        <v>52</v>
      </c>
      <c r="AB32" s="17">
        <v>2018</v>
      </c>
      <c r="AC32" s="17" t="s">
        <v>35</v>
      </c>
      <c r="AD32">
        <f t="shared" si="0"/>
        <v>14.3</v>
      </c>
    </row>
    <row r="33" spans="1:30" x14ac:dyDescent="0.35">
      <c r="A33" t="s">
        <v>44</v>
      </c>
      <c r="B33" s="24" t="s">
        <v>145</v>
      </c>
      <c r="C33" t="s">
        <v>146</v>
      </c>
      <c r="D33" s="26">
        <v>24</v>
      </c>
      <c r="E33" s="19">
        <v>43305</v>
      </c>
      <c r="F33" s="20">
        <v>0.54236111111111118</v>
      </c>
      <c r="G33" t="s">
        <v>39</v>
      </c>
      <c r="H33" t="s">
        <v>48</v>
      </c>
      <c r="I33" s="60">
        <v>10</v>
      </c>
      <c r="J33">
        <v>90</v>
      </c>
      <c r="K33">
        <v>0</v>
      </c>
      <c r="L33">
        <v>0</v>
      </c>
      <c r="M33">
        <v>0</v>
      </c>
      <c r="N33">
        <v>0</v>
      </c>
      <c r="O33">
        <v>0</v>
      </c>
      <c r="P33">
        <v>90</v>
      </c>
      <c r="Q33" s="21">
        <v>22.54</v>
      </c>
      <c r="R33" s="21">
        <v>10632</v>
      </c>
      <c r="S33" s="21">
        <v>7.74</v>
      </c>
      <c r="T33" s="21">
        <v>5.4</v>
      </c>
      <c r="U33" s="21">
        <v>20.3</v>
      </c>
      <c r="V33" s="21">
        <v>7.87</v>
      </c>
      <c r="W33" t="s">
        <v>71</v>
      </c>
      <c r="X33" t="s">
        <v>50</v>
      </c>
      <c r="Y33" s="23" t="s">
        <v>19</v>
      </c>
      <c r="Z33" s="23" t="s">
        <v>51</v>
      </c>
      <c r="AA33" t="s">
        <v>52</v>
      </c>
      <c r="AB33" s="17">
        <v>2018</v>
      </c>
      <c r="AC33" s="17" t="s">
        <v>35</v>
      </c>
      <c r="AD33">
        <f t="shared" si="0"/>
        <v>24</v>
      </c>
    </row>
    <row r="34" spans="1:30" x14ac:dyDescent="0.35">
      <c r="A34" t="s">
        <v>44</v>
      </c>
      <c r="B34" s="16" t="s">
        <v>147</v>
      </c>
      <c r="C34" t="s">
        <v>148</v>
      </c>
      <c r="D34" s="17">
        <v>14</v>
      </c>
      <c r="E34" s="19">
        <v>43305</v>
      </c>
      <c r="F34" s="20">
        <v>0.45902777777777781</v>
      </c>
      <c r="G34" t="s">
        <v>87</v>
      </c>
      <c r="H34" t="s">
        <v>48</v>
      </c>
      <c r="I34" s="60">
        <v>0</v>
      </c>
      <c r="J34">
        <v>90</v>
      </c>
      <c r="K34">
        <v>10</v>
      </c>
      <c r="L34">
        <v>0</v>
      </c>
      <c r="M34">
        <v>0</v>
      </c>
      <c r="N34">
        <v>0</v>
      </c>
      <c r="O34">
        <v>0</v>
      </c>
      <c r="P34">
        <v>100</v>
      </c>
      <c r="Q34" s="21">
        <v>21.65</v>
      </c>
      <c r="R34" s="21">
        <v>8370</v>
      </c>
      <c r="S34" s="21">
        <v>7.81</v>
      </c>
      <c r="T34" s="21">
        <v>4.7</v>
      </c>
      <c r="U34" s="21">
        <v>20.9</v>
      </c>
      <c r="V34" s="21">
        <v>8.08</v>
      </c>
      <c r="W34" t="s">
        <v>62</v>
      </c>
      <c r="X34"/>
      <c r="Y34" s="23" t="s">
        <v>19</v>
      </c>
      <c r="Z34" s="23" t="s">
        <v>51</v>
      </c>
      <c r="AA34" t="s">
        <v>52</v>
      </c>
      <c r="AB34" s="17">
        <v>2018</v>
      </c>
      <c r="AC34" s="17" t="s">
        <v>35</v>
      </c>
      <c r="AD34">
        <f t="shared" si="0"/>
        <v>14</v>
      </c>
    </row>
    <row r="35" spans="1:30" x14ac:dyDescent="0.35">
      <c r="A35" t="s">
        <v>44</v>
      </c>
      <c r="B35" s="16" t="s">
        <v>149</v>
      </c>
      <c r="C35" t="s">
        <v>150</v>
      </c>
      <c r="D35" s="17">
        <v>24</v>
      </c>
      <c r="E35" s="19">
        <v>43305</v>
      </c>
      <c r="F35" s="20">
        <v>0.44930555555555557</v>
      </c>
      <c r="G35" t="s">
        <v>59</v>
      </c>
      <c r="H35" t="s">
        <v>48</v>
      </c>
      <c r="I35" s="60">
        <v>35</v>
      </c>
      <c r="J35">
        <v>60</v>
      </c>
      <c r="K35">
        <v>5</v>
      </c>
      <c r="L35">
        <v>0</v>
      </c>
      <c r="M35">
        <v>0</v>
      </c>
      <c r="N35">
        <v>0</v>
      </c>
      <c r="O35">
        <v>0</v>
      </c>
      <c r="P35">
        <v>65</v>
      </c>
      <c r="Q35" s="21">
        <v>21.7</v>
      </c>
      <c r="R35" s="21">
        <v>6959</v>
      </c>
      <c r="S35" s="21">
        <v>7.86</v>
      </c>
      <c r="T35" s="21">
        <v>3.6</v>
      </c>
      <c r="U35" s="21">
        <v>31.7</v>
      </c>
      <c r="V35" s="21">
        <v>8.33</v>
      </c>
      <c r="W35" t="s">
        <v>62</v>
      </c>
      <c r="X35" t="s">
        <v>50</v>
      </c>
      <c r="Y35" s="23" t="s">
        <v>19</v>
      </c>
      <c r="Z35" s="23" t="s">
        <v>51</v>
      </c>
      <c r="AA35" t="s">
        <v>52</v>
      </c>
      <c r="AB35" s="17">
        <v>2018</v>
      </c>
      <c r="AC35" s="17" t="s">
        <v>35</v>
      </c>
      <c r="AD35">
        <f t="shared" si="0"/>
        <v>24</v>
      </c>
    </row>
    <row r="36" spans="1:30" x14ac:dyDescent="0.35">
      <c r="A36" t="s">
        <v>34</v>
      </c>
      <c r="B36" s="24" t="s">
        <v>151</v>
      </c>
      <c r="C36" t="s">
        <v>152</v>
      </c>
      <c r="D36" s="26">
        <v>24</v>
      </c>
      <c r="E36" s="19">
        <v>43306</v>
      </c>
      <c r="F36" s="20">
        <v>0.49583333333333335</v>
      </c>
      <c r="G36" t="s">
        <v>39</v>
      </c>
      <c r="H36" t="s">
        <v>40</v>
      </c>
      <c r="I36" s="60">
        <v>5</v>
      </c>
      <c r="J36">
        <v>90</v>
      </c>
      <c r="K36">
        <v>5</v>
      </c>
      <c r="L36">
        <v>0</v>
      </c>
      <c r="M36">
        <v>0</v>
      </c>
      <c r="N36">
        <v>0</v>
      </c>
      <c r="O36">
        <v>0</v>
      </c>
      <c r="P36">
        <v>95</v>
      </c>
      <c r="Q36" s="21">
        <v>22.31</v>
      </c>
      <c r="R36" s="21">
        <v>15065</v>
      </c>
      <c r="S36" s="21">
        <v>7.6</v>
      </c>
      <c r="T36" s="21">
        <v>28.4</v>
      </c>
      <c r="U36" s="21">
        <v>1.8</v>
      </c>
      <c r="V36" s="21">
        <v>7.12</v>
      </c>
      <c r="W36" t="s">
        <v>71</v>
      </c>
      <c r="X36" t="s">
        <v>153</v>
      </c>
      <c r="Y36" s="23" t="s">
        <v>19</v>
      </c>
      <c r="Z36" s="23" t="s">
        <v>88</v>
      </c>
      <c r="AA36" t="s">
        <v>52</v>
      </c>
      <c r="AB36" s="17">
        <v>2018</v>
      </c>
      <c r="AC36" s="17" t="s">
        <v>35</v>
      </c>
      <c r="AD36">
        <f t="shared" si="0"/>
        <v>24</v>
      </c>
    </row>
    <row r="37" spans="1:30" x14ac:dyDescent="0.35">
      <c r="A37" t="s">
        <v>34</v>
      </c>
      <c r="B37" s="16" t="s">
        <v>154</v>
      </c>
      <c r="C37" t="s">
        <v>155</v>
      </c>
      <c r="D37" s="17">
        <v>7.6</v>
      </c>
      <c r="E37" s="19">
        <v>43306</v>
      </c>
      <c r="F37" s="20">
        <v>0.50972222222222219</v>
      </c>
      <c r="G37" t="s">
        <v>39</v>
      </c>
      <c r="H37" t="s">
        <v>48</v>
      </c>
      <c r="I37" s="60">
        <v>5</v>
      </c>
      <c r="J37">
        <v>90</v>
      </c>
      <c r="K37">
        <v>5</v>
      </c>
      <c r="L37">
        <v>0</v>
      </c>
      <c r="M37">
        <v>0</v>
      </c>
      <c r="N37">
        <v>0</v>
      </c>
      <c r="O37">
        <v>0</v>
      </c>
      <c r="P37">
        <v>95</v>
      </c>
      <c r="Q37" s="21">
        <v>22.37</v>
      </c>
      <c r="R37" s="21">
        <v>13146</v>
      </c>
      <c r="S37" s="21">
        <v>7.83</v>
      </c>
      <c r="T37" s="21">
        <v>4.2</v>
      </c>
      <c r="U37" s="21">
        <v>67.5</v>
      </c>
      <c r="V37" s="21">
        <v>7.92</v>
      </c>
      <c r="W37" t="s">
        <v>156</v>
      </c>
      <c r="X37"/>
      <c r="Y37" s="23" t="s">
        <v>19</v>
      </c>
      <c r="Z37" s="23" t="s">
        <v>88</v>
      </c>
      <c r="AA37" t="s">
        <v>52</v>
      </c>
      <c r="AB37" s="17">
        <v>2018</v>
      </c>
      <c r="AC37" s="17" t="s">
        <v>35</v>
      </c>
      <c r="AD37">
        <f t="shared" si="0"/>
        <v>7.6</v>
      </c>
    </row>
    <row r="38" spans="1:30" x14ac:dyDescent="0.35">
      <c r="A38" t="s">
        <v>44</v>
      </c>
      <c r="B38" s="16" t="s">
        <v>157</v>
      </c>
      <c r="C38" t="s">
        <v>158</v>
      </c>
      <c r="D38" s="17">
        <v>2</v>
      </c>
      <c r="E38" s="19">
        <v>43306</v>
      </c>
      <c r="F38" s="20">
        <v>0.51527777777777783</v>
      </c>
      <c r="G38" t="s">
        <v>39</v>
      </c>
      <c r="H38" t="s">
        <v>115</v>
      </c>
      <c r="I38" s="60">
        <v>5</v>
      </c>
      <c r="J38">
        <v>95</v>
      </c>
      <c r="K38">
        <v>0</v>
      </c>
      <c r="L38">
        <v>0</v>
      </c>
      <c r="M38">
        <v>0</v>
      </c>
      <c r="N38">
        <v>0</v>
      </c>
      <c r="O38">
        <v>0</v>
      </c>
      <c r="P38">
        <v>95</v>
      </c>
      <c r="Q38" s="21">
        <v>22.52</v>
      </c>
      <c r="R38" s="21">
        <v>13430</v>
      </c>
      <c r="S38" s="21">
        <v>7.58</v>
      </c>
      <c r="T38" s="21">
        <v>31.6</v>
      </c>
      <c r="U38" s="21">
        <v>12.1</v>
      </c>
      <c r="V38" s="21">
        <v>7.76</v>
      </c>
      <c r="W38"/>
      <c r="X38"/>
      <c r="Y38" s="23" t="s">
        <v>19</v>
      </c>
      <c r="Z38" s="23" t="s">
        <v>88</v>
      </c>
      <c r="AA38" t="s">
        <v>52</v>
      </c>
      <c r="AB38" s="17">
        <v>2018</v>
      </c>
      <c r="AC38" s="17" t="s">
        <v>35</v>
      </c>
      <c r="AD38">
        <f t="shared" si="0"/>
        <v>2</v>
      </c>
    </row>
    <row r="39" spans="1:30" x14ac:dyDescent="0.35">
      <c r="A39" t="s">
        <v>34</v>
      </c>
      <c r="B39" s="24" t="s">
        <v>159</v>
      </c>
      <c r="C39" t="s">
        <v>160</v>
      </c>
      <c r="D39" s="26">
        <v>3</v>
      </c>
      <c r="E39" s="19">
        <v>43306</v>
      </c>
      <c r="F39" s="20">
        <v>0.55208333333333337</v>
      </c>
      <c r="G39" t="s">
        <v>39</v>
      </c>
      <c r="H39" t="s">
        <v>60</v>
      </c>
      <c r="I39" s="60">
        <v>5</v>
      </c>
      <c r="J39">
        <v>90</v>
      </c>
      <c r="K39">
        <v>5</v>
      </c>
      <c r="L39">
        <v>0</v>
      </c>
      <c r="M39">
        <v>0</v>
      </c>
      <c r="N39">
        <v>0</v>
      </c>
      <c r="O39">
        <v>0</v>
      </c>
      <c r="P39">
        <v>95</v>
      </c>
      <c r="Q39" s="21">
        <v>22.5</v>
      </c>
      <c r="R39" s="21">
        <v>9973</v>
      </c>
      <c r="S39" s="21">
        <v>7.86</v>
      </c>
      <c r="T39" s="21">
        <v>5.4</v>
      </c>
      <c r="U39" s="21">
        <v>49.8</v>
      </c>
      <c r="V39" s="21">
        <v>7.64</v>
      </c>
      <c r="W39"/>
      <c r="X39"/>
      <c r="Y39" s="23" t="s">
        <v>19</v>
      </c>
      <c r="Z39" s="23" t="s">
        <v>88</v>
      </c>
      <c r="AA39" t="s">
        <v>52</v>
      </c>
      <c r="AB39" s="17">
        <v>2018</v>
      </c>
      <c r="AC39" s="17" t="s">
        <v>35</v>
      </c>
      <c r="AD39">
        <f t="shared" si="0"/>
        <v>3</v>
      </c>
    </row>
    <row r="40" spans="1:30" x14ac:dyDescent="0.35">
      <c r="A40" t="s">
        <v>34</v>
      </c>
      <c r="B40" s="24" t="s">
        <v>161</v>
      </c>
      <c r="C40" t="s">
        <v>162</v>
      </c>
      <c r="D40" s="26">
        <v>3</v>
      </c>
      <c r="E40" s="19">
        <v>43306</v>
      </c>
      <c r="F40" s="20">
        <v>0.57777777777777783</v>
      </c>
      <c r="G40" t="s">
        <v>39</v>
      </c>
      <c r="H40" t="s">
        <v>122</v>
      </c>
      <c r="I40" s="60">
        <v>10</v>
      </c>
      <c r="J40">
        <v>90</v>
      </c>
      <c r="K40">
        <v>0</v>
      </c>
      <c r="L40">
        <v>0</v>
      </c>
      <c r="M40">
        <v>0</v>
      </c>
      <c r="N40">
        <v>0</v>
      </c>
      <c r="O40">
        <v>0</v>
      </c>
      <c r="P40">
        <v>90</v>
      </c>
      <c r="Q40" s="21">
        <v>21.76</v>
      </c>
      <c r="R40" s="21">
        <v>8965</v>
      </c>
      <c r="S40" s="21">
        <v>7.86</v>
      </c>
      <c r="T40" s="21">
        <v>9.1999999999999993</v>
      </c>
      <c r="U40" s="21">
        <v>45.9</v>
      </c>
      <c r="V40" s="21">
        <v>7.17</v>
      </c>
      <c r="W40"/>
      <c r="X40"/>
      <c r="Y40" s="23" t="s">
        <v>19</v>
      </c>
      <c r="Z40" s="23" t="s">
        <v>88</v>
      </c>
      <c r="AA40" t="s">
        <v>52</v>
      </c>
      <c r="AB40" s="17">
        <v>2018</v>
      </c>
      <c r="AC40" s="17" t="s">
        <v>35</v>
      </c>
      <c r="AD40">
        <f t="shared" si="0"/>
        <v>3</v>
      </c>
    </row>
    <row r="41" spans="1:30" x14ac:dyDescent="0.35">
      <c r="A41" t="s">
        <v>34</v>
      </c>
      <c r="B41" s="16" t="s">
        <v>163</v>
      </c>
      <c r="C41" t="s">
        <v>164</v>
      </c>
      <c r="D41" s="17">
        <v>5.4</v>
      </c>
      <c r="E41" s="19">
        <v>43305</v>
      </c>
      <c r="F41" s="20">
        <v>0.57013888888888886</v>
      </c>
      <c r="G41" t="s">
        <v>39</v>
      </c>
      <c r="H41" t="s">
        <v>48</v>
      </c>
      <c r="I41" s="60">
        <v>30</v>
      </c>
      <c r="J41">
        <v>60</v>
      </c>
      <c r="K41">
        <v>10</v>
      </c>
      <c r="L41">
        <v>0</v>
      </c>
      <c r="M41">
        <v>0</v>
      </c>
      <c r="N41">
        <v>0</v>
      </c>
      <c r="O41">
        <v>0</v>
      </c>
      <c r="P41">
        <v>70</v>
      </c>
      <c r="Q41" s="21">
        <v>23.47</v>
      </c>
      <c r="R41" s="21">
        <v>10874</v>
      </c>
      <c r="S41" s="21">
        <v>7.74</v>
      </c>
      <c r="T41" s="21">
        <v>2.5</v>
      </c>
      <c r="U41" s="21">
        <v>2.5</v>
      </c>
      <c r="V41" s="21">
        <v>7.97</v>
      </c>
      <c r="W41" t="s">
        <v>165</v>
      </c>
      <c r="X41"/>
      <c r="Y41" s="23" t="s">
        <v>19</v>
      </c>
      <c r="Z41" s="23" t="s">
        <v>88</v>
      </c>
      <c r="AA41" t="s">
        <v>52</v>
      </c>
      <c r="AB41" s="17">
        <v>2018</v>
      </c>
      <c r="AC41" s="17" t="s">
        <v>35</v>
      </c>
      <c r="AD41">
        <f t="shared" si="0"/>
        <v>5.4</v>
      </c>
    </row>
    <row r="42" spans="1:30" x14ac:dyDescent="0.35">
      <c r="A42" t="s">
        <v>34</v>
      </c>
      <c r="B42" s="17" t="s">
        <v>166</v>
      </c>
      <c r="C42" t="s">
        <v>167</v>
      </c>
      <c r="D42" s="26">
        <v>3.6</v>
      </c>
      <c r="E42" s="19">
        <v>43305</v>
      </c>
      <c r="F42" s="20">
        <v>0.48888888888888887</v>
      </c>
      <c r="G42" t="s">
        <v>87</v>
      </c>
      <c r="H42" t="s">
        <v>91</v>
      </c>
      <c r="I42" s="60">
        <v>80</v>
      </c>
      <c r="J42">
        <v>0</v>
      </c>
      <c r="K42">
        <v>20</v>
      </c>
      <c r="L42">
        <v>0</v>
      </c>
      <c r="M42">
        <v>0</v>
      </c>
      <c r="N42">
        <v>0</v>
      </c>
      <c r="O42">
        <v>0</v>
      </c>
      <c r="P42">
        <v>20</v>
      </c>
      <c r="Q42" s="21">
        <v>22.69</v>
      </c>
      <c r="R42" s="21">
        <v>10481</v>
      </c>
      <c r="S42" s="21">
        <v>7.49</v>
      </c>
      <c r="T42" s="21">
        <v>15.5</v>
      </c>
      <c r="U42" s="21">
        <v>79.599999999999994</v>
      </c>
      <c r="V42" s="21">
        <v>6.92</v>
      </c>
      <c r="W42"/>
      <c r="X42"/>
      <c r="Y42" s="23" t="s">
        <v>135</v>
      </c>
      <c r="Z42" s="23" t="s">
        <v>88</v>
      </c>
      <c r="AA42" t="s">
        <v>52</v>
      </c>
      <c r="AB42" s="17">
        <v>2018</v>
      </c>
      <c r="AC42" s="17" t="s">
        <v>35</v>
      </c>
      <c r="AD42">
        <f t="shared" si="0"/>
        <v>3.6</v>
      </c>
    </row>
    <row r="43" spans="1:30" x14ac:dyDescent="0.35">
      <c r="A43" t="s">
        <v>34</v>
      </c>
      <c r="B43" s="24" t="s">
        <v>168</v>
      </c>
      <c r="C43" t="s">
        <v>169</v>
      </c>
      <c r="D43" s="26">
        <v>2.6</v>
      </c>
      <c r="E43" s="19">
        <v>43305</v>
      </c>
      <c r="F43" s="20">
        <v>0.47847222222222219</v>
      </c>
      <c r="G43" t="s">
        <v>87</v>
      </c>
      <c r="H43" t="s">
        <v>91</v>
      </c>
      <c r="I43" s="60">
        <v>20</v>
      </c>
      <c r="J43">
        <v>80</v>
      </c>
      <c r="K43">
        <v>0</v>
      </c>
      <c r="L43">
        <v>0</v>
      </c>
      <c r="M43">
        <v>0</v>
      </c>
      <c r="N43">
        <v>0</v>
      </c>
      <c r="O43">
        <v>0</v>
      </c>
      <c r="P43">
        <v>80</v>
      </c>
      <c r="Q43" s="21">
        <v>22.14</v>
      </c>
      <c r="R43" s="21">
        <v>10368</v>
      </c>
      <c r="S43" s="21">
        <v>7.54</v>
      </c>
      <c r="T43" s="21">
        <v>13.8</v>
      </c>
      <c r="U43" s="21">
        <v>188.2</v>
      </c>
      <c r="V43" s="21">
        <v>6.6</v>
      </c>
      <c r="W43"/>
      <c r="X43" t="s">
        <v>170</v>
      </c>
      <c r="Y43" s="23" t="s">
        <v>19</v>
      </c>
      <c r="Z43" s="23" t="s">
        <v>88</v>
      </c>
      <c r="AA43" t="s">
        <v>52</v>
      </c>
      <c r="AB43" s="17">
        <v>2018</v>
      </c>
      <c r="AC43" s="17" t="s">
        <v>35</v>
      </c>
      <c r="AD43">
        <f t="shared" si="0"/>
        <v>2.6</v>
      </c>
    </row>
    <row r="44" spans="1:30" ht="15.5" x14ac:dyDescent="0.35">
      <c r="A44" s="29" t="s">
        <v>34</v>
      </c>
      <c r="B44" s="16" t="s">
        <v>171</v>
      </c>
      <c r="C44" t="s">
        <v>172</v>
      </c>
      <c r="D44" s="17">
        <v>7</v>
      </c>
      <c r="E44" s="19">
        <v>43306</v>
      </c>
      <c r="F44" s="20">
        <v>0.48194444444444445</v>
      </c>
      <c r="G44" t="s">
        <v>39</v>
      </c>
      <c r="H44" t="s">
        <v>40</v>
      </c>
      <c r="I44" s="60">
        <v>20</v>
      </c>
      <c r="J44">
        <v>80</v>
      </c>
      <c r="K44">
        <v>0</v>
      </c>
      <c r="L44">
        <v>0</v>
      </c>
      <c r="M44">
        <v>0</v>
      </c>
      <c r="N44">
        <v>0</v>
      </c>
      <c r="O44">
        <v>0</v>
      </c>
      <c r="P44">
        <v>80</v>
      </c>
      <c r="Q44" s="21">
        <v>22.02</v>
      </c>
      <c r="R44" s="21">
        <v>15748</v>
      </c>
      <c r="S44" s="21">
        <v>7.54</v>
      </c>
      <c r="T44" s="21">
        <v>4</v>
      </c>
      <c r="U44" s="21">
        <v>5.4</v>
      </c>
      <c r="V44" s="21">
        <v>7.32</v>
      </c>
      <c r="W44"/>
      <c r="X44" t="s">
        <v>173</v>
      </c>
      <c r="Y44" s="23" t="s">
        <v>19</v>
      </c>
      <c r="Z44" s="23" t="s">
        <v>88</v>
      </c>
      <c r="AA44" t="s">
        <v>52</v>
      </c>
      <c r="AB44" s="17">
        <v>2018</v>
      </c>
      <c r="AC44" s="17" t="s">
        <v>35</v>
      </c>
      <c r="AD44">
        <f t="shared" si="0"/>
        <v>7</v>
      </c>
    </row>
    <row r="45" spans="1:30" ht="15.5" x14ac:dyDescent="0.35">
      <c r="A45" s="29" t="s">
        <v>34</v>
      </c>
      <c r="B45" s="16" t="s">
        <v>174</v>
      </c>
      <c r="C45" t="s">
        <v>175</v>
      </c>
      <c r="D45" s="17">
        <v>3.6</v>
      </c>
      <c r="E45" s="19">
        <v>43306</v>
      </c>
      <c r="F45" s="20">
        <v>0.58958333333333335</v>
      </c>
      <c r="G45" t="s">
        <v>39</v>
      </c>
      <c r="H45" t="s">
        <v>107</v>
      </c>
      <c r="I45" s="60">
        <v>5</v>
      </c>
      <c r="J45">
        <v>90</v>
      </c>
      <c r="K45">
        <v>5</v>
      </c>
      <c r="L45">
        <v>0</v>
      </c>
      <c r="M45">
        <v>0</v>
      </c>
      <c r="N45">
        <v>0</v>
      </c>
      <c r="O45">
        <v>0</v>
      </c>
      <c r="P45">
        <v>95</v>
      </c>
      <c r="Q45" s="21">
        <v>23.35</v>
      </c>
      <c r="R45" s="21">
        <v>9963</v>
      </c>
      <c r="S45" s="21">
        <v>7.85</v>
      </c>
      <c r="T45" s="21">
        <v>9.1999999999999993</v>
      </c>
      <c r="U45" s="21">
        <v>46.3</v>
      </c>
      <c r="V45" s="21">
        <v>6.78</v>
      </c>
      <c r="W45"/>
      <c r="X45" t="s">
        <v>176</v>
      </c>
      <c r="Y45" s="23" t="s">
        <v>19</v>
      </c>
      <c r="Z45" s="23" t="s">
        <v>88</v>
      </c>
      <c r="AA45" t="s">
        <v>52</v>
      </c>
      <c r="AB45" s="17">
        <v>2018</v>
      </c>
      <c r="AC45" s="17" t="s">
        <v>35</v>
      </c>
      <c r="AD45">
        <f t="shared" si="0"/>
        <v>3.6</v>
      </c>
    </row>
    <row r="46" spans="1:30" ht="15.5" x14ac:dyDescent="0.35">
      <c r="A46" s="29" t="s">
        <v>34</v>
      </c>
      <c r="B46" s="16" t="s">
        <v>177</v>
      </c>
      <c r="C46" s="28" t="s">
        <v>178</v>
      </c>
      <c r="D46" s="17">
        <v>15.6</v>
      </c>
      <c r="E46" s="19">
        <v>43304</v>
      </c>
      <c r="F46" s="20">
        <v>0.35555555555555557</v>
      </c>
      <c r="G46" t="s">
        <v>59</v>
      </c>
      <c r="H46" t="s">
        <v>122</v>
      </c>
      <c r="I46" s="60">
        <v>70</v>
      </c>
      <c r="J46">
        <v>5</v>
      </c>
      <c r="K46">
        <v>5</v>
      </c>
      <c r="L46">
        <v>0</v>
      </c>
      <c r="M46">
        <v>20</v>
      </c>
      <c r="N46">
        <v>0</v>
      </c>
      <c r="O46">
        <v>0</v>
      </c>
      <c r="P46">
        <v>10</v>
      </c>
      <c r="Q46" s="21">
        <v>22.58</v>
      </c>
      <c r="R46" s="21">
        <v>517</v>
      </c>
      <c r="S46" s="21">
        <v>7.69</v>
      </c>
      <c r="T46" s="21">
        <v>2.2999999999999998</v>
      </c>
      <c r="U46" s="21">
        <v>12</v>
      </c>
      <c r="V46" s="21">
        <v>8.5399999999999991</v>
      </c>
      <c r="W46" t="s">
        <v>62</v>
      </c>
      <c r="X46" t="s">
        <v>179</v>
      </c>
      <c r="Y46" s="23" t="s">
        <v>135</v>
      </c>
      <c r="Z46" s="23" t="s">
        <v>43</v>
      </c>
      <c r="AA46" t="s">
        <v>43</v>
      </c>
      <c r="AB46" s="17">
        <v>2018</v>
      </c>
      <c r="AC46" s="17" t="s">
        <v>35</v>
      </c>
      <c r="AD46">
        <f t="shared" si="0"/>
        <v>15.6</v>
      </c>
    </row>
    <row r="47" spans="1:30" x14ac:dyDescent="0.35">
      <c r="A47" t="s">
        <v>34</v>
      </c>
      <c r="B47" s="16" t="s">
        <v>37</v>
      </c>
      <c r="C47" s="28" t="s">
        <v>38</v>
      </c>
      <c r="D47" s="26"/>
      <c r="E47" s="19">
        <v>43368</v>
      </c>
      <c r="F47" s="20">
        <v>0.44166666666666665</v>
      </c>
      <c r="G47" t="s">
        <v>181</v>
      </c>
      <c r="H47" t="s">
        <v>182</v>
      </c>
      <c r="I47" s="60">
        <v>0</v>
      </c>
      <c r="J47">
        <v>100</v>
      </c>
      <c r="K47">
        <v>0</v>
      </c>
      <c r="L47">
        <v>0</v>
      </c>
      <c r="M47">
        <v>0</v>
      </c>
      <c r="N47">
        <v>0</v>
      </c>
      <c r="O47">
        <v>0</v>
      </c>
      <c r="P47">
        <v>100</v>
      </c>
      <c r="Q47" s="21">
        <v>19.12</v>
      </c>
      <c r="R47" s="21">
        <v>16938</v>
      </c>
      <c r="S47" s="21">
        <v>7.81</v>
      </c>
      <c r="T47" s="21">
        <v>2.7</v>
      </c>
      <c r="U47" s="21">
        <v>31.2</v>
      </c>
      <c r="V47" s="21">
        <v>8.5</v>
      </c>
      <c r="W47" t="s">
        <v>71</v>
      </c>
      <c r="X47" t="s">
        <v>183</v>
      </c>
      <c r="Y47" s="23" t="s">
        <v>19</v>
      </c>
      <c r="Z47" s="23" t="s">
        <v>43</v>
      </c>
      <c r="AA47" t="s">
        <v>43</v>
      </c>
      <c r="AB47" s="17">
        <v>2018</v>
      </c>
      <c r="AC47" s="26" t="s">
        <v>180</v>
      </c>
      <c r="AD47">
        <f>IF(D47&gt;0,D47,(AVERAGEIF(B$2:B$259,B47,D$2:D$259)))</f>
        <v>5.9285714285714288</v>
      </c>
    </row>
    <row r="48" spans="1:30" x14ac:dyDescent="0.35">
      <c r="A48" t="s">
        <v>44</v>
      </c>
      <c r="B48" s="24" t="s">
        <v>46</v>
      </c>
      <c r="C48" s="28" t="s">
        <v>47</v>
      </c>
      <c r="D48" s="17"/>
      <c r="E48" s="19">
        <v>43367</v>
      </c>
      <c r="F48" s="20">
        <v>0.4694444444444445</v>
      </c>
      <c r="G48" t="s">
        <v>181</v>
      </c>
      <c r="H48" t="s">
        <v>184</v>
      </c>
      <c r="I48" s="60">
        <v>5</v>
      </c>
      <c r="J48">
        <v>85</v>
      </c>
      <c r="K48">
        <v>10</v>
      </c>
      <c r="L48">
        <v>0</v>
      </c>
      <c r="M48">
        <v>0</v>
      </c>
      <c r="N48">
        <v>0</v>
      </c>
      <c r="O48">
        <v>0</v>
      </c>
      <c r="P48">
        <v>95</v>
      </c>
      <c r="Q48" s="21">
        <v>19.32</v>
      </c>
      <c r="R48" s="21">
        <v>12591</v>
      </c>
      <c r="S48" s="21">
        <v>7.76</v>
      </c>
      <c r="T48" s="21">
        <v>3.2</v>
      </c>
      <c r="U48" s="21">
        <v>43.9</v>
      </c>
      <c r="V48" s="21">
        <v>8.43</v>
      </c>
      <c r="W48" t="s">
        <v>71</v>
      </c>
      <c r="X48"/>
      <c r="Y48" s="23" t="s">
        <v>19</v>
      </c>
      <c r="Z48" s="23" t="s">
        <v>51</v>
      </c>
      <c r="AA48" t="s">
        <v>52</v>
      </c>
      <c r="AB48" s="17">
        <v>2018</v>
      </c>
      <c r="AC48" s="26" t="s">
        <v>180</v>
      </c>
      <c r="AD48">
        <f>IF(D48&gt;0,D48,(AVERAGEIF(B$2:B$259,B48,D$2:D$259)))</f>
        <v>30</v>
      </c>
    </row>
    <row r="49" spans="1:30" x14ac:dyDescent="0.35">
      <c r="A49" t="s">
        <v>34</v>
      </c>
      <c r="B49" s="16" t="s">
        <v>54</v>
      </c>
      <c r="C49" s="28" t="s">
        <v>55</v>
      </c>
      <c r="D49" s="17"/>
      <c r="E49" s="19">
        <v>43367</v>
      </c>
      <c r="F49" s="20">
        <v>0.46597222222222223</v>
      </c>
      <c r="G49" t="s">
        <v>181</v>
      </c>
      <c r="H49" t="s">
        <v>185</v>
      </c>
      <c r="I49" s="60">
        <v>5</v>
      </c>
      <c r="J49">
        <v>85</v>
      </c>
      <c r="K49">
        <v>10</v>
      </c>
      <c r="L49">
        <v>0</v>
      </c>
      <c r="M49">
        <v>0</v>
      </c>
      <c r="N49">
        <v>0</v>
      </c>
      <c r="O49">
        <v>0</v>
      </c>
      <c r="P49">
        <v>95</v>
      </c>
      <c r="Q49" s="21">
        <v>20.12</v>
      </c>
      <c r="R49" s="21">
        <v>12632</v>
      </c>
      <c r="S49" s="21">
        <v>7.8</v>
      </c>
      <c r="T49" s="21">
        <v>5.4</v>
      </c>
      <c r="U49" s="21">
        <v>51.5</v>
      </c>
      <c r="V49" s="21">
        <v>8.5</v>
      </c>
      <c r="W49"/>
      <c r="X49"/>
      <c r="Y49" s="23" t="s">
        <v>19</v>
      </c>
      <c r="Z49" s="23" t="s">
        <v>51</v>
      </c>
      <c r="AA49" t="s">
        <v>52</v>
      </c>
      <c r="AB49" s="17">
        <v>2018</v>
      </c>
      <c r="AC49" s="26" t="s">
        <v>180</v>
      </c>
      <c r="AD49">
        <f t="shared" ref="AD49:AD112" si="1">IF(D49&gt;0,D49,(AVERAGEIF(B$2:B$259,B49,D$2:D$259)))</f>
        <v>11.214285714285714</v>
      </c>
    </row>
    <row r="50" spans="1:30" x14ac:dyDescent="0.35">
      <c r="A50" t="s">
        <v>44</v>
      </c>
      <c r="B50" s="16" t="s">
        <v>57</v>
      </c>
      <c r="C50" s="28" t="s">
        <v>58</v>
      </c>
      <c r="D50" s="26"/>
      <c r="E50" s="19">
        <v>43367</v>
      </c>
      <c r="F50" s="20">
        <v>0.58263888888888882</v>
      </c>
      <c r="G50" t="s">
        <v>181</v>
      </c>
      <c r="H50" t="s">
        <v>182</v>
      </c>
      <c r="I50" s="60">
        <v>0</v>
      </c>
      <c r="J50">
        <v>20</v>
      </c>
      <c r="K50">
        <v>5</v>
      </c>
      <c r="L50">
        <v>0</v>
      </c>
      <c r="M50">
        <v>75</v>
      </c>
      <c r="N50">
        <v>0</v>
      </c>
      <c r="O50">
        <v>0</v>
      </c>
      <c r="P50">
        <v>25</v>
      </c>
      <c r="Q50" s="21">
        <v>20.170000000000002</v>
      </c>
      <c r="R50" s="21">
        <v>7874</v>
      </c>
      <c r="S50" s="21">
        <v>7.64</v>
      </c>
      <c r="T50" s="21">
        <v>3</v>
      </c>
      <c r="U50" s="21">
        <v>13.3</v>
      </c>
      <c r="V50" s="21">
        <v>8.14</v>
      </c>
      <c r="W50" t="s">
        <v>62</v>
      </c>
      <c r="X50"/>
      <c r="Y50" s="23" t="s">
        <v>63</v>
      </c>
      <c r="Z50" s="23" t="s">
        <v>51</v>
      </c>
      <c r="AA50" t="s">
        <v>52</v>
      </c>
      <c r="AB50" s="17">
        <v>2018</v>
      </c>
      <c r="AC50" s="26" t="s">
        <v>180</v>
      </c>
      <c r="AD50">
        <f t="shared" si="1"/>
        <v>10</v>
      </c>
    </row>
    <row r="51" spans="1:30" x14ac:dyDescent="0.35">
      <c r="A51" t="s">
        <v>44</v>
      </c>
      <c r="B51" s="24" t="s">
        <v>65</v>
      </c>
      <c r="C51" s="28" t="s">
        <v>66</v>
      </c>
      <c r="D51" s="26"/>
      <c r="E51" s="19">
        <v>43367</v>
      </c>
      <c r="F51" s="20">
        <v>0.48402777777777778</v>
      </c>
      <c r="G51" t="s">
        <v>181</v>
      </c>
      <c r="H51" t="s">
        <v>186</v>
      </c>
      <c r="I51" s="60">
        <v>10</v>
      </c>
      <c r="J51">
        <v>90</v>
      </c>
      <c r="K51">
        <v>0</v>
      </c>
      <c r="L51">
        <v>0</v>
      </c>
      <c r="M51">
        <v>0</v>
      </c>
      <c r="N51">
        <v>0</v>
      </c>
      <c r="O51">
        <v>0</v>
      </c>
      <c r="P51">
        <v>90</v>
      </c>
      <c r="Q51" s="21">
        <v>20.63</v>
      </c>
      <c r="R51" s="21">
        <v>10801</v>
      </c>
      <c r="S51" s="21">
        <v>7.7</v>
      </c>
      <c r="T51" s="21">
        <v>4.5</v>
      </c>
      <c r="U51" s="21">
        <v>22.7</v>
      </c>
      <c r="V51" s="21">
        <v>8.43</v>
      </c>
      <c r="W51" t="s">
        <v>71</v>
      </c>
      <c r="X51"/>
      <c r="Y51" s="23" t="s">
        <v>19</v>
      </c>
      <c r="Z51" s="23" t="s">
        <v>51</v>
      </c>
      <c r="AA51" t="s">
        <v>52</v>
      </c>
      <c r="AB51" s="17">
        <v>2018</v>
      </c>
      <c r="AC51" s="26" t="s">
        <v>180</v>
      </c>
      <c r="AD51">
        <f t="shared" si="1"/>
        <v>24</v>
      </c>
    </row>
    <row r="52" spans="1:30" x14ac:dyDescent="0.35">
      <c r="A52" t="s">
        <v>44</v>
      </c>
      <c r="B52" s="24" t="s">
        <v>69</v>
      </c>
      <c r="C52" s="28" t="s">
        <v>70</v>
      </c>
      <c r="D52" s="17"/>
      <c r="E52" s="19">
        <v>43368</v>
      </c>
      <c r="F52" s="20">
        <v>0.48472222222222222</v>
      </c>
      <c r="G52" t="s">
        <v>181</v>
      </c>
      <c r="H52" t="s">
        <v>187</v>
      </c>
      <c r="I52" s="60">
        <v>0</v>
      </c>
      <c r="J52">
        <v>75</v>
      </c>
      <c r="K52">
        <v>25</v>
      </c>
      <c r="L52">
        <v>0</v>
      </c>
      <c r="M52">
        <v>0</v>
      </c>
      <c r="N52">
        <v>0</v>
      </c>
      <c r="O52">
        <v>0</v>
      </c>
      <c r="P52">
        <v>100</v>
      </c>
      <c r="Q52" s="21">
        <v>19.79</v>
      </c>
      <c r="R52" s="21">
        <v>15223</v>
      </c>
      <c r="S52" s="21">
        <v>7.73</v>
      </c>
      <c r="T52" s="21">
        <v>4.5</v>
      </c>
      <c r="U52" s="21">
        <v>63.2</v>
      </c>
      <c r="V52" s="21">
        <v>8.08</v>
      </c>
      <c r="W52" t="s">
        <v>71</v>
      </c>
      <c r="X52"/>
      <c r="Y52" s="23" t="s">
        <v>19</v>
      </c>
      <c r="Z52" s="23" t="s">
        <v>51</v>
      </c>
      <c r="AA52" t="s">
        <v>52</v>
      </c>
      <c r="AB52" s="17">
        <v>2018</v>
      </c>
      <c r="AC52" s="26" t="s">
        <v>180</v>
      </c>
      <c r="AD52">
        <f t="shared" si="1"/>
        <v>5</v>
      </c>
    </row>
    <row r="53" spans="1:30" x14ac:dyDescent="0.35">
      <c r="A53" t="s">
        <v>34</v>
      </c>
      <c r="B53" s="16" t="s">
        <v>73</v>
      </c>
      <c r="C53" s="28" t="s">
        <v>74</v>
      </c>
      <c r="D53" s="17"/>
      <c r="E53" s="19">
        <v>43367</v>
      </c>
      <c r="F53" s="20">
        <v>0.52152777777777781</v>
      </c>
      <c r="G53" t="s">
        <v>181</v>
      </c>
      <c r="H53" t="s">
        <v>188</v>
      </c>
      <c r="I53" s="60">
        <v>5</v>
      </c>
      <c r="J53">
        <v>80</v>
      </c>
      <c r="K53">
        <v>10</v>
      </c>
      <c r="L53">
        <v>0</v>
      </c>
      <c r="M53">
        <v>5</v>
      </c>
      <c r="N53">
        <v>0</v>
      </c>
      <c r="O53">
        <v>0</v>
      </c>
      <c r="P53">
        <v>90</v>
      </c>
      <c r="Q53" s="21">
        <v>20.09</v>
      </c>
      <c r="R53" s="21">
        <v>9532</v>
      </c>
      <c r="S53" s="21">
        <v>7.69</v>
      </c>
      <c r="T53" s="21">
        <v>2</v>
      </c>
      <c r="U53" s="21">
        <v>19.100000000000001</v>
      </c>
      <c r="V53" s="21">
        <v>8.2899999999999991</v>
      </c>
      <c r="W53"/>
      <c r="X53"/>
      <c r="Y53" s="23" t="s">
        <v>19</v>
      </c>
      <c r="Z53" s="23" t="s">
        <v>51</v>
      </c>
      <c r="AA53" t="s">
        <v>52</v>
      </c>
      <c r="AB53" s="17">
        <v>2018</v>
      </c>
      <c r="AC53" s="26" t="s">
        <v>180</v>
      </c>
      <c r="AD53">
        <f t="shared" si="1"/>
        <v>20.87142857142857</v>
      </c>
    </row>
    <row r="54" spans="1:30" x14ac:dyDescent="0.35">
      <c r="A54" t="s">
        <v>44</v>
      </c>
      <c r="B54" s="16" t="s">
        <v>76</v>
      </c>
      <c r="C54" s="28" t="s">
        <v>77</v>
      </c>
      <c r="D54" s="17">
        <v>10</v>
      </c>
      <c r="E54" s="19">
        <v>43367</v>
      </c>
      <c r="F54" s="20">
        <v>0.45</v>
      </c>
      <c r="G54" t="s">
        <v>181</v>
      </c>
      <c r="H54" t="s">
        <v>189</v>
      </c>
      <c r="I54" s="60">
        <v>0</v>
      </c>
      <c r="J54">
        <v>100</v>
      </c>
      <c r="K54">
        <v>0</v>
      </c>
      <c r="L54">
        <v>0</v>
      </c>
      <c r="M54">
        <v>0</v>
      </c>
      <c r="N54">
        <v>0</v>
      </c>
      <c r="O54">
        <v>0</v>
      </c>
      <c r="P54">
        <v>100</v>
      </c>
      <c r="Q54" s="21">
        <v>19.77</v>
      </c>
      <c r="R54" s="21">
        <v>14725</v>
      </c>
      <c r="S54" s="21">
        <v>7.84</v>
      </c>
      <c r="T54" s="21">
        <v>3.5</v>
      </c>
      <c r="U54" s="21">
        <v>29.5</v>
      </c>
      <c r="V54" s="21">
        <v>8.56</v>
      </c>
      <c r="W54" t="s">
        <v>71</v>
      </c>
      <c r="X54"/>
      <c r="Y54" s="23" t="s">
        <v>19</v>
      </c>
      <c r="Z54" s="23" t="s">
        <v>51</v>
      </c>
      <c r="AA54" t="s">
        <v>52</v>
      </c>
      <c r="AB54" s="17">
        <v>2018</v>
      </c>
      <c r="AC54" s="26" t="s">
        <v>180</v>
      </c>
      <c r="AD54">
        <f t="shared" si="1"/>
        <v>10</v>
      </c>
    </row>
    <row r="55" spans="1:30" x14ac:dyDescent="0.35">
      <c r="A55" t="s">
        <v>34</v>
      </c>
      <c r="B55" s="16" t="s">
        <v>80</v>
      </c>
      <c r="C55" t="s">
        <v>81</v>
      </c>
      <c r="D55" s="17"/>
      <c r="E55" s="19">
        <v>43368</v>
      </c>
      <c r="F55" s="20">
        <v>0.52847222222222223</v>
      </c>
      <c r="G55" t="s">
        <v>181</v>
      </c>
      <c r="H55" t="s">
        <v>182</v>
      </c>
      <c r="I55" s="60">
        <v>0</v>
      </c>
      <c r="J55">
        <v>90</v>
      </c>
      <c r="K55">
        <v>10</v>
      </c>
      <c r="L55">
        <v>0</v>
      </c>
      <c r="M55">
        <v>0</v>
      </c>
      <c r="N55">
        <v>0</v>
      </c>
      <c r="O55">
        <v>0</v>
      </c>
      <c r="P55">
        <v>100</v>
      </c>
      <c r="Q55" s="21">
        <v>20.12</v>
      </c>
      <c r="R55" s="21">
        <v>12744</v>
      </c>
      <c r="S55" s="21">
        <v>7.66</v>
      </c>
      <c r="T55" s="21">
        <v>5.3</v>
      </c>
      <c r="U55" s="21">
        <v>75.2</v>
      </c>
      <c r="V55" s="21">
        <v>7.95</v>
      </c>
      <c r="W55"/>
      <c r="X55" t="s">
        <v>190</v>
      </c>
      <c r="Y55" s="23" t="s">
        <v>19</v>
      </c>
      <c r="Z55" s="23" t="s">
        <v>51</v>
      </c>
      <c r="AA55" t="s">
        <v>52</v>
      </c>
      <c r="AB55" s="17">
        <v>2018</v>
      </c>
      <c r="AC55" s="26" t="s">
        <v>180</v>
      </c>
      <c r="AD55">
        <f t="shared" si="1"/>
        <v>6.8428571428571425</v>
      </c>
    </row>
    <row r="56" spans="1:30" ht="15.75" customHeight="1" x14ac:dyDescent="0.35">
      <c r="A56" t="s">
        <v>34</v>
      </c>
      <c r="B56" s="16" t="s">
        <v>83</v>
      </c>
      <c r="C56" s="28" t="s">
        <v>84</v>
      </c>
      <c r="D56" s="17"/>
      <c r="E56" s="19">
        <v>43368</v>
      </c>
      <c r="F56" s="20">
        <v>0.45277777777777778</v>
      </c>
      <c r="G56" t="s">
        <v>181</v>
      </c>
      <c r="H56" t="s">
        <v>191</v>
      </c>
      <c r="I56" s="60">
        <v>0</v>
      </c>
      <c r="J56">
        <v>60</v>
      </c>
      <c r="K56">
        <v>40</v>
      </c>
      <c r="L56">
        <v>0</v>
      </c>
      <c r="M56">
        <v>0</v>
      </c>
      <c r="N56">
        <v>0</v>
      </c>
      <c r="O56">
        <v>0</v>
      </c>
      <c r="P56">
        <v>100</v>
      </c>
      <c r="Q56" s="21">
        <v>19.809999999999999</v>
      </c>
      <c r="R56" s="21">
        <v>16203</v>
      </c>
      <c r="S56" s="21">
        <v>7.77</v>
      </c>
      <c r="T56" s="21">
        <v>2.2000000000000002</v>
      </c>
      <c r="U56" s="21">
        <v>52.8</v>
      </c>
      <c r="V56" s="21">
        <v>8.2799999999999994</v>
      </c>
      <c r="W56" t="s">
        <v>71</v>
      </c>
      <c r="X56"/>
      <c r="Y56" s="23" t="s">
        <v>19</v>
      </c>
      <c r="Z56" s="23" t="s">
        <v>51</v>
      </c>
      <c r="AA56" t="s">
        <v>52</v>
      </c>
      <c r="AB56" s="17">
        <v>2018</v>
      </c>
      <c r="AC56" s="26" t="s">
        <v>180</v>
      </c>
      <c r="AD56">
        <f t="shared" si="1"/>
        <v>18.7</v>
      </c>
    </row>
    <row r="57" spans="1:30" x14ac:dyDescent="0.35">
      <c r="A57" t="s">
        <v>34</v>
      </c>
      <c r="B57" s="16" t="s">
        <v>85</v>
      </c>
      <c r="C57" s="28" t="s">
        <v>86</v>
      </c>
      <c r="D57" s="17"/>
      <c r="E57" s="19">
        <v>43367</v>
      </c>
      <c r="F57" s="20">
        <v>0.55486111111111114</v>
      </c>
      <c r="G57" t="s">
        <v>181</v>
      </c>
      <c r="H57" t="s">
        <v>187</v>
      </c>
      <c r="I57" s="60">
        <v>30</v>
      </c>
      <c r="J57">
        <v>50</v>
      </c>
      <c r="K57">
        <v>20</v>
      </c>
      <c r="L57">
        <v>0</v>
      </c>
      <c r="M57">
        <v>0</v>
      </c>
      <c r="N57">
        <v>0</v>
      </c>
      <c r="O57">
        <v>0</v>
      </c>
      <c r="P57">
        <v>70</v>
      </c>
      <c r="Q57" s="21">
        <v>20.420000000000002</v>
      </c>
      <c r="R57" s="21">
        <v>9038</v>
      </c>
      <c r="S57" s="21">
        <v>7.6</v>
      </c>
      <c r="T57" s="21">
        <v>4.9000000000000004</v>
      </c>
      <c r="U57" s="21">
        <v>15.6</v>
      </c>
      <c r="V57" s="21">
        <v>7.99</v>
      </c>
      <c r="W57"/>
      <c r="X57"/>
      <c r="Y57" s="23" t="s">
        <v>19</v>
      </c>
      <c r="Z57" s="23" t="s">
        <v>88</v>
      </c>
      <c r="AA57" t="s">
        <v>52</v>
      </c>
      <c r="AB57" s="17">
        <v>2018</v>
      </c>
      <c r="AC57" s="26" t="s">
        <v>180</v>
      </c>
      <c r="AD57">
        <f t="shared" si="1"/>
        <v>4.7571428571428571</v>
      </c>
    </row>
    <row r="58" spans="1:30" x14ac:dyDescent="0.35">
      <c r="A58" t="s">
        <v>34</v>
      </c>
      <c r="B58" s="16" t="s">
        <v>89</v>
      </c>
      <c r="C58" s="28" t="s">
        <v>90</v>
      </c>
      <c r="D58" s="17"/>
      <c r="E58" s="19">
        <v>43367</v>
      </c>
      <c r="F58" s="20">
        <v>0.51180555555555551</v>
      </c>
      <c r="G58" t="s">
        <v>181</v>
      </c>
      <c r="H58" t="s">
        <v>192</v>
      </c>
      <c r="I58" s="60">
        <v>0</v>
      </c>
      <c r="J58">
        <v>0</v>
      </c>
      <c r="K58">
        <v>25</v>
      </c>
      <c r="L58">
        <v>0</v>
      </c>
      <c r="M58">
        <v>25</v>
      </c>
      <c r="N58">
        <v>0</v>
      </c>
      <c r="O58">
        <v>50</v>
      </c>
      <c r="P58">
        <v>25</v>
      </c>
      <c r="Q58" s="21">
        <v>20.309999999999999</v>
      </c>
      <c r="R58" s="21">
        <v>10953</v>
      </c>
      <c r="S58" s="21">
        <v>7.69</v>
      </c>
      <c r="T58" s="21">
        <v>4.5</v>
      </c>
      <c r="U58" s="21">
        <v>-1.8</v>
      </c>
      <c r="V58" s="21">
        <v>8.4499999999999993</v>
      </c>
      <c r="W58" t="s">
        <v>193</v>
      </c>
      <c r="X58"/>
      <c r="Y58" s="23" t="s">
        <v>18</v>
      </c>
      <c r="Z58" s="23" t="s">
        <v>51</v>
      </c>
      <c r="AA58" t="s">
        <v>52</v>
      </c>
      <c r="AB58" s="17">
        <v>2018</v>
      </c>
      <c r="AC58" s="26" t="s">
        <v>180</v>
      </c>
      <c r="AD58">
        <f t="shared" si="1"/>
        <v>15.871428571428572</v>
      </c>
    </row>
    <row r="59" spans="1:30" x14ac:dyDescent="0.35">
      <c r="A59" t="s">
        <v>34</v>
      </c>
      <c r="B59" s="30" t="s">
        <v>93</v>
      </c>
      <c r="C59" s="28" t="s">
        <v>94</v>
      </c>
      <c r="D59" s="26"/>
      <c r="E59" s="19">
        <v>43367</v>
      </c>
      <c r="F59" s="20">
        <v>0.57777777777777783</v>
      </c>
      <c r="G59" t="s">
        <v>181</v>
      </c>
      <c r="H59" t="s">
        <v>182</v>
      </c>
      <c r="I59" s="60">
        <v>0</v>
      </c>
      <c r="J59">
        <v>20</v>
      </c>
      <c r="K59">
        <v>0</v>
      </c>
      <c r="L59">
        <v>0</v>
      </c>
      <c r="M59">
        <v>80</v>
      </c>
      <c r="N59">
        <v>0</v>
      </c>
      <c r="O59">
        <v>0</v>
      </c>
      <c r="P59">
        <v>20</v>
      </c>
      <c r="Q59" s="21">
        <v>20.22</v>
      </c>
      <c r="R59" s="21">
        <v>7630</v>
      </c>
      <c r="S59" s="21">
        <v>7.63</v>
      </c>
      <c r="T59" s="21">
        <v>5.2</v>
      </c>
      <c r="U59" s="21">
        <v>11</v>
      </c>
      <c r="V59" s="21">
        <v>8.5500000000000007</v>
      </c>
      <c r="W59" t="s">
        <v>62</v>
      </c>
      <c r="X59"/>
      <c r="Y59" s="23" t="s">
        <v>63</v>
      </c>
      <c r="Z59" s="23" t="s">
        <v>51</v>
      </c>
      <c r="AA59" t="s">
        <v>52</v>
      </c>
      <c r="AB59" s="17">
        <v>2018</v>
      </c>
      <c r="AC59" s="26" t="s">
        <v>180</v>
      </c>
      <c r="AD59">
        <f t="shared" si="1"/>
        <v>15</v>
      </c>
    </row>
    <row r="60" spans="1:30" x14ac:dyDescent="0.35">
      <c r="A60" t="s">
        <v>34</v>
      </c>
      <c r="B60" s="30" t="s">
        <v>98</v>
      </c>
      <c r="C60" s="28" t="s">
        <v>99</v>
      </c>
      <c r="D60" s="26"/>
      <c r="E60" s="19">
        <v>43367</v>
      </c>
      <c r="F60" s="20">
        <v>0.58611111111111114</v>
      </c>
      <c r="G60" t="s">
        <v>181</v>
      </c>
      <c r="H60" t="s">
        <v>194</v>
      </c>
      <c r="I60" s="60">
        <v>0</v>
      </c>
      <c r="J60">
        <v>90</v>
      </c>
      <c r="K60">
        <v>10</v>
      </c>
      <c r="L60">
        <v>0</v>
      </c>
      <c r="M60">
        <v>0</v>
      </c>
      <c r="N60">
        <v>0</v>
      </c>
      <c r="O60">
        <v>0</v>
      </c>
      <c r="P60">
        <v>100</v>
      </c>
      <c r="Q60" s="21">
        <v>19.98</v>
      </c>
      <c r="R60" s="21">
        <v>7491</v>
      </c>
      <c r="S60" s="21">
        <v>7.73</v>
      </c>
      <c r="T60" s="21">
        <v>2.5</v>
      </c>
      <c r="U60" s="21">
        <v>15.1</v>
      </c>
      <c r="V60" s="21">
        <v>8.44</v>
      </c>
      <c r="W60" t="s">
        <v>62</v>
      </c>
      <c r="X60"/>
      <c r="Y60" s="23" t="s">
        <v>19</v>
      </c>
      <c r="Z60" s="23" t="s">
        <v>51</v>
      </c>
      <c r="AA60" t="s">
        <v>52</v>
      </c>
      <c r="AB60" s="17">
        <v>2018</v>
      </c>
      <c r="AC60" s="26" t="s">
        <v>180</v>
      </c>
      <c r="AD60">
        <f t="shared" si="1"/>
        <v>15.4</v>
      </c>
    </row>
    <row r="61" spans="1:30" x14ac:dyDescent="0.35">
      <c r="A61" t="s">
        <v>34</v>
      </c>
      <c r="B61" s="30" t="s">
        <v>101</v>
      </c>
      <c r="C61" s="28" t="s">
        <v>102</v>
      </c>
      <c r="D61" s="26"/>
      <c r="E61" s="19">
        <v>43358</v>
      </c>
      <c r="F61" s="20">
        <v>0.62013888888888891</v>
      </c>
      <c r="G61" t="s">
        <v>181</v>
      </c>
      <c r="H61" t="s">
        <v>182</v>
      </c>
      <c r="I61" s="60">
        <v>0</v>
      </c>
      <c r="J61">
        <v>90</v>
      </c>
      <c r="K61">
        <v>10</v>
      </c>
      <c r="L61">
        <v>0</v>
      </c>
      <c r="M61">
        <v>0</v>
      </c>
      <c r="N61">
        <v>0</v>
      </c>
      <c r="O61">
        <v>0</v>
      </c>
      <c r="P61">
        <v>100</v>
      </c>
      <c r="Q61" s="21">
        <v>19.809999999999999</v>
      </c>
      <c r="R61" s="21">
        <v>6440</v>
      </c>
      <c r="S61" s="21">
        <v>7.83</v>
      </c>
      <c r="T61" s="21">
        <v>2</v>
      </c>
      <c r="U61" s="21">
        <v>16.5</v>
      </c>
      <c r="V61" s="21">
        <v>8.57</v>
      </c>
      <c r="W61"/>
      <c r="X61"/>
      <c r="Y61" s="23" t="s">
        <v>19</v>
      </c>
      <c r="Z61" s="23" t="s">
        <v>43</v>
      </c>
      <c r="AA61" t="s">
        <v>52</v>
      </c>
      <c r="AB61" s="17">
        <v>2018</v>
      </c>
      <c r="AC61" s="26" t="s">
        <v>180</v>
      </c>
      <c r="AD61">
        <f t="shared" si="1"/>
        <v>13.014285714285716</v>
      </c>
    </row>
    <row r="62" spans="1:30" x14ac:dyDescent="0.35">
      <c r="A62" t="s">
        <v>44</v>
      </c>
      <c r="B62" s="16" t="s">
        <v>103</v>
      </c>
      <c r="C62" s="28" t="s">
        <v>104</v>
      </c>
      <c r="D62" s="17"/>
      <c r="E62" s="19">
        <v>43368</v>
      </c>
      <c r="F62" s="20">
        <v>0.4465277777777778</v>
      </c>
      <c r="G62" t="s">
        <v>181</v>
      </c>
      <c r="H62" t="s">
        <v>194</v>
      </c>
      <c r="I62" s="60">
        <v>0</v>
      </c>
      <c r="J62">
        <v>90</v>
      </c>
      <c r="K62">
        <v>10</v>
      </c>
      <c r="L62">
        <v>0</v>
      </c>
      <c r="M62">
        <v>0</v>
      </c>
      <c r="N62">
        <v>0</v>
      </c>
      <c r="O62">
        <v>0</v>
      </c>
      <c r="P62">
        <v>100</v>
      </c>
      <c r="Q62" s="21">
        <v>19.05</v>
      </c>
      <c r="R62" s="21">
        <v>15853</v>
      </c>
      <c r="S62" s="21">
        <v>7.89</v>
      </c>
      <c r="T62" s="21">
        <v>5.6</v>
      </c>
      <c r="U62" s="21">
        <v>69.7</v>
      </c>
      <c r="W62" t="s">
        <v>71</v>
      </c>
      <c r="X62"/>
      <c r="Y62" s="23" t="s">
        <v>19</v>
      </c>
      <c r="Z62" s="23" t="s">
        <v>43</v>
      </c>
      <c r="AA62" t="s">
        <v>43</v>
      </c>
      <c r="AB62" s="17">
        <v>2018</v>
      </c>
      <c r="AC62" s="26" t="s">
        <v>180</v>
      </c>
      <c r="AD62">
        <f t="shared" si="1"/>
        <v>3.5</v>
      </c>
    </row>
    <row r="63" spans="1:30" x14ac:dyDescent="0.35">
      <c r="A63" t="s">
        <v>34</v>
      </c>
      <c r="B63" s="16" t="s">
        <v>105</v>
      </c>
      <c r="C63" s="28" t="s">
        <v>106</v>
      </c>
      <c r="D63" s="17"/>
      <c r="E63" s="19">
        <v>43368</v>
      </c>
      <c r="F63" s="20">
        <v>0.55902777777777779</v>
      </c>
      <c r="G63" t="s">
        <v>181</v>
      </c>
      <c r="H63" t="s">
        <v>195</v>
      </c>
      <c r="I63" s="60">
        <v>80</v>
      </c>
      <c r="J63">
        <v>0</v>
      </c>
      <c r="K63">
        <v>10</v>
      </c>
      <c r="L63">
        <v>0</v>
      </c>
      <c r="M63">
        <v>10</v>
      </c>
      <c r="N63">
        <v>0</v>
      </c>
      <c r="O63">
        <v>0</v>
      </c>
      <c r="P63">
        <v>10</v>
      </c>
      <c r="Q63" s="21">
        <v>19.670000000000002</v>
      </c>
      <c r="R63" s="21">
        <v>9609</v>
      </c>
      <c r="S63" s="21">
        <v>7.7</v>
      </c>
      <c r="T63" s="21">
        <v>4.5999999999999996</v>
      </c>
      <c r="U63" s="21">
        <v>13.4</v>
      </c>
      <c r="V63" s="21">
        <v>7.51</v>
      </c>
      <c r="W63" t="s">
        <v>62</v>
      </c>
      <c r="X63" t="s">
        <v>196</v>
      </c>
      <c r="Y63" s="23" t="s">
        <v>135</v>
      </c>
      <c r="Z63" s="23" t="s">
        <v>88</v>
      </c>
      <c r="AA63" t="s">
        <v>52</v>
      </c>
      <c r="AB63" s="17">
        <v>2018</v>
      </c>
      <c r="AC63" s="26" t="s">
        <v>180</v>
      </c>
      <c r="AD63">
        <f t="shared" si="1"/>
        <v>5.6142857142857139</v>
      </c>
    </row>
    <row r="64" spans="1:30" x14ac:dyDescent="0.35">
      <c r="A64" t="s">
        <v>34</v>
      </c>
      <c r="B64" s="16" t="s">
        <v>108</v>
      </c>
      <c r="C64" s="28" t="s">
        <v>109</v>
      </c>
      <c r="D64" s="17"/>
      <c r="E64" s="19">
        <v>43367</v>
      </c>
      <c r="F64" s="20">
        <v>0.45555555555555555</v>
      </c>
      <c r="G64" t="s">
        <v>181</v>
      </c>
      <c r="H64" t="s">
        <v>194</v>
      </c>
      <c r="I64" s="60">
        <v>0</v>
      </c>
      <c r="J64">
        <v>90</v>
      </c>
      <c r="K64">
        <v>10</v>
      </c>
      <c r="L64">
        <v>0</v>
      </c>
      <c r="M64">
        <v>0</v>
      </c>
      <c r="N64">
        <v>0</v>
      </c>
      <c r="O64">
        <v>0</v>
      </c>
      <c r="P64">
        <v>100</v>
      </c>
      <c r="Q64" s="21">
        <v>20.14</v>
      </c>
      <c r="R64" s="21">
        <v>13866</v>
      </c>
      <c r="S64" s="21">
        <v>7.94</v>
      </c>
      <c r="T64" s="21">
        <v>5.7</v>
      </c>
      <c r="U64" s="21">
        <v>14.2</v>
      </c>
      <c r="V64" s="21">
        <v>8.92</v>
      </c>
      <c r="W64" t="s">
        <v>71</v>
      </c>
      <c r="X64"/>
      <c r="Y64" s="23" t="s">
        <v>19</v>
      </c>
      <c r="Z64" s="23" t="s">
        <v>51</v>
      </c>
      <c r="AA64" t="s">
        <v>52</v>
      </c>
      <c r="AB64" s="17">
        <v>2018</v>
      </c>
      <c r="AC64" s="26" t="s">
        <v>180</v>
      </c>
      <c r="AD64">
        <f t="shared" si="1"/>
        <v>13.085714285714285</v>
      </c>
    </row>
    <row r="65" spans="1:30" x14ac:dyDescent="0.35">
      <c r="A65" t="s">
        <v>44</v>
      </c>
      <c r="B65" s="33" t="s">
        <v>111</v>
      </c>
      <c r="C65" s="28" t="s">
        <v>112</v>
      </c>
      <c r="D65" s="27"/>
      <c r="E65" s="19">
        <v>43367</v>
      </c>
      <c r="F65" s="20">
        <v>0.46111111111111108</v>
      </c>
      <c r="G65" t="s">
        <v>181</v>
      </c>
      <c r="H65" t="s">
        <v>185</v>
      </c>
      <c r="I65" s="60">
        <v>0</v>
      </c>
      <c r="J65">
        <v>100</v>
      </c>
      <c r="K65">
        <v>0</v>
      </c>
      <c r="L65">
        <v>0</v>
      </c>
      <c r="M65">
        <v>0</v>
      </c>
      <c r="N65">
        <v>0</v>
      </c>
      <c r="O65">
        <v>0</v>
      </c>
      <c r="P65">
        <v>100</v>
      </c>
      <c r="Q65" s="21">
        <v>19.760000000000002</v>
      </c>
      <c r="R65" s="21">
        <v>14386</v>
      </c>
      <c r="S65" s="21">
        <v>7.81</v>
      </c>
      <c r="T65" s="21">
        <v>8.1999999999999993</v>
      </c>
      <c r="U65" s="21">
        <v>29.9</v>
      </c>
      <c r="V65" s="21">
        <v>8.57</v>
      </c>
      <c r="W65" t="s">
        <v>71</v>
      </c>
      <c r="X65"/>
      <c r="Y65" s="23" t="s">
        <v>19</v>
      </c>
      <c r="Z65" s="23" t="s">
        <v>51</v>
      </c>
      <c r="AA65" t="s">
        <v>52</v>
      </c>
      <c r="AB65" s="17">
        <v>2018</v>
      </c>
      <c r="AC65" s="26" t="s">
        <v>180</v>
      </c>
      <c r="AD65">
        <f t="shared" si="1"/>
        <v>2.9</v>
      </c>
    </row>
    <row r="66" spans="1:30" x14ac:dyDescent="0.35">
      <c r="A66" t="s">
        <v>44</v>
      </c>
      <c r="B66" s="27" t="s">
        <v>113</v>
      </c>
      <c r="C66" s="28" t="s">
        <v>114</v>
      </c>
      <c r="D66" s="17"/>
      <c r="E66" s="19">
        <v>43368</v>
      </c>
      <c r="F66" s="20">
        <v>0.53333333333333333</v>
      </c>
      <c r="G66" t="s">
        <v>181</v>
      </c>
      <c r="H66" t="s">
        <v>182</v>
      </c>
      <c r="I66" s="60">
        <v>0</v>
      </c>
      <c r="J66">
        <v>20</v>
      </c>
      <c r="K66">
        <v>80</v>
      </c>
      <c r="L66">
        <v>0</v>
      </c>
      <c r="M66">
        <v>0</v>
      </c>
      <c r="N66">
        <v>0</v>
      </c>
      <c r="O66">
        <v>0</v>
      </c>
      <c r="P66">
        <v>100</v>
      </c>
      <c r="Q66" s="21">
        <v>20.22</v>
      </c>
      <c r="R66" s="21">
        <v>10997</v>
      </c>
      <c r="S66" s="21">
        <v>7.61</v>
      </c>
      <c r="T66" s="21">
        <v>5.3</v>
      </c>
      <c r="U66" s="21">
        <v>42.6</v>
      </c>
      <c r="V66" s="21">
        <v>7.29</v>
      </c>
      <c r="W66" t="s">
        <v>62</v>
      </c>
      <c r="X66"/>
      <c r="Y66" s="23" t="s">
        <v>19</v>
      </c>
      <c r="Z66" s="23" t="s">
        <v>51</v>
      </c>
      <c r="AA66" t="s">
        <v>52</v>
      </c>
      <c r="AB66" s="17">
        <v>2018</v>
      </c>
      <c r="AC66" s="26" t="s">
        <v>180</v>
      </c>
      <c r="AD66">
        <f t="shared" si="1"/>
        <v>11.6</v>
      </c>
    </row>
    <row r="67" spans="1:30" x14ac:dyDescent="0.35">
      <c r="A67" t="s">
        <v>34</v>
      </c>
      <c r="B67" s="16" t="s">
        <v>116</v>
      </c>
      <c r="C67" s="28" t="s">
        <v>117</v>
      </c>
      <c r="D67" s="17"/>
      <c r="E67" s="19">
        <v>43368</v>
      </c>
      <c r="F67" s="20">
        <v>0.55347222222222225</v>
      </c>
      <c r="G67" t="s">
        <v>181</v>
      </c>
      <c r="H67" t="s">
        <v>197</v>
      </c>
      <c r="I67" s="60">
        <v>10</v>
      </c>
      <c r="J67">
        <v>60</v>
      </c>
      <c r="K67">
        <v>30</v>
      </c>
      <c r="L67">
        <v>0</v>
      </c>
      <c r="M67">
        <v>0</v>
      </c>
      <c r="N67">
        <v>0</v>
      </c>
      <c r="O67">
        <v>0</v>
      </c>
      <c r="P67">
        <v>90</v>
      </c>
      <c r="Q67" s="21">
        <v>19.760000000000002</v>
      </c>
      <c r="R67" s="21">
        <v>10001</v>
      </c>
      <c r="S67" s="21">
        <v>7.69</v>
      </c>
      <c r="T67" s="21">
        <v>8.1999999999999993</v>
      </c>
      <c r="U67" s="21">
        <v>44.1</v>
      </c>
      <c r="V67" s="21">
        <v>7.28</v>
      </c>
      <c r="W67" t="s">
        <v>62</v>
      </c>
      <c r="X67"/>
      <c r="Y67" s="23" t="s">
        <v>19</v>
      </c>
      <c r="Z67" s="23" t="s">
        <v>51</v>
      </c>
      <c r="AA67" t="s">
        <v>52</v>
      </c>
      <c r="AB67" s="17">
        <v>2018</v>
      </c>
      <c r="AC67" s="26" t="s">
        <v>180</v>
      </c>
      <c r="AD67">
        <f t="shared" si="1"/>
        <v>10.6</v>
      </c>
    </row>
    <row r="68" spans="1:30" x14ac:dyDescent="0.35">
      <c r="A68" t="s">
        <v>44</v>
      </c>
      <c r="B68" s="30" t="s">
        <v>118</v>
      </c>
      <c r="C68" s="28" t="s">
        <v>119</v>
      </c>
      <c r="D68" s="26"/>
      <c r="E68" s="19">
        <v>43368</v>
      </c>
      <c r="F68" s="20">
        <v>0.54652777777777783</v>
      </c>
      <c r="G68" t="s">
        <v>181</v>
      </c>
      <c r="H68" t="s">
        <v>192</v>
      </c>
      <c r="I68" s="60">
        <v>50</v>
      </c>
      <c r="J68">
        <v>10</v>
      </c>
      <c r="K68">
        <v>40</v>
      </c>
      <c r="L68">
        <v>0</v>
      </c>
      <c r="M68">
        <v>0</v>
      </c>
      <c r="N68">
        <v>0</v>
      </c>
      <c r="O68">
        <v>0</v>
      </c>
      <c r="P68">
        <v>50</v>
      </c>
      <c r="Q68" s="21">
        <v>20.329999999999998</v>
      </c>
      <c r="R68" s="21">
        <v>8289</v>
      </c>
      <c r="S68" s="21">
        <v>7.67</v>
      </c>
      <c r="T68" s="21">
        <v>11.9</v>
      </c>
      <c r="U68" s="21">
        <v>38.9</v>
      </c>
      <c r="V68" s="21">
        <v>6.11</v>
      </c>
      <c r="W68"/>
      <c r="X68"/>
      <c r="Y68" s="23" t="s">
        <v>135</v>
      </c>
      <c r="Z68" s="23" t="s">
        <v>88</v>
      </c>
      <c r="AA68" t="s">
        <v>52</v>
      </c>
      <c r="AB68" s="17">
        <v>2018</v>
      </c>
      <c r="AC68" s="26" t="s">
        <v>180</v>
      </c>
      <c r="AD68">
        <f t="shared" si="1"/>
        <v>8</v>
      </c>
    </row>
    <row r="69" spans="1:30" x14ac:dyDescent="0.35">
      <c r="A69" t="s">
        <v>34</v>
      </c>
      <c r="B69" s="30" t="s">
        <v>120</v>
      </c>
      <c r="C69" s="28" t="s">
        <v>121</v>
      </c>
      <c r="D69" s="26"/>
      <c r="E69" s="19">
        <v>43368</v>
      </c>
      <c r="F69" s="20">
        <v>0.58333333333333337</v>
      </c>
      <c r="G69" t="s">
        <v>181</v>
      </c>
      <c r="H69" t="s">
        <v>194</v>
      </c>
      <c r="I69" s="60">
        <v>20</v>
      </c>
      <c r="J69">
        <v>70</v>
      </c>
      <c r="K69">
        <v>10</v>
      </c>
      <c r="L69">
        <v>0</v>
      </c>
      <c r="M69">
        <v>0</v>
      </c>
      <c r="N69">
        <v>0</v>
      </c>
      <c r="O69">
        <v>0</v>
      </c>
      <c r="P69">
        <v>80</v>
      </c>
      <c r="Q69" s="21">
        <v>20.76</v>
      </c>
      <c r="R69" s="21">
        <v>9970</v>
      </c>
      <c r="S69" s="21">
        <v>7.6</v>
      </c>
      <c r="T69" s="21">
        <v>5.5</v>
      </c>
      <c r="U69" s="21">
        <v>26</v>
      </c>
      <c r="V69" s="21">
        <v>7.9</v>
      </c>
      <c r="W69"/>
      <c r="X69"/>
      <c r="Y69" s="23" t="s">
        <v>19</v>
      </c>
      <c r="Z69" s="23" t="s">
        <v>88</v>
      </c>
      <c r="AA69" t="s">
        <v>52</v>
      </c>
      <c r="AB69" s="17">
        <v>2018</v>
      </c>
      <c r="AC69" s="26" t="s">
        <v>180</v>
      </c>
      <c r="AD69">
        <f t="shared" si="1"/>
        <v>5.1142857142857139</v>
      </c>
    </row>
    <row r="70" spans="1:30" x14ac:dyDescent="0.35">
      <c r="A70" t="s">
        <v>34</v>
      </c>
      <c r="B70" s="16" t="s">
        <v>123</v>
      </c>
      <c r="C70" s="28" t="s">
        <v>124</v>
      </c>
      <c r="D70" s="17"/>
      <c r="E70" s="19">
        <v>43368</v>
      </c>
      <c r="F70" s="20">
        <v>0.58750000000000002</v>
      </c>
      <c r="G70" t="s">
        <v>181</v>
      </c>
      <c r="H70" t="s">
        <v>182</v>
      </c>
      <c r="I70" s="60">
        <v>50</v>
      </c>
      <c r="J70">
        <v>50</v>
      </c>
      <c r="K70">
        <v>0</v>
      </c>
      <c r="L70">
        <v>0</v>
      </c>
      <c r="M70">
        <v>0</v>
      </c>
      <c r="N70">
        <v>0</v>
      </c>
      <c r="O70">
        <v>0</v>
      </c>
      <c r="P70">
        <v>50</v>
      </c>
      <c r="Q70" s="21">
        <v>20.59</v>
      </c>
      <c r="R70" s="21">
        <v>9807</v>
      </c>
      <c r="S70" s="21">
        <v>7.59</v>
      </c>
      <c r="T70" s="21">
        <v>3.8</v>
      </c>
      <c r="U70" s="21">
        <v>5.8</v>
      </c>
      <c r="V70" s="21">
        <v>8.25</v>
      </c>
      <c r="W70"/>
      <c r="X70"/>
      <c r="Y70" s="23" t="s">
        <v>135</v>
      </c>
      <c r="Z70" s="23" t="s">
        <v>88</v>
      </c>
      <c r="AA70" t="s">
        <v>52</v>
      </c>
      <c r="AB70" s="17">
        <v>2018</v>
      </c>
      <c r="AC70" s="26" t="s">
        <v>180</v>
      </c>
      <c r="AD70">
        <f t="shared" si="1"/>
        <v>3.7428571428571433</v>
      </c>
    </row>
    <row r="71" spans="1:30" x14ac:dyDescent="0.35">
      <c r="A71" t="s">
        <v>44</v>
      </c>
      <c r="B71" s="30" t="s">
        <v>125</v>
      </c>
      <c r="C71" s="28" t="s">
        <v>126</v>
      </c>
      <c r="D71" s="26"/>
      <c r="E71" s="19">
        <v>43368</v>
      </c>
      <c r="F71" s="20">
        <v>0.59236111111111112</v>
      </c>
      <c r="G71" t="s">
        <v>181</v>
      </c>
      <c r="H71" t="s">
        <v>198</v>
      </c>
      <c r="I71" s="60">
        <v>30</v>
      </c>
      <c r="J71">
        <v>70</v>
      </c>
      <c r="K71">
        <v>0</v>
      </c>
      <c r="L71">
        <v>0</v>
      </c>
      <c r="M71">
        <v>0</v>
      </c>
      <c r="N71">
        <v>0</v>
      </c>
      <c r="O71">
        <v>0</v>
      </c>
      <c r="P71">
        <v>70</v>
      </c>
      <c r="Q71" s="21">
        <v>21.08</v>
      </c>
      <c r="R71" s="21">
        <v>11089</v>
      </c>
      <c r="S71" s="21">
        <v>7.68</v>
      </c>
      <c r="T71" s="21">
        <v>4.8</v>
      </c>
      <c r="U71" s="21">
        <v>25.6</v>
      </c>
      <c r="V71" s="21">
        <v>8.3000000000000007</v>
      </c>
      <c r="W71"/>
      <c r="X71"/>
      <c r="Y71" s="23" t="s">
        <v>19</v>
      </c>
      <c r="Z71" s="23" t="s">
        <v>88</v>
      </c>
      <c r="AA71" t="s">
        <v>52</v>
      </c>
      <c r="AB71" s="17">
        <v>2018</v>
      </c>
      <c r="AC71" s="26" t="s">
        <v>180</v>
      </c>
      <c r="AD71">
        <f t="shared" si="1"/>
        <v>11</v>
      </c>
    </row>
    <row r="72" spans="1:30" x14ac:dyDescent="0.35">
      <c r="A72" t="s">
        <v>34</v>
      </c>
      <c r="B72" s="16" t="s">
        <v>128</v>
      </c>
      <c r="C72" s="28" t="s">
        <v>129</v>
      </c>
      <c r="D72" s="26"/>
      <c r="E72" s="19">
        <v>43367</v>
      </c>
      <c r="F72" s="20">
        <v>0.47291666666666665</v>
      </c>
      <c r="G72" t="s">
        <v>181</v>
      </c>
      <c r="H72" t="s">
        <v>199</v>
      </c>
      <c r="I72" s="60">
        <v>10</v>
      </c>
      <c r="J72">
        <v>80</v>
      </c>
      <c r="K72">
        <v>5</v>
      </c>
      <c r="L72">
        <v>0</v>
      </c>
      <c r="M72">
        <v>5</v>
      </c>
      <c r="N72">
        <v>0</v>
      </c>
      <c r="O72">
        <v>0</v>
      </c>
      <c r="P72">
        <v>85</v>
      </c>
      <c r="Q72" s="21">
        <v>19.96</v>
      </c>
      <c r="R72" s="21">
        <v>11642</v>
      </c>
      <c r="S72" s="21">
        <v>7.68</v>
      </c>
      <c r="T72" s="21">
        <v>5.4</v>
      </c>
      <c r="U72" s="21">
        <v>45.8</v>
      </c>
      <c r="V72" s="21">
        <v>8.16</v>
      </c>
      <c r="W72"/>
      <c r="X72"/>
      <c r="Y72" s="23" t="s">
        <v>19</v>
      </c>
      <c r="Z72" s="23" t="s">
        <v>51</v>
      </c>
      <c r="AA72" t="s">
        <v>52</v>
      </c>
      <c r="AB72" s="17">
        <v>2018</v>
      </c>
      <c r="AC72" s="26" t="s">
        <v>180</v>
      </c>
      <c r="AD72">
        <f t="shared" si="1"/>
        <v>24.528571428571428</v>
      </c>
    </row>
    <row r="73" spans="1:30" x14ac:dyDescent="0.35">
      <c r="A73" t="s">
        <v>44</v>
      </c>
      <c r="B73" s="16" t="s">
        <v>130</v>
      </c>
      <c r="C73" s="28" t="s">
        <v>131</v>
      </c>
      <c r="D73" s="17"/>
      <c r="E73" s="19">
        <v>43367</v>
      </c>
      <c r="F73" s="20">
        <v>0.52569444444444446</v>
      </c>
      <c r="G73" t="s">
        <v>181</v>
      </c>
      <c r="H73" t="s">
        <v>194</v>
      </c>
      <c r="I73" s="60">
        <v>0</v>
      </c>
      <c r="J73">
        <v>95</v>
      </c>
      <c r="K73">
        <v>5</v>
      </c>
      <c r="L73">
        <v>0</v>
      </c>
      <c r="M73">
        <v>0</v>
      </c>
      <c r="N73">
        <v>0</v>
      </c>
      <c r="O73">
        <v>0</v>
      </c>
      <c r="P73">
        <v>100</v>
      </c>
      <c r="Q73" s="21">
        <v>20.25</v>
      </c>
      <c r="R73" s="21">
        <v>9178</v>
      </c>
      <c r="S73" s="21">
        <v>7.66</v>
      </c>
      <c r="T73" s="21">
        <v>4.3</v>
      </c>
      <c r="U73" s="21">
        <v>21.4</v>
      </c>
      <c r="V73" s="21">
        <v>7.73</v>
      </c>
      <c r="W73"/>
      <c r="X73"/>
      <c r="Y73" s="23" t="s">
        <v>19</v>
      </c>
      <c r="Z73" s="23" t="s">
        <v>88</v>
      </c>
      <c r="AA73" t="s">
        <v>52</v>
      </c>
      <c r="AB73" s="17">
        <v>2018</v>
      </c>
      <c r="AC73" s="26" t="s">
        <v>180</v>
      </c>
      <c r="AD73">
        <f t="shared" si="1"/>
        <v>6</v>
      </c>
    </row>
    <row r="74" spans="1:30" x14ac:dyDescent="0.35">
      <c r="A74" t="s">
        <v>44</v>
      </c>
      <c r="B74" s="16" t="s">
        <v>132</v>
      </c>
      <c r="C74" s="28" t="s">
        <v>133</v>
      </c>
      <c r="D74" s="17"/>
      <c r="E74" s="19">
        <v>43367</v>
      </c>
      <c r="F74" s="20">
        <v>0.55694444444444446</v>
      </c>
      <c r="G74" t="s">
        <v>181</v>
      </c>
      <c r="H74" t="s">
        <v>195</v>
      </c>
      <c r="I74" s="60">
        <v>50</v>
      </c>
      <c r="J74">
        <v>0</v>
      </c>
      <c r="K74">
        <v>50</v>
      </c>
      <c r="L74">
        <v>0</v>
      </c>
      <c r="M74">
        <v>0</v>
      </c>
      <c r="N74">
        <v>0</v>
      </c>
      <c r="O74">
        <v>0</v>
      </c>
      <c r="P74">
        <v>50</v>
      </c>
      <c r="Q74" s="21">
        <v>20.440000000000001</v>
      </c>
      <c r="R74" s="21">
        <v>9062</v>
      </c>
      <c r="S74" s="21">
        <v>7.62</v>
      </c>
      <c r="T74" s="21">
        <v>4.2</v>
      </c>
      <c r="U74" s="21">
        <v>13.7</v>
      </c>
      <c r="V74" s="21">
        <v>8.01</v>
      </c>
      <c r="W74" t="s">
        <v>62</v>
      </c>
      <c r="X74"/>
      <c r="Y74" s="23" t="s">
        <v>135</v>
      </c>
      <c r="Z74" s="23" t="s">
        <v>88</v>
      </c>
      <c r="AA74" t="s">
        <v>52</v>
      </c>
      <c r="AB74" s="17">
        <v>2018</v>
      </c>
      <c r="AC74" s="26" t="s">
        <v>180</v>
      </c>
      <c r="AD74">
        <f t="shared" si="1"/>
        <v>3.9</v>
      </c>
    </row>
    <row r="75" spans="1:30" x14ac:dyDescent="0.35">
      <c r="A75" t="s">
        <v>34</v>
      </c>
      <c r="B75" s="16" t="s">
        <v>136</v>
      </c>
      <c r="C75" s="28" t="s">
        <v>137</v>
      </c>
      <c r="D75" s="17"/>
      <c r="E75" s="19">
        <v>43367</v>
      </c>
      <c r="F75" s="20">
        <v>0.53611111111111109</v>
      </c>
      <c r="G75" t="s">
        <v>181</v>
      </c>
      <c r="H75" t="s">
        <v>195</v>
      </c>
      <c r="I75" s="60">
        <v>50</v>
      </c>
      <c r="J75">
        <v>25</v>
      </c>
      <c r="K75">
        <v>25</v>
      </c>
      <c r="L75">
        <v>0</v>
      </c>
      <c r="M75">
        <v>0</v>
      </c>
      <c r="N75">
        <v>0</v>
      </c>
      <c r="O75">
        <v>0</v>
      </c>
      <c r="P75">
        <v>50</v>
      </c>
      <c r="Q75" s="21">
        <v>20.13</v>
      </c>
      <c r="R75" s="21">
        <v>8796</v>
      </c>
      <c r="S75" s="21">
        <v>7.57</v>
      </c>
      <c r="T75" s="21">
        <v>10.6</v>
      </c>
      <c r="U75" s="21">
        <v>34.1</v>
      </c>
      <c r="V75" s="21">
        <v>7.42</v>
      </c>
      <c r="W75"/>
      <c r="X75"/>
      <c r="Y75" s="23" t="s">
        <v>135</v>
      </c>
      <c r="Z75" s="23" t="s">
        <v>88</v>
      </c>
      <c r="AA75" t="s">
        <v>52</v>
      </c>
      <c r="AB75" s="17">
        <v>2018</v>
      </c>
      <c r="AC75" s="26" t="s">
        <v>180</v>
      </c>
      <c r="AD75">
        <f t="shared" si="1"/>
        <v>6.757142857142858</v>
      </c>
    </row>
    <row r="76" spans="1:30" x14ac:dyDescent="0.35">
      <c r="A76" t="s">
        <v>34</v>
      </c>
      <c r="B76" s="30" t="s">
        <v>139</v>
      </c>
      <c r="C76" s="28" t="s">
        <v>140</v>
      </c>
      <c r="D76" s="26"/>
      <c r="E76" s="19">
        <v>43367</v>
      </c>
      <c r="F76" s="20">
        <v>0.56805555555555554</v>
      </c>
      <c r="G76" t="s">
        <v>181</v>
      </c>
      <c r="H76" t="s">
        <v>200</v>
      </c>
      <c r="I76" s="60">
        <v>0</v>
      </c>
      <c r="J76">
        <v>0</v>
      </c>
      <c r="K76">
        <v>0</v>
      </c>
      <c r="L76">
        <v>0</v>
      </c>
      <c r="M76">
        <v>100</v>
      </c>
      <c r="N76">
        <v>0</v>
      </c>
      <c r="O76">
        <v>0</v>
      </c>
      <c r="P76">
        <v>0</v>
      </c>
      <c r="Q76" s="21">
        <v>20.83</v>
      </c>
      <c r="R76" s="21">
        <v>8955</v>
      </c>
      <c r="S76" s="21">
        <v>7.65</v>
      </c>
      <c r="T76" s="21">
        <v>5</v>
      </c>
      <c r="U76" s="21">
        <v>14</v>
      </c>
      <c r="V76" s="21">
        <v>8.2200000000000006</v>
      </c>
      <c r="W76" t="s">
        <v>62</v>
      </c>
      <c r="X76"/>
      <c r="Y76" s="23" t="s">
        <v>63</v>
      </c>
      <c r="Z76" s="23" t="s">
        <v>51</v>
      </c>
      <c r="AA76" t="s">
        <v>52</v>
      </c>
      <c r="AB76" s="17">
        <v>2018</v>
      </c>
      <c r="AC76" s="26" t="s">
        <v>180</v>
      </c>
      <c r="AD76">
        <f t="shared" si="1"/>
        <v>15.728571428571428</v>
      </c>
    </row>
    <row r="77" spans="1:30" x14ac:dyDescent="0.35">
      <c r="A77" t="s">
        <v>44</v>
      </c>
      <c r="B77" s="30" t="s">
        <v>143</v>
      </c>
      <c r="C77" s="28" t="s">
        <v>144</v>
      </c>
      <c r="D77" s="26"/>
      <c r="E77" s="19">
        <v>43368</v>
      </c>
      <c r="F77" s="20">
        <v>0.61597222222222225</v>
      </c>
      <c r="G77" t="s">
        <v>181</v>
      </c>
      <c r="H77" t="s">
        <v>182</v>
      </c>
      <c r="I77" s="60">
        <v>0</v>
      </c>
      <c r="J77">
        <v>100</v>
      </c>
      <c r="K77">
        <v>0</v>
      </c>
      <c r="L77">
        <v>0</v>
      </c>
      <c r="M77">
        <v>0</v>
      </c>
      <c r="N77">
        <v>0</v>
      </c>
      <c r="O77">
        <v>0</v>
      </c>
      <c r="P77">
        <v>100</v>
      </c>
      <c r="Q77" s="21">
        <v>20.14</v>
      </c>
      <c r="R77" s="21">
        <v>4170</v>
      </c>
      <c r="S77" s="21">
        <v>7.9</v>
      </c>
      <c r="T77" s="21">
        <v>5.6</v>
      </c>
      <c r="U77" s="21">
        <v>7.8</v>
      </c>
      <c r="V77" s="21">
        <v>8.8000000000000007</v>
      </c>
      <c r="W77"/>
      <c r="X77"/>
      <c r="Y77" s="23" t="s">
        <v>19</v>
      </c>
      <c r="Z77" s="23" t="s">
        <v>51</v>
      </c>
      <c r="AA77" t="s">
        <v>52</v>
      </c>
      <c r="AB77" s="17">
        <v>2018</v>
      </c>
      <c r="AC77" s="26" t="s">
        <v>180</v>
      </c>
      <c r="AD77">
        <f t="shared" si="1"/>
        <v>14.3</v>
      </c>
    </row>
    <row r="78" spans="1:30" x14ac:dyDescent="0.35">
      <c r="A78" t="s">
        <v>44</v>
      </c>
      <c r="B78" s="16" t="s">
        <v>145</v>
      </c>
      <c r="C78" s="28" t="s">
        <v>146</v>
      </c>
      <c r="D78" s="17"/>
      <c r="E78" s="19">
        <v>43367</v>
      </c>
      <c r="F78" s="20">
        <v>0.51597222222222217</v>
      </c>
      <c r="G78" t="s">
        <v>181</v>
      </c>
      <c r="H78" t="s">
        <v>195</v>
      </c>
      <c r="I78" s="60">
        <v>5</v>
      </c>
      <c r="J78">
        <v>85</v>
      </c>
      <c r="K78">
        <v>5</v>
      </c>
      <c r="L78">
        <v>0</v>
      </c>
      <c r="M78">
        <v>5</v>
      </c>
      <c r="N78">
        <v>0</v>
      </c>
      <c r="O78">
        <v>0</v>
      </c>
      <c r="P78">
        <v>90</v>
      </c>
      <c r="Q78" s="21">
        <v>20.16</v>
      </c>
      <c r="R78" s="21">
        <v>9748</v>
      </c>
      <c r="S78" s="21">
        <v>7.63</v>
      </c>
      <c r="T78" s="21">
        <v>3.6</v>
      </c>
      <c r="U78" s="21">
        <v>36.200000000000003</v>
      </c>
      <c r="V78" s="21">
        <v>7.94</v>
      </c>
      <c r="W78" t="s">
        <v>71</v>
      </c>
      <c r="X78"/>
      <c r="Y78" s="23" t="s">
        <v>19</v>
      </c>
      <c r="Z78" s="23" t="s">
        <v>51</v>
      </c>
      <c r="AA78" t="s">
        <v>52</v>
      </c>
      <c r="AB78" s="17">
        <v>2018</v>
      </c>
      <c r="AC78" s="26" t="s">
        <v>180</v>
      </c>
      <c r="AD78">
        <f t="shared" si="1"/>
        <v>24</v>
      </c>
    </row>
    <row r="79" spans="1:30" x14ac:dyDescent="0.35">
      <c r="A79" t="s">
        <v>44</v>
      </c>
      <c r="B79" s="33" t="s">
        <v>147</v>
      </c>
      <c r="C79" s="28" t="s">
        <v>148</v>
      </c>
      <c r="D79" s="27"/>
      <c r="E79" s="19">
        <v>43367</v>
      </c>
      <c r="F79" s="20">
        <v>0.56527777777777777</v>
      </c>
      <c r="G79" t="s">
        <v>181</v>
      </c>
      <c r="H79" t="s">
        <v>186</v>
      </c>
      <c r="I79" s="60">
        <v>20</v>
      </c>
      <c r="J79">
        <v>60</v>
      </c>
      <c r="K79">
        <v>0</v>
      </c>
      <c r="L79">
        <v>0</v>
      </c>
      <c r="M79">
        <v>20</v>
      </c>
      <c r="N79">
        <v>0</v>
      </c>
      <c r="O79">
        <v>0</v>
      </c>
      <c r="P79">
        <v>60</v>
      </c>
      <c r="Q79" s="21">
        <v>20.190000000000001</v>
      </c>
      <c r="R79" s="21">
        <v>9261</v>
      </c>
      <c r="S79" s="21">
        <v>7.63</v>
      </c>
      <c r="T79" s="21">
        <v>8.6</v>
      </c>
      <c r="U79" s="21">
        <v>5.0999999999999996</v>
      </c>
      <c r="V79" s="21">
        <v>8.07</v>
      </c>
      <c r="W79" t="s">
        <v>62</v>
      </c>
      <c r="X79"/>
      <c r="Y79" s="23" t="s">
        <v>19</v>
      </c>
      <c r="Z79" s="23" t="s">
        <v>51</v>
      </c>
      <c r="AA79" t="s">
        <v>52</v>
      </c>
      <c r="AB79" s="17">
        <v>2018</v>
      </c>
      <c r="AC79" s="26" t="s">
        <v>180</v>
      </c>
      <c r="AD79">
        <f t="shared" si="1"/>
        <v>14</v>
      </c>
    </row>
    <row r="80" spans="1:30" x14ac:dyDescent="0.35">
      <c r="A80" t="s">
        <v>44</v>
      </c>
      <c r="B80" s="16" t="s">
        <v>149</v>
      </c>
      <c r="C80" s="28" t="s">
        <v>150</v>
      </c>
      <c r="D80" s="17"/>
      <c r="E80" s="19">
        <v>43367</v>
      </c>
      <c r="F80" s="20">
        <v>0.57291666666666663</v>
      </c>
      <c r="G80" t="s">
        <v>181</v>
      </c>
      <c r="H80" t="s">
        <v>187</v>
      </c>
      <c r="I80" s="60">
        <v>25</v>
      </c>
      <c r="J80">
        <v>75</v>
      </c>
      <c r="K80">
        <v>0</v>
      </c>
      <c r="L80">
        <v>0</v>
      </c>
      <c r="M80">
        <v>0</v>
      </c>
      <c r="N80">
        <v>0</v>
      </c>
      <c r="O80">
        <v>0</v>
      </c>
      <c r="P80">
        <v>75</v>
      </c>
      <c r="Q80" s="21">
        <v>20.64</v>
      </c>
      <c r="R80" s="21">
        <v>8008</v>
      </c>
      <c r="S80" s="21">
        <v>7.74</v>
      </c>
      <c r="T80" s="21">
        <v>4.9000000000000004</v>
      </c>
      <c r="U80" s="21">
        <v>12.2</v>
      </c>
      <c r="V80" s="21">
        <v>8.4499999999999993</v>
      </c>
      <c r="W80"/>
      <c r="X80"/>
      <c r="Y80" s="23" t="s">
        <v>19</v>
      </c>
      <c r="Z80" s="23" t="s">
        <v>51</v>
      </c>
      <c r="AA80" t="s">
        <v>52</v>
      </c>
      <c r="AB80" s="17">
        <v>2018</v>
      </c>
      <c r="AC80" s="26" t="s">
        <v>180</v>
      </c>
      <c r="AD80">
        <f t="shared" si="1"/>
        <v>24</v>
      </c>
    </row>
    <row r="81" spans="1:58" x14ac:dyDescent="0.35">
      <c r="A81" t="s">
        <v>34</v>
      </c>
      <c r="B81" s="16" t="s">
        <v>151</v>
      </c>
      <c r="C81" s="28" t="s">
        <v>152</v>
      </c>
      <c r="D81" s="17"/>
      <c r="E81" s="19">
        <v>43368</v>
      </c>
      <c r="F81" s="20">
        <v>0.47569444444444442</v>
      </c>
      <c r="G81" t="s">
        <v>181</v>
      </c>
      <c r="H81" t="s">
        <v>201</v>
      </c>
      <c r="I81" s="60">
        <v>50</v>
      </c>
      <c r="J81">
        <v>50</v>
      </c>
      <c r="K81">
        <v>0</v>
      </c>
      <c r="L81">
        <v>0</v>
      </c>
      <c r="M81">
        <v>0</v>
      </c>
      <c r="N81">
        <v>0</v>
      </c>
      <c r="O81">
        <v>0</v>
      </c>
      <c r="P81">
        <v>50</v>
      </c>
      <c r="Q81" s="21">
        <v>19.86</v>
      </c>
      <c r="R81" s="21">
        <v>15080</v>
      </c>
      <c r="S81" s="21">
        <v>7.54</v>
      </c>
      <c r="T81" s="21">
        <v>5.2</v>
      </c>
      <c r="U81" s="21">
        <v>52.6</v>
      </c>
      <c r="V81" s="21">
        <v>7.05</v>
      </c>
      <c r="W81"/>
      <c r="X81"/>
      <c r="Y81" s="23" t="s">
        <v>135</v>
      </c>
      <c r="Z81" s="23" t="s">
        <v>88</v>
      </c>
      <c r="AA81" t="s">
        <v>52</v>
      </c>
      <c r="AB81" s="17">
        <v>2018</v>
      </c>
      <c r="AC81" s="26" t="s">
        <v>180</v>
      </c>
      <c r="AD81">
        <f t="shared" si="1"/>
        <v>24.442857142857147</v>
      </c>
    </row>
    <row r="82" spans="1:58" x14ac:dyDescent="0.35">
      <c r="A82" t="s">
        <v>34</v>
      </c>
      <c r="B82" s="16" t="s">
        <v>154</v>
      </c>
      <c r="C82" s="28" t="s">
        <v>155</v>
      </c>
      <c r="D82" s="17"/>
      <c r="E82" s="19">
        <v>43368</v>
      </c>
      <c r="F82" s="20">
        <v>0.49374999999999997</v>
      </c>
      <c r="G82" t="s">
        <v>181</v>
      </c>
      <c r="H82" t="s">
        <v>182</v>
      </c>
      <c r="I82" s="60">
        <v>10</v>
      </c>
      <c r="J82">
        <v>50</v>
      </c>
      <c r="K82">
        <v>40</v>
      </c>
      <c r="L82">
        <v>0</v>
      </c>
      <c r="M82">
        <v>0</v>
      </c>
      <c r="N82">
        <v>0</v>
      </c>
      <c r="O82">
        <v>0</v>
      </c>
      <c r="P82">
        <v>90</v>
      </c>
      <c r="Q82" s="21">
        <v>20.12</v>
      </c>
      <c r="R82" s="21">
        <v>12973</v>
      </c>
      <c r="S82" s="21">
        <v>7.71</v>
      </c>
      <c r="T82" s="21">
        <v>4.9000000000000004</v>
      </c>
      <c r="U82" s="21">
        <v>56.8</v>
      </c>
      <c r="V82" s="21">
        <v>8.2200000000000006</v>
      </c>
      <c r="W82"/>
      <c r="X82"/>
      <c r="Y82" s="23" t="s">
        <v>19</v>
      </c>
      <c r="Z82" s="23" t="s">
        <v>88</v>
      </c>
      <c r="AA82" t="s">
        <v>52</v>
      </c>
      <c r="AB82" s="17">
        <v>2018</v>
      </c>
      <c r="AC82" s="26" t="s">
        <v>180</v>
      </c>
      <c r="AD82">
        <f t="shared" si="1"/>
        <v>9.1285714285714281</v>
      </c>
    </row>
    <row r="83" spans="1:58" x14ac:dyDescent="0.35">
      <c r="A83" t="s">
        <v>44</v>
      </c>
      <c r="B83" s="16" t="s">
        <v>157</v>
      </c>
      <c r="C83" s="28" t="s">
        <v>158</v>
      </c>
      <c r="D83" s="17"/>
      <c r="E83" s="19">
        <v>43368</v>
      </c>
      <c r="F83" s="20">
        <v>0.4993055555555555</v>
      </c>
      <c r="G83" t="s">
        <v>181</v>
      </c>
      <c r="H83" t="s">
        <v>197</v>
      </c>
      <c r="I83" s="60">
        <v>20</v>
      </c>
      <c r="J83">
        <v>80</v>
      </c>
      <c r="K83">
        <v>0</v>
      </c>
      <c r="L83">
        <v>0</v>
      </c>
      <c r="M83">
        <v>0</v>
      </c>
      <c r="N83">
        <v>0</v>
      </c>
      <c r="O83">
        <v>0</v>
      </c>
      <c r="P83">
        <v>80</v>
      </c>
      <c r="Q83" s="21">
        <v>20.18</v>
      </c>
      <c r="R83" s="21">
        <v>12311</v>
      </c>
      <c r="S83" s="21">
        <v>7.31</v>
      </c>
      <c r="T83" s="21">
        <v>22.4</v>
      </c>
      <c r="U83" s="21">
        <v>57.3</v>
      </c>
      <c r="V83" s="21">
        <v>5.75</v>
      </c>
      <c r="W83" t="s">
        <v>62</v>
      </c>
      <c r="X83"/>
      <c r="Y83" s="23" t="s">
        <v>19</v>
      </c>
      <c r="Z83" s="23" t="s">
        <v>88</v>
      </c>
      <c r="AA83" t="s">
        <v>52</v>
      </c>
      <c r="AB83" s="17">
        <v>2018</v>
      </c>
      <c r="AC83" s="26" t="s">
        <v>180</v>
      </c>
      <c r="AD83">
        <f t="shared" si="1"/>
        <v>2</v>
      </c>
    </row>
    <row r="84" spans="1:58" x14ac:dyDescent="0.35">
      <c r="A84" t="s">
        <v>34</v>
      </c>
      <c r="B84" s="16" t="s">
        <v>159</v>
      </c>
      <c r="C84" s="28" t="s">
        <v>160</v>
      </c>
      <c r="D84" s="17"/>
      <c r="E84" s="19">
        <v>43368</v>
      </c>
      <c r="F84" s="20">
        <v>0.53749999999999998</v>
      </c>
      <c r="G84" t="s">
        <v>181</v>
      </c>
      <c r="H84" t="s">
        <v>192</v>
      </c>
      <c r="I84" s="60">
        <v>10</v>
      </c>
      <c r="J84">
        <v>70</v>
      </c>
      <c r="K84">
        <v>20</v>
      </c>
      <c r="L84">
        <v>0</v>
      </c>
      <c r="M84">
        <v>0</v>
      </c>
      <c r="N84">
        <v>0</v>
      </c>
      <c r="O84">
        <v>0</v>
      </c>
      <c r="P84">
        <v>90</v>
      </c>
      <c r="Q84" s="21">
        <v>20.73</v>
      </c>
      <c r="R84" s="21">
        <v>9951</v>
      </c>
      <c r="S84" s="21">
        <v>7.6</v>
      </c>
      <c r="T84" s="21">
        <v>11.7</v>
      </c>
      <c r="U84" s="21">
        <v>51.2</v>
      </c>
      <c r="V84" s="21">
        <v>6.38</v>
      </c>
      <c r="W84"/>
      <c r="X84"/>
      <c r="Y84" s="23" t="s">
        <v>19</v>
      </c>
      <c r="Z84" s="23" t="s">
        <v>88</v>
      </c>
      <c r="AA84" t="s">
        <v>52</v>
      </c>
      <c r="AB84" s="17">
        <v>2018</v>
      </c>
      <c r="AC84" s="26" t="s">
        <v>180</v>
      </c>
      <c r="AD84">
        <f t="shared" si="1"/>
        <v>3.9</v>
      </c>
    </row>
    <row r="85" spans="1:58" x14ac:dyDescent="0.35">
      <c r="A85" t="s">
        <v>34</v>
      </c>
      <c r="B85" s="16" t="s">
        <v>161</v>
      </c>
      <c r="C85" s="28" t="s">
        <v>162</v>
      </c>
      <c r="D85" s="17"/>
      <c r="E85" s="19">
        <v>43368</v>
      </c>
      <c r="F85" s="20">
        <v>0.55208333333333337</v>
      </c>
      <c r="G85" t="s">
        <v>181</v>
      </c>
      <c r="H85" t="s">
        <v>195</v>
      </c>
      <c r="I85" s="60">
        <v>60</v>
      </c>
      <c r="J85">
        <v>0</v>
      </c>
      <c r="K85">
        <v>20</v>
      </c>
      <c r="L85">
        <v>0</v>
      </c>
      <c r="M85">
        <v>20</v>
      </c>
      <c r="N85">
        <v>0</v>
      </c>
      <c r="O85">
        <v>0</v>
      </c>
      <c r="P85">
        <v>20</v>
      </c>
      <c r="Q85" s="21">
        <v>19.36</v>
      </c>
      <c r="R85" s="21">
        <v>9567</v>
      </c>
      <c r="S85" s="21">
        <v>7.73</v>
      </c>
      <c r="T85" s="21">
        <v>9.9</v>
      </c>
      <c r="U85" s="21">
        <v>46.7</v>
      </c>
      <c r="V85" s="21">
        <v>7.08</v>
      </c>
      <c r="W85"/>
      <c r="X85" t="s">
        <v>202</v>
      </c>
      <c r="Y85" s="23" t="s">
        <v>135</v>
      </c>
      <c r="Z85" s="23" t="s">
        <v>88</v>
      </c>
      <c r="AA85" t="s">
        <v>52</v>
      </c>
      <c r="AB85" s="17">
        <v>2018</v>
      </c>
      <c r="AC85" s="26" t="s">
        <v>180</v>
      </c>
      <c r="AD85">
        <f t="shared" si="1"/>
        <v>8.1</v>
      </c>
    </row>
    <row r="86" spans="1:58" x14ac:dyDescent="0.35">
      <c r="A86" t="s">
        <v>34</v>
      </c>
      <c r="B86" s="30" t="s">
        <v>163</v>
      </c>
      <c r="C86" s="28" t="s">
        <v>164</v>
      </c>
      <c r="D86" s="26"/>
      <c r="E86" s="19">
        <v>43367</v>
      </c>
      <c r="F86" s="20">
        <v>0.47847222222222219</v>
      </c>
      <c r="G86" t="s">
        <v>181</v>
      </c>
      <c r="H86" t="s">
        <v>187</v>
      </c>
      <c r="I86" s="60">
        <v>50</v>
      </c>
      <c r="J86">
        <v>25</v>
      </c>
      <c r="K86">
        <v>25</v>
      </c>
      <c r="L86">
        <v>0</v>
      </c>
      <c r="M86">
        <v>0</v>
      </c>
      <c r="N86">
        <v>0</v>
      </c>
      <c r="O86">
        <v>0</v>
      </c>
      <c r="P86">
        <v>50</v>
      </c>
      <c r="Q86" s="21">
        <v>20.68</v>
      </c>
      <c r="R86" s="21">
        <v>10173</v>
      </c>
      <c r="S86" s="21">
        <v>7.7</v>
      </c>
      <c r="T86" s="21">
        <v>3.7</v>
      </c>
      <c r="U86" s="21">
        <v>31.9</v>
      </c>
      <c r="V86" s="21">
        <v>8.44</v>
      </c>
      <c r="W86"/>
      <c r="X86"/>
      <c r="Y86" s="23" t="s">
        <v>135</v>
      </c>
      <c r="Z86" s="23" t="s">
        <v>88</v>
      </c>
      <c r="AA86" t="s">
        <v>52</v>
      </c>
      <c r="AB86" s="17">
        <v>2018</v>
      </c>
      <c r="AC86" s="26" t="s">
        <v>180</v>
      </c>
      <c r="AD86">
        <f t="shared" si="1"/>
        <v>5.5142857142857133</v>
      </c>
    </row>
    <row r="87" spans="1:58" x14ac:dyDescent="0.35">
      <c r="A87" t="s">
        <v>34</v>
      </c>
      <c r="B87" s="33" t="s">
        <v>166</v>
      </c>
      <c r="C87" s="28" t="s">
        <v>167</v>
      </c>
      <c r="D87" s="27"/>
      <c r="E87" s="19">
        <v>43367</v>
      </c>
      <c r="F87" s="20">
        <v>0.54097222222222219</v>
      </c>
      <c r="G87" t="s">
        <v>181</v>
      </c>
      <c r="H87" t="s">
        <v>203</v>
      </c>
      <c r="Q87" s="21">
        <v>19.79</v>
      </c>
      <c r="R87" s="21">
        <v>8804</v>
      </c>
      <c r="S87" s="21">
        <v>7.49</v>
      </c>
      <c r="T87" s="21">
        <v>14.3</v>
      </c>
      <c r="U87" s="21">
        <v>38.1</v>
      </c>
      <c r="V87" s="21">
        <v>7</v>
      </c>
      <c r="W87"/>
      <c r="X87"/>
      <c r="Y87" s="23" t="s">
        <v>135</v>
      </c>
      <c r="Z87" s="23" t="s">
        <v>88</v>
      </c>
      <c r="AA87" t="s">
        <v>52</v>
      </c>
      <c r="AB87" s="17">
        <v>2018</v>
      </c>
      <c r="AC87" s="26" t="s">
        <v>180</v>
      </c>
      <c r="AD87">
        <f t="shared" si="1"/>
        <v>4.3</v>
      </c>
    </row>
    <row r="88" spans="1:58" x14ac:dyDescent="0.35">
      <c r="A88" t="s">
        <v>34</v>
      </c>
      <c r="B88" s="30" t="s">
        <v>168</v>
      </c>
      <c r="C88" s="28" t="s">
        <v>169</v>
      </c>
      <c r="D88" s="26"/>
      <c r="E88" s="19">
        <v>43367</v>
      </c>
      <c r="F88" s="20">
        <v>0.53125</v>
      </c>
      <c r="G88" t="s">
        <v>181</v>
      </c>
      <c r="H88" t="s">
        <v>204</v>
      </c>
      <c r="I88" s="60">
        <v>50</v>
      </c>
      <c r="J88">
        <v>50</v>
      </c>
      <c r="K88">
        <v>0</v>
      </c>
      <c r="L88">
        <v>0</v>
      </c>
      <c r="M88">
        <v>0</v>
      </c>
      <c r="N88">
        <v>0</v>
      </c>
      <c r="O88">
        <v>0</v>
      </c>
      <c r="P88">
        <v>50</v>
      </c>
      <c r="Q88" s="21">
        <v>19.91</v>
      </c>
      <c r="R88" s="21">
        <v>8695</v>
      </c>
      <c r="S88" s="21">
        <v>7.54</v>
      </c>
      <c r="T88" s="21">
        <v>10.9</v>
      </c>
      <c r="U88" s="21">
        <v>41.4</v>
      </c>
      <c r="V88" s="21">
        <v>7.5</v>
      </c>
      <c r="W88"/>
      <c r="X88"/>
      <c r="Y88" s="23" t="s">
        <v>135</v>
      </c>
      <c r="Z88" s="23" t="s">
        <v>88</v>
      </c>
      <c r="AA88" t="s">
        <v>52</v>
      </c>
      <c r="AB88" s="17">
        <v>2018</v>
      </c>
      <c r="AC88" s="26" t="s">
        <v>180</v>
      </c>
      <c r="AD88">
        <f t="shared" si="1"/>
        <v>4.6000000000000005</v>
      </c>
    </row>
    <row r="89" spans="1:58" ht="15.5" x14ac:dyDescent="0.35">
      <c r="A89" s="29" t="s">
        <v>34</v>
      </c>
      <c r="B89" s="16" t="s">
        <v>171</v>
      </c>
      <c r="C89" s="28" t="s">
        <v>172</v>
      </c>
      <c r="D89" s="17"/>
      <c r="E89" s="19">
        <v>43368</v>
      </c>
      <c r="F89" s="20">
        <v>0.46319444444444446</v>
      </c>
      <c r="G89" t="s">
        <v>181</v>
      </c>
      <c r="H89" t="s">
        <v>195</v>
      </c>
      <c r="Q89" s="21">
        <v>19.84</v>
      </c>
      <c r="R89" s="21">
        <v>14817</v>
      </c>
      <c r="S89" s="21">
        <v>7.73</v>
      </c>
      <c r="T89" s="21">
        <v>3.7</v>
      </c>
      <c r="U89" s="21">
        <v>44.7</v>
      </c>
      <c r="V89" s="21">
        <v>8.2200000000000006</v>
      </c>
      <c r="W89"/>
      <c r="X89"/>
      <c r="Y89" s="23" t="s">
        <v>19</v>
      </c>
      <c r="Z89" s="23" t="s">
        <v>88</v>
      </c>
      <c r="AA89" t="s">
        <v>52</v>
      </c>
      <c r="AB89" s="17">
        <v>2018</v>
      </c>
      <c r="AC89" s="26" t="s">
        <v>180</v>
      </c>
      <c r="AD89">
        <f t="shared" si="1"/>
        <v>6.7571428571428571</v>
      </c>
    </row>
    <row r="90" spans="1:58" ht="15.5" x14ac:dyDescent="0.35">
      <c r="A90" s="29" t="s">
        <v>34</v>
      </c>
      <c r="B90" s="16" t="s">
        <v>174</v>
      </c>
      <c r="C90" s="28" t="s">
        <v>175</v>
      </c>
      <c r="D90" s="17"/>
      <c r="E90" s="19">
        <v>43368</v>
      </c>
      <c r="F90" s="20">
        <v>0.57638888888888895</v>
      </c>
      <c r="G90" t="s">
        <v>181</v>
      </c>
      <c r="H90" t="s">
        <v>195</v>
      </c>
      <c r="I90" s="60">
        <v>40</v>
      </c>
      <c r="J90">
        <v>20</v>
      </c>
      <c r="K90">
        <v>40</v>
      </c>
      <c r="L90">
        <v>0</v>
      </c>
      <c r="M90">
        <v>0</v>
      </c>
      <c r="N90">
        <v>0</v>
      </c>
      <c r="O90">
        <v>0</v>
      </c>
      <c r="P90">
        <v>60</v>
      </c>
      <c r="Q90" s="21">
        <v>20.93</v>
      </c>
      <c r="R90" s="21">
        <v>10021</v>
      </c>
      <c r="S90" s="21">
        <v>7.7</v>
      </c>
      <c r="T90" s="21">
        <v>4.4000000000000004</v>
      </c>
      <c r="U90" s="21">
        <v>164</v>
      </c>
      <c r="V90" s="21">
        <v>6.86</v>
      </c>
      <c r="W90"/>
      <c r="X90"/>
      <c r="Y90" s="23" t="s">
        <v>19</v>
      </c>
      <c r="Z90" s="23" t="s">
        <v>88</v>
      </c>
      <c r="AA90" t="s">
        <v>52</v>
      </c>
      <c r="AB90" s="17">
        <v>2018</v>
      </c>
      <c r="AC90" s="26" t="s">
        <v>180</v>
      </c>
      <c r="AD90">
        <f t="shared" si="1"/>
        <v>3.2857142857142856</v>
      </c>
    </row>
    <row r="91" spans="1:58" ht="15.5" x14ac:dyDescent="0.35">
      <c r="A91" s="29" t="s">
        <v>34</v>
      </c>
      <c r="B91" s="16" t="s">
        <v>177</v>
      </c>
      <c r="C91" s="28" t="s">
        <v>178</v>
      </c>
      <c r="D91" s="17">
        <v>15.6</v>
      </c>
      <c r="E91" s="19">
        <v>43347</v>
      </c>
      <c r="F91" s="20">
        <v>0.35416666666666669</v>
      </c>
      <c r="G91" t="s">
        <v>205</v>
      </c>
      <c r="H91" t="s">
        <v>195</v>
      </c>
      <c r="I91" s="60">
        <v>70</v>
      </c>
      <c r="J91">
        <v>5</v>
      </c>
      <c r="K91">
        <v>5</v>
      </c>
      <c r="L91">
        <v>0</v>
      </c>
      <c r="M91">
        <v>20</v>
      </c>
      <c r="N91">
        <v>0</v>
      </c>
      <c r="O91">
        <v>0</v>
      </c>
      <c r="P91">
        <v>10</v>
      </c>
      <c r="Q91" s="21">
        <v>20.440000000000001</v>
      </c>
      <c r="R91" s="21">
        <v>1717</v>
      </c>
      <c r="S91" s="21">
        <v>7.86</v>
      </c>
      <c r="T91" s="21">
        <v>1.8</v>
      </c>
      <c r="U91" s="21">
        <v>10.1</v>
      </c>
      <c r="V91" s="21">
        <v>8.6</v>
      </c>
      <c r="W91" t="s">
        <v>62</v>
      </c>
      <c r="X91" t="s">
        <v>206</v>
      </c>
      <c r="Y91" s="23" t="s">
        <v>135</v>
      </c>
      <c r="Z91" s="23" t="s">
        <v>43</v>
      </c>
      <c r="AA91" t="s">
        <v>43</v>
      </c>
      <c r="AB91" s="17">
        <v>2018</v>
      </c>
      <c r="AC91" s="26" t="s">
        <v>180</v>
      </c>
      <c r="AD91">
        <f t="shared" si="1"/>
        <v>15.6</v>
      </c>
    </row>
    <row r="92" spans="1:58" s="36" customFormat="1" x14ac:dyDescent="0.35">
      <c r="A92" t="s">
        <v>34</v>
      </c>
      <c r="B92" s="57" t="s">
        <v>37</v>
      </c>
      <c r="C92" t="s">
        <v>38</v>
      </c>
      <c r="D92" s="17">
        <v>5.9</v>
      </c>
      <c r="E92" s="58">
        <v>43671</v>
      </c>
      <c r="F92" s="20">
        <v>0.54166666666666663</v>
      </c>
      <c r="G92" t="s">
        <v>238</v>
      </c>
      <c r="H92" t="s">
        <v>40</v>
      </c>
      <c r="I92" s="60">
        <v>0</v>
      </c>
      <c r="J92">
        <v>50</v>
      </c>
      <c r="K92">
        <v>50</v>
      </c>
      <c r="L92">
        <v>0</v>
      </c>
      <c r="M92">
        <v>0</v>
      </c>
      <c r="N92">
        <v>0</v>
      </c>
      <c r="O92">
        <v>0</v>
      </c>
      <c r="P92">
        <v>100</v>
      </c>
      <c r="Q92" s="21">
        <v>22.72</v>
      </c>
      <c r="R92" s="21">
        <v>10463</v>
      </c>
      <c r="S92" s="21">
        <v>7.77</v>
      </c>
      <c r="T92" s="21">
        <v>3.68</v>
      </c>
      <c r="U92" s="21">
        <v>23.2</v>
      </c>
      <c r="V92" s="21">
        <v>8.18</v>
      </c>
      <c r="W92" t="s">
        <v>239</v>
      </c>
      <c r="X92" t="s">
        <v>240</v>
      </c>
      <c r="Y92" s="23" t="s">
        <v>19</v>
      </c>
      <c r="Z92" s="23" t="s">
        <v>43</v>
      </c>
      <c r="AA92" t="s">
        <v>43</v>
      </c>
      <c r="AB92" s="75">
        <v>2019</v>
      </c>
      <c r="AC92" s="76" t="s">
        <v>35</v>
      </c>
      <c r="AD92">
        <f t="shared" si="1"/>
        <v>5.9</v>
      </c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</row>
    <row r="93" spans="1:58" s="36" customFormat="1" x14ac:dyDescent="0.35">
      <c r="A93" t="s">
        <v>34</v>
      </c>
      <c r="B93" s="16" t="s">
        <v>54</v>
      </c>
      <c r="C93" t="s">
        <v>55</v>
      </c>
      <c r="D93" s="17">
        <v>9.4</v>
      </c>
      <c r="E93" s="19">
        <v>43675</v>
      </c>
      <c r="F93" s="20">
        <v>0.50208333333333333</v>
      </c>
      <c r="G93" t="s">
        <v>181</v>
      </c>
      <c r="H93" t="s">
        <v>115</v>
      </c>
      <c r="I93" s="60">
        <v>20</v>
      </c>
      <c r="J93">
        <v>80</v>
      </c>
      <c r="K93">
        <v>0</v>
      </c>
      <c r="L93">
        <v>0</v>
      </c>
      <c r="M93">
        <v>0</v>
      </c>
      <c r="N93">
        <v>0</v>
      </c>
      <c r="O93">
        <v>0</v>
      </c>
      <c r="P93">
        <v>80</v>
      </c>
      <c r="Q93" s="21">
        <v>23.3</v>
      </c>
      <c r="R93" s="21">
        <v>8124</v>
      </c>
      <c r="S93" s="21">
        <v>7.62</v>
      </c>
      <c r="T93" s="21">
        <v>5.4</v>
      </c>
      <c r="U93" s="21">
        <v>61.5</v>
      </c>
      <c r="V93" s="21">
        <v>7.77</v>
      </c>
      <c r="W93"/>
      <c r="X93"/>
      <c r="Y93" s="23" t="s">
        <v>19</v>
      </c>
      <c r="Z93" s="23" t="s">
        <v>51</v>
      </c>
      <c r="AA93" t="s">
        <v>52</v>
      </c>
      <c r="AB93" s="75">
        <v>2019</v>
      </c>
      <c r="AC93" s="76" t="s">
        <v>35</v>
      </c>
      <c r="AD93">
        <f t="shared" si="1"/>
        <v>9.4</v>
      </c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</row>
    <row r="94" spans="1:58" s="36" customFormat="1" x14ac:dyDescent="0.35">
      <c r="A94" t="s">
        <v>34</v>
      </c>
      <c r="B94" s="16" t="s">
        <v>73</v>
      </c>
      <c r="C94" t="s">
        <v>74</v>
      </c>
      <c r="D94" s="17">
        <v>22</v>
      </c>
      <c r="E94" s="19">
        <v>43675</v>
      </c>
      <c r="F94" s="20">
        <v>0.52916666666666667</v>
      </c>
      <c r="G94" t="s">
        <v>181</v>
      </c>
      <c r="H94" t="s">
        <v>241</v>
      </c>
      <c r="I94" s="60">
        <v>0</v>
      </c>
      <c r="J94">
        <v>90</v>
      </c>
      <c r="K94">
        <v>10</v>
      </c>
      <c r="L94">
        <v>0</v>
      </c>
      <c r="M94">
        <v>0</v>
      </c>
      <c r="N94">
        <v>0</v>
      </c>
      <c r="O94">
        <v>0</v>
      </c>
      <c r="P94">
        <v>100</v>
      </c>
      <c r="Q94" s="21">
        <v>23.55</v>
      </c>
      <c r="R94" s="21">
        <v>3599</v>
      </c>
      <c r="S94" s="21">
        <v>7.53</v>
      </c>
      <c r="T94" s="21">
        <v>6.3</v>
      </c>
      <c r="U94" s="21">
        <v>37.799999999999997</v>
      </c>
      <c r="V94" s="21">
        <v>6.64</v>
      </c>
      <c r="W94" t="s">
        <v>71</v>
      </c>
      <c r="X94"/>
      <c r="Y94" s="23" t="s">
        <v>19</v>
      </c>
      <c r="Z94" s="23" t="s">
        <v>51</v>
      </c>
      <c r="AA94" t="s">
        <v>52</v>
      </c>
      <c r="AB94" s="75">
        <v>2019</v>
      </c>
      <c r="AC94" s="76" t="s">
        <v>35</v>
      </c>
      <c r="AD94">
        <f t="shared" si="1"/>
        <v>22</v>
      </c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</row>
    <row r="95" spans="1:58" s="36" customFormat="1" x14ac:dyDescent="0.35">
      <c r="A95" t="s">
        <v>34</v>
      </c>
      <c r="B95" s="16" t="s">
        <v>80</v>
      </c>
      <c r="C95" t="s">
        <v>81</v>
      </c>
      <c r="D95" s="17">
        <v>3</v>
      </c>
      <c r="E95" s="19">
        <v>43675</v>
      </c>
      <c r="F95" s="20">
        <v>0.43402777777777773</v>
      </c>
      <c r="G95" t="s">
        <v>181</v>
      </c>
      <c r="H95" t="s">
        <v>122</v>
      </c>
      <c r="I95" s="60">
        <v>10</v>
      </c>
      <c r="J95">
        <v>75</v>
      </c>
      <c r="K95">
        <v>15</v>
      </c>
      <c r="L95">
        <v>0</v>
      </c>
      <c r="M95">
        <v>0</v>
      </c>
      <c r="N95">
        <v>0</v>
      </c>
      <c r="O95">
        <v>0</v>
      </c>
      <c r="P95">
        <v>90</v>
      </c>
      <c r="Q95" s="21">
        <v>22.9</v>
      </c>
      <c r="R95" s="21">
        <v>5173</v>
      </c>
      <c r="S95" s="21">
        <v>7.75</v>
      </c>
      <c r="T95" s="21">
        <v>7.4</v>
      </c>
      <c r="U95" s="21">
        <v>38.1</v>
      </c>
      <c r="V95" s="21">
        <v>7.27</v>
      </c>
      <c r="W95"/>
      <c r="X95"/>
      <c r="Y95" s="23" t="s">
        <v>19</v>
      </c>
      <c r="Z95" s="23" t="s">
        <v>51</v>
      </c>
      <c r="AA95" t="s">
        <v>52</v>
      </c>
      <c r="AB95" s="75">
        <v>2019</v>
      </c>
      <c r="AC95" s="76" t="s">
        <v>35</v>
      </c>
      <c r="AD95">
        <f t="shared" si="1"/>
        <v>3</v>
      </c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</row>
    <row r="96" spans="1:58" s="36" customFormat="1" x14ac:dyDescent="0.35">
      <c r="A96" t="s">
        <v>34</v>
      </c>
      <c r="B96" s="16" t="s">
        <v>83</v>
      </c>
      <c r="C96" t="s">
        <v>84</v>
      </c>
      <c r="D96" s="17">
        <v>20</v>
      </c>
      <c r="E96" s="19">
        <v>43675</v>
      </c>
      <c r="F96" s="20">
        <v>0.38055555555555554</v>
      </c>
      <c r="G96" t="s">
        <v>181</v>
      </c>
      <c r="H96" t="s">
        <v>242</v>
      </c>
      <c r="I96" s="60">
        <v>0</v>
      </c>
      <c r="J96">
        <v>80</v>
      </c>
      <c r="K96">
        <v>20</v>
      </c>
      <c r="L96">
        <v>0</v>
      </c>
      <c r="M96">
        <v>0</v>
      </c>
      <c r="N96">
        <v>0</v>
      </c>
      <c r="O96">
        <v>0</v>
      </c>
      <c r="P96">
        <v>100</v>
      </c>
      <c r="Q96" s="21">
        <v>23.08</v>
      </c>
      <c r="R96" s="21">
        <v>10385</v>
      </c>
      <c r="S96" s="21">
        <v>7.57</v>
      </c>
      <c r="T96" s="21">
        <v>5.6</v>
      </c>
      <c r="U96" s="21">
        <v>16.899999999999999</v>
      </c>
      <c r="V96" s="21">
        <v>7.71</v>
      </c>
      <c r="W96" t="s">
        <v>71</v>
      </c>
      <c r="X96"/>
      <c r="Y96" s="23" t="s">
        <v>19</v>
      </c>
      <c r="Z96" s="23" t="s">
        <v>51</v>
      </c>
      <c r="AA96" t="s">
        <v>52</v>
      </c>
      <c r="AB96" s="75">
        <v>2019</v>
      </c>
      <c r="AC96" s="76" t="s">
        <v>35</v>
      </c>
      <c r="AD96">
        <f t="shared" si="1"/>
        <v>20</v>
      </c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</row>
    <row r="97" spans="1:58" s="36" customFormat="1" x14ac:dyDescent="0.35">
      <c r="A97" t="s">
        <v>34</v>
      </c>
      <c r="B97" s="16" t="s">
        <v>85</v>
      </c>
      <c r="C97" t="s">
        <v>86</v>
      </c>
      <c r="D97" s="17">
        <v>7</v>
      </c>
      <c r="E97" s="19">
        <v>43675</v>
      </c>
      <c r="F97" s="20">
        <v>0.56319444444444444</v>
      </c>
      <c r="G97" t="s">
        <v>181</v>
      </c>
      <c r="H97" t="s">
        <v>243</v>
      </c>
      <c r="I97" s="60">
        <v>50</v>
      </c>
      <c r="J97">
        <v>50</v>
      </c>
      <c r="K97">
        <v>0</v>
      </c>
      <c r="L97">
        <v>0</v>
      </c>
      <c r="M97">
        <v>0</v>
      </c>
      <c r="N97">
        <v>0</v>
      </c>
      <c r="O97">
        <v>0</v>
      </c>
      <c r="P97">
        <v>50</v>
      </c>
      <c r="Q97" s="21">
        <v>23.68</v>
      </c>
      <c r="R97" s="21">
        <v>3103</v>
      </c>
      <c r="S97" s="21">
        <v>7.69</v>
      </c>
      <c r="T97" s="21">
        <v>9.4</v>
      </c>
      <c r="U97" s="21">
        <v>38.4</v>
      </c>
      <c r="V97" s="21">
        <v>7.15</v>
      </c>
      <c r="W97"/>
      <c r="X97"/>
      <c r="Y97" s="23" t="s">
        <v>135</v>
      </c>
      <c r="Z97" s="23" t="s">
        <v>88</v>
      </c>
      <c r="AA97" t="s">
        <v>52</v>
      </c>
      <c r="AB97" s="75">
        <v>2019</v>
      </c>
      <c r="AC97" s="76" t="s">
        <v>35</v>
      </c>
      <c r="AD97">
        <f t="shared" si="1"/>
        <v>7</v>
      </c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</row>
    <row r="98" spans="1:58" s="36" customFormat="1" x14ac:dyDescent="0.35">
      <c r="A98" t="s">
        <v>34</v>
      </c>
      <c r="B98" s="24" t="s">
        <v>89</v>
      </c>
      <c r="C98" t="s">
        <v>90</v>
      </c>
      <c r="D98" s="26">
        <v>20.5</v>
      </c>
      <c r="E98" s="19">
        <v>43675</v>
      </c>
      <c r="F98" s="20">
        <v>0.52013888888888882</v>
      </c>
      <c r="G98" t="s">
        <v>181</v>
      </c>
      <c r="H98" t="s">
        <v>40</v>
      </c>
      <c r="I98" s="60">
        <v>50</v>
      </c>
      <c r="J98">
        <v>25</v>
      </c>
      <c r="K98">
        <v>25</v>
      </c>
      <c r="L98">
        <v>0</v>
      </c>
      <c r="M98">
        <v>0</v>
      </c>
      <c r="N98">
        <v>0</v>
      </c>
      <c r="O98">
        <v>0</v>
      </c>
      <c r="P98">
        <v>50</v>
      </c>
      <c r="Q98" s="21">
        <v>23.5</v>
      </c>
      <c r="R98" s="21">
        <v>3801</v>
      </c>
      <c r="S98" s="21">
        <v>7.55</v>
      </c>
      <c r="T98" s="21">
        <v>6.7</v>
      </c>
      <c r="U98" s="21">
        <v>50</v>
      </c>
      <c r="V98" s="21">
        <v>6.85</v>
      </c>
      <c r="W98"/>
      <c r="X98"/>
      <c r="Y98" s="23" t="s">
        <v>135</v>
      </c>
      <c r="Z98" s="23" t="s">
        <v>51</v>
      </c>
      <c r="AA98" t="s">
        <v>52</v>
      </c>
      <c r="AB98" s="75">
        <v>2019</v>
      </c>
      <c r="AC98" s="76" t="s">
        <v>35</v>
      </c>
      <c r="AD98">
        <f t="shared" si="1"/>
        <v>20.5</v>
      </c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</row>
    <row r="99" spans="1:58" s="36" customFormat="1" x14ac:dyDescent="0.35">
      <c r="A99" t="s">
        <v>34</v>
      </c>
      <c r="B99" s="16" t="s">
        <v>93</v>
      </c>
      <c r="C99" t="s">
        <v>94</v>
      </c>
      <c r="D99" s="17">
        <v>14</v>
      </c>
      <c r="E99" s="19">
        <v>43675</v>
      </c>
      <c r="F99" s="20">
        <v>0.58472222222222225</v>
      </c>
      <c r="G99" t="s">
        <v>238</v>
      </c>
      <c r="H99" t="s">
        <v>244</v>
      </c>
      <c r="I99" s="60">
        <v>0</v>
      </c>
      <c r="J99">
        <v>60</v>
      </c>
      <c r="K99">
        <v>0</v>
      </c>
      <c r="L99">
        <v>0</v>
      </c>
      <c r="M99">
        <v>0</v>
      </c>
      <c r="N99">
        <v>0</v>
      </c>
      <c r="O99">
        <v>40</v>
      </c>
      <c r="P99">
        <v>60</v>
      </c>
      <c r="Q99" s="21">
        <v>23.36</v>
      </c>
      <c r="R99" s="21">
        <v>4804</v>
      </c>
      <c r="S99" s="21">
        <v>7.72</v>
      </c>
      <c r="T99" s="21">
        <v>4.9000000000000004</v>
      </c>
      <c r="U99" s="21">
        <v>16.399999999999999</v>
      </c>
      <c r="V99" s="21">
        <v>8.14</v>
      </c>
      <c r="W99" t="s">
        <v>62</v>
      </c>
      <c r="X99"/>
      <c r="Y99" s="23" t="s">
        <v>19</v>
      </c>
      <c r="Z99" s="23" t="s">
        <v>51</v>
      </c>
      <c r="AA99" t="s">
        <v>52</v>
      </c>
      <c r="AB99" s="75">
        <v>2019</v>
      </c>
      <c r="AC99" s="76" t="s">
        <v>35</v>
      </c>
      <c r="AD99">
        <f t="shared" si="1"/>
        <v>14</v>
      </c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</row>
    <row r="100" spans="1:58" s="36" customFormat="1" x14ac:dyDescent="0.35">
      <c r="A100" t="s">
        <v>34</v>
      </c>
      <c r="B100" s="16" t="s">
        <v>98</v>
      </c>
      <c r="C100" t="s">
        <v>99</v>
      </c>
      <c r="D100" s="17">
        <v>12.7</v>
      </c>
      <c r="E100" s="19">
        <v>43675</v>
      </c>
      <c r="F100" s="20">
        <v>0.59236111111111112</v>
      </c>
      <c r="G100" t="s">
        <v>238</v>
      </c>
      <c r="H100" t="s">
        <v>40</v>
      </c>
      <c r="I100" s="60">
        <v>0</v>
      </c>
      <c r="J100">
        <v>90</v>
      </c>
      <c r="K100">
        <v>10</v>
      </c>
      <c r="L100">
        <v>0</v>
      </c>
      <c r="M100">
        <v>0</v>
      </c>
      <c r="N100">
        <v>0</v>
      </c>
      <c r="O100">
        <v>0</v>
      </c>
      <c r="P100">
        <v>100</v>
      </c>
      <c r="Q100" s="21">
        <v>22.5</v>
      </c>
      <c r="R100" s="21">
        <v>4766</v>
      </c>
      <c r="S100" s="21">
        <v>7.85</v>
      </c>
      <c r="T100" s="21">
        <v>4</v>
      </c>
      <c r="U100" s="21">
        <v>23.7</v>
      </c>
      <c r="V100" s="21">
        <v>8.49</v>
      </c>
      <c r="W100"/>
      <c r="X100"/>
      <c r="Y100" s="23" t="s">
        <v>19</v>
      </c>
      <c r="Z100" s="23" t="s">
        <v>51</v>
      </c>
      <c r="AA100" t="s">
        <v>52</v>
      </c>
      <c r="AB100" s="75">
        <v>2019</v>
      </c>
      <c r="AC100" s="76" t="s">
        <v>35</v>
      </c>
      <c r="AD100">
        <f t="shared" si="1"/>
        <v>12.7</v>
      </c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</row>
    <row r="101" spans="1:58" s="36" customFormat="1" x14ac:dyDescent="0.35">
      <c r="A101" t="s">
        <v>34</v>
      </c>
      <c r="B101" s="16" t="s">
        <v>101</v>
      </c>
      <c r="C101" t="s">
        <v>102</v>
      </c>
      <c r="D101" s="17">
        <v>13</v>
      </c>
      <c r="E101" s="19">
        <v>43675</v>
      </c>
      <c r="F101" s="20">
        <v>0.6020833333333333</v>
      </c>
      <c r="G101" t="s">
        <v>238</v>
      </c>
      <c r="H101" t="s">
        <v>40</v>
      </c>
      <c r="I101" s="60">
        <v>10</v>
      </c>
      <c r="J101">
        <v>50</v>
      </c>
      <c r="K101">
        <v>40</v>
      </c>
      <c r="L101">
        <v>0</v>
      </c>
      <c r="M101">
        <v>0</v>
      </c>
      <c r="N101">
        <v>0</v>
      </c>
      <c r="O101">
        <v>0</v>
      </c>
      <c r="P101">
        <v>90</v>
      </c>
      <c r="Q101" s="21">
        <v>23.04</v>
      </c>
      <c r="R101" s="21">
        <v>2200</v>
      </c>
      <c r="S101" s="21">
        <v>8.02</v>
      </c>
      <c r="T101" s="21">
        <v>2.2999999999999998</v>
      </c>
      <c r="U101" s="21">
        <v>14.3</v>
      </c>
      <c r="V101" s="21">
        <v>8.42</v>
      </c>
      <c r="W101"/>
      <c r="X101"/>
      <c r="Y101" s="23" t="s">
        <v>19</v>
      </c>
      <c r="Z101" s="23" t="s">
        <v>43</v>
      </c>
      <c r="AA101" t="s">
        <v>52</v>
      </c>
      <c r="AB101" s="75">
        <v>2019</v>
      </c>
      <c r="AC101" s="76" t="s">
        <v>35</v>
      </c>
      <c r="AD101">
        <f t="shared" si="1"/>
        <v>13</v>
      </c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</row>
    <row r="102" spans="1:58" s="36" customFormat="1" x14ac:dyDescent="0.35">
      <c r="A102" t="s">
        <v>34</v>
      </c>
      <c r="B102" s="16" t="s">
        <v>105</v>
      </c>
      <c r="C102" t="s">
        <v>106</v>
      </c>
      <c r="D102" s="17">
        <v>5.2</v>
      </c>
      <c r="E102" s="19">
        <v>43675</v>
      </c>
      <c r="F102" s="20">
        <v>0.45833333333333331</v>
      </c>
      <c r="G102" t="s">
        <v>181</v>
      </c>
      <c r="H102" t="s">
        <v>243</v>
      </c>
      <c r="I102" s="60">
        <v>75</v>
      </c>
      <c r="J102">
        <v>15</v>
      </c>
      <c r="K102">
        <v>0</v>
      </c>
      <c r="L102">
        <v>0</v>
      </c>
      <c r="M102">
        <v>10</v>
      </c>
      <c r="N102">
        <v>0</v>
      </c>
      <c r="O102">
        <v>0</v>
      </c>
      <c r="P102">
        <v>15</v>
      </c>
      <c r="Q102" s="21">
        <v>21.95</v>
      </c>
      <c r="R102" s="21">
        <v>3101</v>
      </c>
      <c r="S102" s="21">
        <v>7.77</v>
      </c>
      <c r="T102" s="21">
        <v>11.6</v>
      </c>
      <c r="U102" s="21">
        <v>41</v>
      </c>
      <c r="V102" s="21">
        <v>5.95</v>
      </c>
      <c r="W102" t="s">
        <v>62</v>
      </c>
      <c r="X102"/>
      <c r="Y102" s="23" t="s">
        <v>135</v>
      </c>
      <c r="Z102" s="23" t="s">
        <v>88</v>
      </c>
      <c r="AA102" t="s">
        <v>52</v>
      </c>
      <c r="AB102" s="75">
        <v>2019</v>
      </c>
      <c r="AC102" s="76" t="s">
        <v>35</v>
      </c>
      <c r="AD102">
        <f t="shared" si="1"/>
        <v>5.2</v>
      </c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</row>
    <row r="103" spans="1:58" s="36" customFormat="1" x14ac:dyDescent="0.35">
      <c r="A103" t="s">
        <v>34</v>
      </c>
      <c r="B103" s="16" t="s">
        <v>108</v>
      </c>
      <c r="C103" t="s">
        <v>109</v>
      </c>
      <c r="D103" s="17">
        <v>10</v>
      </c>
      <c r="E103" s="19">
        <v>43675</v>
      </c>
      <c r="F103" s="20">
        <v>0.42222222222222222</v>
      </c>
      <c r="G103" t="s">
        <v>181</v>
      </c>
      <c r="H103" t="s">
        <v>245</v>
      </c>
      <c r="I103" s="60">
        <v>50</v>
      </c>
      <c r="J103">
        <v>50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50</v>
      </c>
      <c r="Q103" s="21">
        <v>23.11</v>
      </c>
      <c r="R103" s="21">
        <v>7810</v>
      </c>
      <c r="S103" s="21">
        <v>7.69</v>
      </c>
      <c r="T103" s="21">
        <v>4.4000000000000004</v>
      </c>
      <c r="U103" s="21">
        <v>19.5</v>
      </c>
      <c r="V103" s="21">
        <v>7.66</v>
      </c>
      <c r="W103" t="s">
        <v>246</v>
      </c>
      <c r="X103" s="28"/>
      <c r="Y103" s="23" t="s">
        <v>135</v>
      </c>
      <c r="Z103" s="23" t="s">
        <v>51</v>
      </c>
      <c r="AA103" t="s">
        <v>52</v>
      </c>
      <c r="AB103" s="75">
        <v>2019</v>
      </c>
      <c r="AC103" s="76" t="s">
        <v>35</v>
      </c>
      <c r="AD103">
        <f t="shared" si="1"/>
        <v>10</v>
      </c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</row>
    <row r="104" spans="1:58" s="36" customFormat="1" x14ac:dyDescent="0.35">
      <c r="A104" t="s">
        <v>34</v>
      </c>
      <c r="B104" s="16" t="s">
        <v>116</v>
      </c>
      <c r="C104" t="s">
        <v>117</v>
      </c>
      <c r="D104" s="17">
        <v>10</v>
      </c>
      <c r="E104" s="19">
        <v>43675</v>
      </c>
      <c r="F104" s="20">
        <v>0.45208333333333334</v>
      </c>
      <c r="G104" t="s">
        <v>181</v>
      </c>
      <c r="H104" t="s">
        <v>243</v>
      </c>
      <c r="I104" s="60">
        <v>20</v>
      </c>
      <c r="J104">
        <v>60</v>
      </c>
      <c r="K104">
        <v>20</v>
      </c>
      <c r="L104">
        <v>0</v>
      </c>
      <c r="M104">
        <v>0</v>
      </c>
      <c r="N104">
        <v>0</v>
      </c>
      <c r="O104">
        <v>0</v>
      </c>
      <c r="P104">
        <v>80</v>
      </c>
      <c r="Q104" s="21">
        <v>22.27</v>
      </c>
      <c r="R104" s="21">
        <v>3071</v>
      </c>
      <c r="S104" s="21">
        <v>7.87</v>
      </c>
      <c r="T104" s="21">
        <v>10</v>
      </c>
      <c r="U104" s="21">
        <v>56.4</v>
      </c>
      <c r="V104" s="21">
        <v>6.71</v>
      </c>
      <c r="W104"/>
      <c r="X104"/>
      <c r="Y104" s="23" t="s">
        <v>19</v>
      </c>
      <c r="Z104" s="23" t="s">
        <v>51</v>
      </c>
      <c r="AA104" t="s">
        <v>52</v>
      </c>
      <c r="AB104" s="75">
        <v>2019</v>
      </c>
      <c r="AC104" s="76" t="s">
        <v>35</v>
      </c>
      <c r="AD104">
        <f t="shared" si="1"/>
        <v>10</v>
      </c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</row>
    <row r="105" spans="1:58" s="36" customFormat="1" x14ac:dyDescent="0.35">
      <c r="A105" t="s">
        <v>34</v>
      </c>
      <c r="B105" s="16" t="s">
        <v>120</v>
      </c>
      <c r="C105" t="s">
        <v>121</v>
      </c>
      <c r="D105" s="17">
        <v>4</v>
      </c>
      <c r="E105" s="19">
        <v>43675</v>
      </c>
      <c r="F105" s="20">
        <v>0.4861111111111111</v>
      </c>
      <c r="G105" t="s">
        <v>181</v>
      </c>
      <c r="H105" t="s">
        <v>243</v>
      </c>
      <c r="I105" s="60">
        <v>50</v>
      </c>
      <c r="J105">
        <v>50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50</v>
      </c>
      <c r="Q105" s="21">
        <v>22.64</v>
      </c>
      <c r="R105" s="21">
        <v>3833</v>
      </c>
      <c r="S105" s="21">
        <v>7.66</v>
      </c>
      <c r="T105" s="21">
        <v>9.3000000000000007</v>
      </c>
      <c r="U105" s="21">
        <v>64</v>
      </c>
      <c r="V105" s="21">
        <v>6.38</v>
      </c>
      <c r="W105"/>
      <c r="X105"/>
      <c r="Y105" s="23" t="s">
        <v>135</v>
      </c>
      <c r="Z105" s="23" t="s">
        <v>88</v>
      </c>
      <c r="AA105" t="s">
        <v>52</v>
      </c>
      <c r="AB105" s="75">
        <v>2019</v>
      </c>
      <c r="AC105" s="76" t="s">
        <v>35</v>
      </c>
      <c r="AD105">
        <f t="shared" si="1"/>
        <v>4</v>
      </c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</row>
    <row r="106" spans="1:58" x14ac:dyDescent="0.35">
      <c r="A106" t="s">
        <v>34</v>
      </c>
      <c r="B106" s="16" t="s">
        <v>123</v>
      </c>
      <c r="C106" t="s">
        <v>124</v>
      </c>
      <c r="D106" s="17">
        <v>5</v>
      </c>
      <c r="E106" s="19">
        <v>43675</v>
      </c>
      <c r="F106" s="20">
        <v>0.4916666666666667</v>
      </c>
      <c r="G106" t="s">
        <v>181</v>
      </c>
      <c r="H106" t="s">
        <v>115</v>
      </c>
      <c r="I106" s="60">
        <v>25</v>
      </c>
      <c r="J106">
        <v>75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75</v>
      </c>
      <c r="Q106" s="21">
        <v>22.29</v>
      </c>
      <c r="R106" s="21">
        <v>3969</v>
      </c>
      <c r="S106" s="21">
        <v>7.48</v>
      </c>
      <c r="T106" s="21">
        <v>11.4</v>
      </c>
      <c r="U106" s="21">
        <v>50</v>
      </c>
      <c r="V106" s="21">
        <v>5.75</v>
      </c>
      <c r="W106"/>
      <c r="X106"/>
      <c r="Y106" s="23" t="s">
        <v>19</v>
      </c>
      <c r="Z106" s="23" t="s">
        <v>88</v>
      </c>
      <c r="AA106" t="s">
        <v>52</v>
      </c>
      <c r="AB106" s="75">
        <v>2019</v>
      </c>
      <c r="AC106" s="76" t="s">
        <v>35</v>
      </c>
      <c r="AD106">
        <f t="shared" si="1"/>
        <v>5</v>
      </c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</row>
    <row r="107" spans="1:58" x14ac:dyDescent="0.35">
      <c r="A107" t="s">
        <v>34</v>
      </c>
      <c r="B107" s="16" t="s">
        <v>128</v>
      </c>
      <c r="C107" t="s">
        <v>129</v>
      </c>
      <c r="D107" s="17">
        <v>23</v>
      </c>
      <c r="E107" s="19">
        <v>43675</v>
      </c>
      <c r="F107" s="20">
        <v>0.50624999999999998</v>
      </c>
      <c r="G107" t="s">
        <v>181</v>
      </c>
      <c r="H107" t="s">
        <v>247</v>
      </c>
      <c r="I107" s="60">
        <v>0</v>
      </c>
      <c r="J107">
        <v>100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100</v>
      </c>
      <c r="Q107" s="21">
        <v>23.43</v>
      </c>
      <c r="R107" s="21">
        <v>5790</v>
      </c>
      <c r="S107" s="21">
        <v>7.64</v>
      </c>
      <c r="T107" s="21">
        <v>5.6</v>
      </c>
      <c r="U107" s="21">
        <v>49.6</v>
      </c>
      <c r="V107" s="21">
        <v>7.11</v>
      </c>
      <c r="W107" t="s">
        <v>71</v>
      </c>
      <c r="X107"/>
      <c r="Y107" s="23" t="s">
        <v>19</v>
      </c>
      <c r="Z107" s="23" t="s">
        <v>51</v>
      </c>
      <c r="AA107" t="s">
        <v>52</v>
      </c>
      <c r="AB107" s="75">
        <v>2019</v>
      </c>
      <c r="AC107" s="76" t="s">
        <v>35</v>
      </c>
      <c r="AD107">
        <f t="shared" si="1"/>
        <v>23</v>
      </c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</row>
    <row r="108" spans="1:58" x14ac:dyDescent="0.35">
      <c r="A108" t="s">
        <v>34</v>
      </c>
      <c r="B108" s="16" t="s">
        <v>136</v>
      </c>
      <c r="C108" t="s">
        <v>137</v>
      </c>
      <c r="D108" s="17">
        <v>5</v>
      </c>
      <c r="E108" s="19">
        <v>43675</v>
      </c>
      <c r="F108" s="20">
        <v>0.54513888888888895</v>
      </c>
      <c r="G108" t="s">
        <v>181</v>
      </c>
      <c r="H108" t="s">
        <v>243</v>
      </c>
      <c r="I108" s="60">
        <v>50</v>
      </c>
      <c r="J108">
        <v>50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50</v>
      </c>
      <c r="Q108" s="21">
        <v>23.64</v>
      </c>
      <c r="R108" s="21">
        <v>2955</v>
      </c>
      <c r="S108" s="21">
        <v>7.54</v>
      </c>
      <c r="T108" s="21">
        <v>11.2</v>
      </c>
      <c r="U108" s="21">
        <v>40.799999999999997</v>
      </c>
      <c r="V108" s="21">
        <v>6.63</v>
      </c>
      <c r="W108"/>
      <c r="X108"/>
      <c r="Y108" s="23" t="s">
        <v>135</v>
      </c>
      <c r="Z108" s="23" t="s">
        <v>88</v>
      </c>
      <c r="AA108" t="s">
        <v>52</v>
      </c>
      <c r="AB108" s="75">
        <v>2019</v>
      </c>
      <c r="AC108" s="76" t="s">
        <v>35</v>
      </c>
      <c r="AD108">
        <f t="shared" si="1"/>
        <v>5</v>
      </c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</row>
    <row r="109" spans="1:58" x14ac:dyDescent="0.35">
      <c r="A109" t="s">
        <v>34</v>
      </c>
      <c r="B109" s="16" t="s">
        <v>139</v>
      </c>
      <c r="C109" t="s">
        <v>140</v>
      </c>
      <c r="D109" s="17">
        <v>11</v>
      </c>
      <c r="E109" s="19">
        <v>43675</v>
      </c>
      <c r="F109" s="20">
        <v>0.57152777777777775</v>
      </c>
      <c r="G109" t="s">
        <v>181</v>
      </c>
      <c r="H109" t="s">
        <v>91</v>
      </c>
      <c r="I109" s="60">
        <v>25</v>
      </c>
      <c r="J109">
        <v>75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75</v>
      </c>
      <c r="Q109" s="21">
        <v>23.75</v>
      </c>
      <c r="R109" s="21">
        <v>3034</v>
      </c>
      <c r="S109" s="21">
        <v>7.81</v>
      </c>
      <c r="T109" s="21">
        <v>4.4000000000000004</v>
      </c>
      <c r="U109" s="21">
        <v>28.8</v>
      </c>
      <c r="V109" s="21">
        <v>7.88</v>
      </c>
      <c r="W109"/>
      <c r="X109"/>
      <c r="Y109" s="23" t="s">
        <v>19</v>
      </c>
      <c r="Z109" s="23" t="s">
        <v>51</v>
      </c>
      <c r="AA109" t="s">
        <v>52</v>
      </c>
      <c r="AB109" s="75">
        <v>2019</v>
      </c>
      <c r="AC109" s="76" t="s">
        <v>35</v>
      </c>
      <c r="AD109">
        <f t="shared" si="1"/>
        <v>11</v>
      </c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</row>
    <row r="110" spans="1:58" x14ac:dyDescent="0.35">
      <c r="A110" t="s">
        <v>34</v>
      </c>
      <c r="B110" s="24" t="s">
        <v>151</v>
      </c>
      <c r="C110" t="s">
        <v>152</v>
      </c>
      <c r="D110" s="26">
        <v>23</v>
      </c>
      <c r="E110" s="19">
        <v>43675</v>
      </c>
      <c r="F110" s="20">
        <v>0.40902777777777777</v>
      </c>
      <c r="G110" t="s">
        <v>181</v>
      </c>
      <c r="H110" t="s">
        <v>248</v>
      </c>
      <c r="I110" s="60">
        <v>0</v>
      </c>
      <c r="J110">
        <v>70</v>
      </c>
      <c r="K110">
        <v>0</v>
      </c>
      <c r="L110">
        <v>0</v>
      </c>
      <c r="M110">
        <v>0</v>
      </c>
      <c r="N110">
        <v>0</v>
      </c>
      <c r="O110">
        <v>30</v>
      </c>
      <c r="P110">
        <v>70</v>
      </c>
      <c r="Q110" s="21">
        <v>22.74</v>
      </c>
      <c r="R110" s="21">
        <v>7901</v>
      </c>
      <c r="S110" s="21">
        <v>7.48</v>
      </c>
      <c r="T110" s="21">
        <v>6</v>
      </c>
      <c r="U110" s="21">
        <v>22</v>
      </c>
      <c r="V110" s="21">
        <v>6.4</v>
      </c>
      <c r="W110" t="s">
        <v>71</v>
      </c>
      <c r="X110"/>
      <c r="Y110" s="23" t="s">
        <v>19</v>
      </c>
      <c r="Z110" s="23" t="s">
        <v>88</v>
      </c>
      <c r="AA110" t="s">
        <v>52</v>
      </c>
      <c r="AB110" s="75">
        <v>2019</v>
      </c>
      <c r="AC110" s="76" t="s">
        <v>35</v>
      </c>
      <c r="AD110">
        <f t="shared" si="1"/>
        <v>23</v>
      </c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</row>
    <row r="111" spans="1:58" x14ac:dyDescent="0.35">
      <c r="A111" t="s">
        <v>34</v>
      </c>
      <c r="B111" s="16" t="s">
        <v>154</v>
      </c>
      <c r="C111" t="s">
        <v>155</v>
      </c>
      <c r="D111" s="17">
        <v>4</v>
      </c>
      <c r="E111" s="19">
        <v>43675</v>
      </c>
      <c r="F111" s="20">
        <v>0.4284722222222222</v>
      </c>
      <c r="G111" t="s">
        <v>181</v>
      </c>
      <c r="H111" t="s">
        <v>247</v>
      </c>
      <c r="I111" s="60">
        <v>50</v>
      </c>
      <c r="J111">
        <v>50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50</v>
      </c>
      <c r="Q111" s="21">
        <v>22.65</v>
      </c>
      <c r="R111" s="21">
        <v>8166</v>
      </c>
      <c r="S111" s="21">
        <v>7.72</v>
      </c>
      <c r="T111" s="21">
        <v>6.6</v>
      </c>
      <c r="U111" s="21">
        <v>65</v>
      </c>
      <c r="V111" s="21">
        <v>7.78</v>
      </c>
      <c r="W111" t="s">
        <v>62</v>
      </c>
      <c r="X111"/>
      <c r="Y111" s="23" t="s">
        <v>135</v>
      </c>
      <c r="Z111" s="23" t="s">
        <v>88</v>
      </c>
      <c r="AA111" t="s">
        <v>52</v>
      </c>
      <c r="AB111" s="75">
        <v>2019</v>
      </c>
      <c r="AC111" s="76" t="s">
        <v>35</v>
      </c>
      <c r="AD111">
        <f t="shared" si="1"/>
        <v>4</v>
      </c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</row>
    <row r="112" spans="1:58" x14ac:dyDescent="0.35">
      <c r="A112" t="s">
        <v>34</v>
      </c>
      <c r="B112" s="24" t="s">
        <v>159</v>
      </c>
      <c r="C112" t="s">
        <v>160</v>
      </c>
      <c r="D112" s="26">
        <v>5</v>
      </c>
      <c r="E112" s="19">
        <v>43675</v>
      </c>
      <c r="F112" s="20">
        <v>0.44444444444444442</v>
      </c>
      <c r="G112" t="s">
        <v>181</v>
      </c>
      <c r="H112" t="s">
        <v>245</v>
      </c>
      <c r="I112" s="60">
        <v>50</v>
      </c>
      <c r="J112">
        <v>25</v>
      </c>
      <c r="K112">
        <v>25</v>
      </c>
      <c r="L112">
        <v>0</v>
      </c>
      <c r="M112">
        <v>0</v>
      </c>
      <c r="N112">
        <v>0</v>
      </c>
      <c r="O112">
        <v>0</v>
      </c>
      <c r="P112">
        <v>50</v>
      </c>
      <c r="Q112" s="21">
        <v>22.47</v>
      </c>
      <c r="R112" s="21">
        <v>3409</v>
      </c>
      <c r="S112" s="21">
        <v>7.74</v>
      </c>
      <c r="T112" s="21">
        <v>14.2</v>
      </c>
      <c r="U112" s="21">
        <v>150</v>
      </c>
      <c r="V112" s="21">
        <v>5.25</v>
      </c>
      <c r="W112"/>
      <c r="X112" t="s">
        <v>249</v>
      </c>
      <c r="Y112" s="23" t="s">
        <v>135</v>
      </c>
      <c r="Z112" s="23" t="s">
        <v>88</v>
      </c>
      <c r="AA112" t="s">
        <v>52</v>
      </c>
      <c r="AB112" s="75">
        <v>2019</v>
      </c>
      <c r="AC112" s="76" t="s">
        <v>35</v>
      </c>
      <c r="AD112">
        <f t="shared" si="1"/>
        <v>5</v>
      </c>
    </row>
    <row r="113" spans="1:30" x14ac:dyDescent="0.35">
      <c r="A113" t="s">
        <v>34</v>
      </c>
      <c r="B113" s="24" t="s">
        <v>161</v>
      </c>
      <c r="C113" t="s">
        <v>162</v>
      </c>
      <c r="D113" s="26">
        <v>9.3000000000000007</v>
      </c>
      <c r="E113" s="19">
        <v>43675</v>
      </c>
      <c r="F113" s="20">
        <v>0.46666666666666662</v>
      </c>
      <c r="G113" t="s">
        <v>181</v>
      </c>
      <c r="H113" t="s">
        <v>245</v>
      </c>
      <c r="I113" s="60">
        <v>50</v>
      </c>
      <c r="J113">
        <v>50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50</v>
      </c>
      <c r="Q113" s="21">
        <v>21.85</v>
      </c>
      <c r="R113" s="21">
        <v>2813</v>
      </c>
      <c r="S113" s="21">
        <v>7.83</v>
      </c>
      <c r="T113" s="21">
        <v>11.9</v>
      </c>
      <c r="U113" s="21">
        <v>59.3</v>
      </c>
      <c r="V113" s="21">
        <v>5.73</v>
      </c>
      <c r="W113" t="s">
        <v>62</v>
      </c>
      <c r="X113"/>
      <c r="Y113" s="23" t="s">
        <v>135</v>
      </c>
      <c r="Z113" s="23" t="s">
        <v>88</v>
      </c>
      <c r="AA113" t="s">
        <v>52</v>
      </c>
      <c r="AB113" s="75">
        <v>2019</v>
      </c>
      <c r="AC113" s="76" t="s">
        <v>35</v>
      </c>
      <c r="AD113">
        <f t="shared" ref="AD113:AD176" si="2">IF(D113&gt;0,D113,(AVERAGEIF(B$2:B$259,B113,D$2:D$259)))</f>
        <v>9.3000000000000007</v>
      </c>
    </row>
    <row r="114" spans="1:30" x14ac:dyDescent="0.35">
      <c r="A114" t="s">
        <v>34</v>
      </c>
      <c r="B114" s="16" t="s">
        <v>163</v>
      </c>
      <c r="C114" t="s">
        <v>164</v>
      </c>
      <c r="D114" s="17">
        <v>5.5</v>
      </c>
      <c r="E114" s="19">
        <v>43675</v>
      </c>
      <c r="F114" s="20">
        <v>0.51250000000000007</v>
      </c>
      <c r="G114" t="s">
        <v>181</v>
      </c>
      <c r="H114" t="s">
        <v>243</v>
      </c>
      <c r="I114" s="60">
        <v>80</v>
      </c>
      <c r="J114">
        <v>0</v>
      </c>
      <c r="K114">
        <v>20</v>
      </c>
      <c r="L114">
        <v>0</v>
      </c>
      <c r="M114">
        <v>0</v>
      </c>
      <c r="N114">
        <v>0</v>
      </c>
      <c r="O114">
        <v>0</v>
      </c>
      <c r="P114">
        <v>20</v>
      </c>
      <c r="Q114" s="21">
        <v>23.86</v>
      </c>
      <c r="R114" s="21">
        <v>3813</v>
      </c>
      <c r="S114" s="21">
        <v>7.7</v>
      </c>
      <c r="T114" s="21">
        <v>8.4</v>
      </c>
      <c r="U114" s="21">
        <v>65.2</v>
      </c>
      <c r="V114" s="21">
        <v>7.12</v>
      </c>
      <c r="W114"/>
      <c r="X114"/>
      <c r="Y114" s="23" t="s">
        <v>135</v>
      </c>
      <c r="Z114" s="23" t="s">
        <v>88</v>
      </c>
      <c r="AA114" t="s">
        <v>52</v>
      </c>
      <c r="AB114" s="75">
        <v>2019</v>
      </c>
      <c r="AC114" s="76" t="s">
        <v>35</v>
      </c>
      <c r="AD114">
        <f t="shared" si="2"/>
        <v>5.5</v>
      </c>
    </row>
    <row r="115" spans="1:30" x14ac:dyDescent="0.35">
      <c r="A115" t="s">
        <v>34</v>
      </c>
      <c r="B115" s="17" t="s">
        <v>166</v>
      </c>
      <c r="C115" t="s">
        <v>167</v>
      </c>
      <c r="D115" s="26">
        <v>4.5</v>
      </c>
      <c r="E115" s="19">
        <v>43675</v>
      </c>
      <c r="F115" s="20">
        <v>0.55277777777777781</v>
      </c>
      <c r="G115" t="s">
        <v>181</v>
      </c>
      <c r="H115" t="s">
        <v>243</v>
      </c>
      <c r="I115" s="60">
        <v>75</v>
      </c>
      <c r="J115">
        <v>25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25</v>
      </c>
      <c r="Q115" s="21">
        <v>24.07</v>
      </c>
      <c r="R115" s="21">
        <v>2814</v>
      </c>
      <c r="S115" s="21">
        <v>7.57</v>
      </c>
      <c r="T115" s="21">
        <v>25.8</v>
      </c>
      <c r="U115" s="21">
        <v>60.8</v>
      </c>
      <c r="V115" s="21">
        <v>6.39</v>
      </c>
      <c r="W115"/>
      <c r="X115"/>
      <c r="Y115" s="23" t="s">
        <v>135</v>
      </c>
      <c r="Z115" s="23" t="s">
        <v>88</v>
      </c>
      <c r="AA115" t="s">
        <v>52</v>
      </c>
      <c r="AB115" s="75">
        <v>2019</v>
      </c>
      <c r="AC115" s="76" t="s">
        <v>35</v>
      </c>
      <c r="AD115">
        <f t="shared" si="2"/>
        <v>4.5</v>
      </c>
    </row>
    <row r="116" spans="1:30" x14ac:dyDescent="0.35">
      <c r="A116" t="s">
        <v>34</v>
      </c>
      <c r="B116" s="24" t="s">
        <v>168</v>
      </c>
      <c r="C116" t="s">
        <v>169</v>
      </c>
      <c r="D116" s="26">
        <v>5.5</v>
      </c>
      <c r="E116" s="19">
        <v>43675</v>
      </c>
      <c r="F116" s="20">
        <v>0.53749999999999998</v>
      </c>
      <c r="G116" t="s">
        <v>181</v>
      </c>
      <c r="H116" t="s">
        <v>243</v>
      </c>
      <c r="I116" s="60">
        <v>75</v>
      </c>
      <c r="J116">
        <v>25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25</v>
      </c>
      <c r="Q116" s="21">
        <v>23.86</v>
      </c>
      <c r="R116" s="21">
        <v>2895</v>
      </c>
      <c r="S116" s="21">
        <v>7.54</v>
      </c>
      <c r="T116" s="21">
        <v>13.5</v>
      </c>
      <c r="U116" s="21">
        <v>47.7</v>
      </c>
      <c r="V116" s="21">
        <v>6.51</v>
      </c>
      <c r="W116"/>
      <c r="X116"/>
      <c r="Y116" s="23" t="s">
        <v>135</v>
      </c>
      <c r="Z116" s="23" t="s">
        <v>88</v>
      </c>
      <c r="AA116" t="s">
        <v>52</v>
      </c>
      <c r="AB116" s="75">
        <v>2019</v>
      </c>
      <c r="AC116" s="76" t="s">
        <v>35</v>
      </c>
      <c r="AD116">
        <f t="shared" si="2"/>
        <v>5.5</v>
      </c>
    </row>
    <row r="117" spans="1:30" x14ac:dyDescent="0.35">
      <c r="A117" t="s">
        <v>34</v>
      </c>
      <c r="B117" s="16" t="s">
        <v>171</v>
      </c>
      <c r="C117" t="s">
        <v>172</v>
      </c>
      <c r="D117" s="17">
        <v>5</v>
      </c>
      <c r="E117" s="19">
        <v>43675</v>
      </c>
      <c r="F117" s="20">
        <v>0.39652777777777781</v>
      </c>
      <c r="G117" t="s">
        <v>181</v>
      </c>
      <c r="H117" t="s">
        <v>243</v>
      </c>
      <c r="I117" s="60">
        <v>75</v>
      </c>
      <c r="J117">
        <v>25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25</v>
      </c>
      <c r="Q117" s="21">
        <v>22.22</v>
      </c>
      <c r="R117" s="21">
        <v>9550</v>
      </c>
      <c r="S117" s="21">
        <v>7.31</v>
      </c>
      <c r="T117" s="21">
        <v>5</v>
      </c>
      <c r="U117" s="21">
        <v>33.299999999999997</v>
      </c>
      <c r="V117" s="21">
        <v>5.52</v>
      </c>
      <c r="W117"/>
      <c r="X117"/>
      <c r="Y117" s="23" t="s">
        <v>135</v>
      </c>
      <c r="Z117" s="23" t="s">
        <v>88</v>
      </c>
      <c r="AA117" t="s">
        <v>52</v>
      </c>
      <c r="AB117" s="75">
        <v>2019</v>
      </c>
      <c r="AC117" s="76" t="s">
        <v>35</v>
      </c>
      <c r="AD117">
        <f t="shared" si="2"/>
        <v>5</v>
      </c>
    </row>
    <row r="118" spans="1:30" x14ac:dyDescent="0.35">
      <c r="A118" t="s">
        <v>34</v>
      </c>
      <c r="B118" s="16" t="s">
        <v>174</v>
      </c>
      <c r="C118" t="s">
        <v>175</v>
      </c>
      <c r="D118" s="17">
        <v>3</v>
      </c>
      <c r="E118" s="19">
        <v>43675</v>
      </c>
      <c r="F118" s="20">
        <v>0.4777777777777778</v>
      </c>
      <c r="G118" t="s">
        <v>181</v>
      </c>
      <c r="H118" t="s">
        <v>243</v>
      </c>
      <c r="I118" s="60">
        <v>75</v>
      </c>
      <c r="J118">
        <v>25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25</v>
      </c>
      <c r="Q118" s="21">
        <v>21.88</v>
      </c>
      <c r="R118" s="21">
        <v>4073</v>
      </c>
      <c r="S118" s="21">
        <v>7.61</v>
      </c>
      <c r="T118" s="21">
        <v>18.3</v>
      </c>
      <c r="U118" s="21">
        <v>87</v>
      </c>
      <c r="V118" s="21">
        <v>5.58</v>
      </c>
      <c r="W118"/>
      <c r="X118" t="s">
        <v>250</v>
      </c>
      <c r="Y118" s="23" t="s">
        <v>135</v>
      </c>
      <c r="Z118" s="23" t="s">
        <v>88</v>
      </c>
      <c r="AA118" t="s">
        <v>52</v>
      </c>
      <c r="AB118" s="75">
        <v>2019</v>
      </c>
      <c r="AC118" s="76" t="s">
        <v>35</v>
      </c>
      <c r="AD118">
        <f t="shared" si="2"/>
        <v>3</v>
      </c>
    </row>
    <row r="119" spans="1:30" x14ac:dyDescent="0.35">
      <c r="A119" t="s">
        <v>34</v>
      </c>
      <c r="B119" s="57" t="s">
        <v>177</v>
      </c>
      <c r="C119" s="28" t="s">
        <v>178</v>
      </c>
      <c r="D119" s="17">
        <v>29.6</v>
      </c>
      <c r="E119" s="58">
        <v>43670</v>
      </c>
      <c r="F119" s="20">
        <v>0.49305555555555558</v>
      </c>
      <c r="G119" t="s">
        <v>238</v>
      </c>
      <c r="H119" t="s">
        <v>251</v>
      </c>
      <c r="I119" s="60">
        <v>75</v>
      </c>
      <c r="J119">
        <v>0</v>
      </c>
      <c r="K119">
        <v>0</v>
      </c>
      <c r="L119">
        <v>0</v>
      </c>
      <c r="M119">
        <v>0</v>
      </c>
      <c r="N119">
        <v>25</v>
      </c>
      <c r="O119">
        <v>0</v>
      </c>
      <c r="P119">
        <v>0</v>
      </c>
      <c r="Q119" s="21">
        <v>23.15</v>
      </c>
      <c r="R119" s="21">
        <v>2278</v>
      </c>
      <c r="S119" s="21">
        <v>7.76</v>
      </c>
      <c r="T119" s="21">
        <v>2.9</v>
      </c>
      <c r="U119" s="21">
        <v>14.2</v>
      </c>
      <c r="V119" s="21">
        <v>8.2200000000000006</v>
      </c>
      <c r="W119" t="s">
        <v>252</v>
      </c>
      <c r="X119" t="s">
        <v>253</v>
      </c>
      <c r="Y119" s="23" t="s">
        <v>135</v>
      </c>
      <c r="Z119" s="23" t="s">
        <v>43</v>
      </c>
      <c r="AA119" t="s">
        <v>43</v>
      </c>
      <c r="AB119" s="75">
        <v>2019</v>
      </c>
      <c r="AC119" s="76" t="s">
        <v>35</v>
      </c>
      <c r="AD119">
        <f t="shared" si="2"/>
        <v>29.6</v>
      </c>
    </row>
    <row r="120" spans="1:30" x14ac:dyDescent="0.35">
      <c r="A120" t="s">
        <v>34</v>
      </c>
      <c r="B120" s="57" t="s">
        <v>37</v>
      </c>
      <c r="C120" t="s">
        <v>38</v>
      </c>
      <c r="D120" s="17">
        <v>7.2</v>
      </c>
      <c r="E120" s="58">
        <v>43724</v>
      </c>
      <c r="F120" s="20">
        <v>0.60555555555555551</v>
      </c>
      <c r="G120" t="s">
        <v>181</v>
      </c>
      <c r="H120" t="s">
        <v>115</v>
      </c>
      <c r="I120" s="60">
        <v>0</v>
      </c>
      <c r="J120">
        <v>60</v>
      </c>
      <c r="K120">
        <v>0</v>
      </c>
      <c r="L120">
        <v>0</v>
      </c>
      <c r="M120">
        <v>40</v>
      </c>
      <c r="N120">
        <v>0</v>
      </c>
      <c r="O120">
        <v>0</v>
      </c>
      <c r="P120">
        <v>60</v>
      </c>
      <c r="Q120" s="21">
        <v>22.32</v>
      </c>
      <c r="R120" s="21">
        <v>9151</v>
      </c>
      <c r="S120" s="21">
        <v>7.86</v>
      </c>
      <c r="T120" s="21">
        <v>2</v>
      </c>
      <c r="U120" s="21">
        <v>41.2</v>
      </c>
      <c r="V120" s="21">
        <v>8.17</v>
      </c>
      <c r="W120" t="s">
        <v>71</v>
      </c>
      <c r="X120" t="s">
        <v>254</v>
      </c>
      <c r="Y120" s="23" t="s">
        <v>19</v>
      </c>
      <c r="Z120" s="23" t="s">
        <v>43</v>
      </c>
      <c r="AA120" t="s">
        <v>43</v>
      </c>
      <c r="AB120" s="75">
        <v>2019</v>
      </c>
      <c r="AC120" s="76" t="s">
        <v>180</v>
      </c>
      <c r="AD120">
        <f t="shared" si="2"/>
        <v>7.2</v>
      </c>
    </row>
    <row r="121" spans="1:30" x14ac:dyDescent="0.35">
      <c r="A121" t="s">
        <v>34</v>
      </c>
      <c r="B121" s="16" t="s">
        <v>54</v>
      </c>
      <c r="C121" t="s">
        <v>55</v>
      </c>
      <c r="D121" s="17">
        <v>10</v>
      </c>
      <c r="E121" s="19">
        <v>43733</v>
      </c>
      <c r="F121" s="20">
        <v>0.48055555555555557</v>
      </c>
      <c r="G121" t="s">
        <v>181</v>
      </c>
      <c r="H121" t="s">
        <v>115</v>
      </c>
      <c r="I121" s="60">
        <v>0</v>
      </c>
      <c r="J121">
        <v>100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100</v>
      </c>
      <c r="Q121" s="21">
        <v>21.96</v>
      </c>
      <c r="R121" s="21">
        <v>7456</v>
      </c>
      <c r="S121" s="21">
        <v>7.86</v>
      </c>
      <c r="T121" s="21">
        <v>0.8</v>
      </c>
      <c r="U121" s="21">
        <v>36.299999999999997</v>
      </c>
      <c r="V121" s="21">
        <v>7.76</v>
      </c>
      <c r="W121"/>
      <c r="X121"/>
      <c r="Y121" s="23" t="s">
        <v>19</v>
      </c>
      <c r="Z121" s="23" t="s">
        <v>51</v>
      </c>
      <c r="AA121" t="s">
        <v>52</v>
      </c>
      <c r="AB121" s="75">
        <v>2019</v>
      </c>
      <c r="AC121" s="76" t="s">
        <v>180</v>
      </c>
      <c r="AD121">
        <f t="shared" si="2"/>
        <v>10</v>
      </c>
    </row>
    <row r="122" spans="1:30" x14ac:dyDescent="0.35">
      <c r="A122" t="s">
        <v>34</v>
      </c>
      <c r="B122" s="16" t="s">
        <v>73</v>
      </c>
      <c r="C122" t="s">
        <v>74</v>
      </c>
      <c r="D122" s="17">
        <v>23</v>
      </c>
      <c r="E122" s="19">
        <v>43733</v>
      </c>
      <c r="F122" s="20">
        <v>0.51388888888888895</v>
      </c>
      <c r="G122" t="s">
        <v>181</v>
      </c>
      <c r="H122" t="s">
        <v>60</v>
      </c>
      <c r="I122" s="60">
        <v>5</v>
      </c>
      <c r="J122">
        <v>95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95</v>
      </c>
      <c r="Q122" s="21">
        <v>22.08</v>
      </c>
      <c r="R122" s="21">
        <v>6795</v>
      </c>
      <c r="S122" s="21">
        <v>7.81</v>
      </c>
      <c r="T122" s="21">
        <v>4.5</v>
      </c>
      <c r="U122" s="21">
        <v>23.2</v>
      </c>
      <c r="V122" s="21">
        <v>7.2</v>
      </c>
      <c r="W122" t="s">
        <v>49</v>
      </c>
      <c r="X122"/>
      <c r="Y122" s="23" t="s">
        <v>19</v>
      </c>
      <c r="Z122" s="23" t="s">
        <v>51</v>
      </c>
      <c r="AA122" t="s">
        <v>52</v>
      </c>
      <c r="AB122" s="75">
        <v>2019</v>
      </c>
      <c r="AC122" s="76" t="s">
        <v>180</v>
      </c>
      <c r="AD122">
        <f t="shared" si="2"/>
        <v>23</v>
      </c>
    </row>
    <row r="123" spans="1:30" x14ac:dyDescent="0.35">
      <c r="A123" t="s">
        <v>34</v>
      </c>
      <c r="B123" s="16" t="s">
        <v>80</v>
      </c>
      <c r="C123" t="s">
        <v>81</v>
      </c>
      <c r="D123" s="17">
        <v>6</v>
      </c>
      <c r="E123" s="19">
        <v>43733</v>
      </c>
      <c r="F123" s="20">
        <v>0.41319444444444442</v>
      </c>
      <c r="G123" t="s">
        <v>181</v>
      </c>
      <c r="H123" t="s">
        <v>115</v>
      </c>
      <c r="I123" s="60">
        <v>0</v>
      </c>
      <c r="J123">
        <v>95</v>
      </c>
      <c r="K123">
        <v>5</v>
      </c>
      <c r="L123">
        <v>0</v>
      </c>
      <c r="M123">
        <v>0</v>
      </c>
      <c r="N123">
        <v>0</v>
      </c>
      <c r="O123">
        <v>0</v>
      </c>
      <c r="P123">
        <v>100</v>
      </c>
      <c r="Q123" s="21">
        <v>21.94</v>
      </c>
      <c r="R123" s="21">
        <v>7504</v>
      </c>
      <c r="S123" s="21">
        <v>7.82</v>
      </c>
      <c r="T123" s="21">
        <v>1.4</v>
      </c>
      <c r="U123" s="21">
        <v>42.5</v>
      </c>
      <c r="V123" s="21">
        <v>7.06</v>
      </c>
      <c r="W123"/>
      <c r="X123"/>
      <c r="Y123" s="23" t="s">
        <v>19</v>
      </c>
      <c r="Z123" s="23" t="s">
        <v>51</v>
      </c>
      <c r="AA123" t="s">
        <v>52</v>
      </c>
      <c r="AB123" s="75">
        <v>2019</v>
      </c>
      <c r="AC123" s="76" t="s">
        <v>180</v>
      </c>
      <c r="AD123">
        <f t="shared" si="2"/>
        <v>6</v>
      </c>
    </row>
    <row r="124" spans="1:30" x14ac:dyDescent="0.35">
      <c r="A124" t="s">
        <v>34</v>
      </c>
      <c r="B124" s="16" t="s">
        <v>83</v>
      </c>
      <c r="C124" t="s">
        <v>84</v>
      </c>
      <c r="D124" s="17">
        <v>20</v>
      </c>
      <c r="E124" s="19">
        <v>43733</v>
      </c>
      <c r="F124" s="20">
        <v>0.35069444444444442</v>
      </c>
      <c r="G124" t="s">
        <v>181</v>
      </c>
      <c r="H124" t="s">
        <v>115</v>
      </c>
      <c r="I124" s="60">
        <v>0</v>
      </c>
      <c r="J124">
        <v>100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100</v>
      </c>
      <c r="Q124" s="21">
        <v>21.47</v>
      </c>
      <c r="R124" s="21">
        <v>7878</v>
      </c>
      <c r="S124" s="21">
        <v>7.53</v>
      </c>
      <c r="T124" s="21">
        <v>4.0999999999999996</v>
      </c>
      <c r="U124" s="21">
        <v>15.8</v>
      </c>
      <c r="V124" s="21">
        <v>7.28</v>
      </c>
      <c r="W124" t="s">
        <v>71</v>
      </c>
      <c r="X124"/>
      <c r="Y124" s="23" t="s">
        <v>19</v>
      </c>
      <c r="Z124" s="23" t="s">
        <v>51</v>
      </c>
      <c r="AA124" t="s">
        <v>52</v>
      </c>
      <c r="AB124" s="75">
        <v>2019</v>
      </c>
      <c r="AC124" s="76" t="s">
        <v>180</v>
      </c>
      <c r="AD124">
        <f t="shared" si="2"/>
        <v>20</v>
      </c>
    </row>
    <row r="125" spans="1:30" x14ac:dyDescent="0.35">
      <c r="A125" t="s">
        <v>34</v>
      </c>
      <c r="B125" s="16" t="s">
        <v>85</v>
      </c>
      <c r="C125" t="s">
        <v>86</v>
      </c>
      <c r="D125" s="17">
        <v>4</v>
      </c>
      <c r="E125" s="19">
        <v>43733</v>
      </c>
      <c r="F125" s="20">
        <v>0.55208333333333337</v>
      </c>
      <c r="G125" t="s">
        <v>181</v>
      </c>
      <c r="H125" t="s">
        <v>91</v>
      </c>
      <c r="I125" s="60">
        <v>40</v>
      </c>
      <c r="J125">
        <v>60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60</v>
      </c>
      <c r="Q125" s="21">
        <v>22.98</v>
      </c>
      <c r="R125" s="21">
        <v>6544</v>
      </c>
      <c r="S125" s="21">
        <v>7.32</v>
      </c>
      <c r="T125" s="21">
        <v>9.6999999999999993</v>
      </c>
      <c r="U125" s="21">
        <v>41</v>
      </c>
      <c r="V125" s="21">
        <v>7.6</v>
      </c>
      <c r="W125"/>
      <c r="X125"/>
      <c r="Y125" s="23" t="s">
        <v>19</v>
      </c>
      <c r="Z125" s="23" t="s">
        <v>88</v>
      </c>
      <c r="AA125" t="s">
        <v>52</v>
      </c>
      <c r="AB125" s="75">
        <v>2019</v>
      </c>
      <c r="AC125" s="76" t="s">
        <v>180</v>
      </c>
      <c r="AD125">
        <f t="shared" si="2"/>
        <v>4</v>
      </c>
    </row>
    <row r="126" spans="1:30" x14ac:dyDescent="0.35">
      <c r="A126" t="s">
        <v>34</v>
      </c>
      <c r="B126" s="24" t="s">
        <v>89</v>
      </c>
      <c r="C126" t="s">
        <v>90</v>
      </c>
      <c r="D126" s="26">
        <v>7</v>
      </c>
      <c r="E126" s="19">
        <v>43733</v>
      </c>
      <c r="F126" s="20">
        <v>0.50694444444444442</v>
      </c>
      <c r="G126" t="s">
        <v>181</v>
      </c>
      <c r="H126" t="s">
        <v>115</v>
      </c>
      <c r="I126" s="60">
        <v>0</v>
      </c>
      <c r="J126">
        <v>0</v>
      </c>
      <c r="K126">
        <v>100</v>
      </c>
      <c r="L126">
        <v>0</v>
      </c>
      <c r="M126">
        <v>0</v>
      </c>
      <c r="N126">
        <v>0</v>
      </c>
      <c r="O126">
        <v>0</v>
      </c>
      <c r="P126">
        <v>100</v>
      </c>
      <c r="Q126" s="21">
        <v>22.01</v>
      </c>
      <c r="R126" s="21">
        <v>7096</v>
      </c>
      <c r="S126" s="21">
        <v>7.78</v>
      </c>
      <c r="T126" s="21">
        <v>4.2</v>
      </c>
      <c r="U126" s="21">
        <v>33.299999999999997</v>
      </c>
      <c r="V126" s="21">
        <v>7.04</v>
      </c>
      <c r="W126"/>
      <c r="X126"/>
      <c r="Y126" s="23" t="s">
        <v>19</v>
      </c>
      <c r="Z126" s="23" t="s">
        <v>51</v>
      </c>
      <c r="AA126" t="s">
        <v>52</v>
      </c>
      <c r="AB126" s="75">
        <v>2019</v>
      </c>
      <c r="AC126" s="76" t="s">
        <v>180</v>
      </c>
      <c r="AD126">
        <f t="shared" si="2"/>
        <v>7</v>
      </c>
    </row>
    <row r="127" spans="1:30" x14ac:dyDescent="0.35">
      <c r="A127" t="s">
        <v>34</v>
      </c>
      <c r="B127" s="16" t="s">
        <v>93</v>
      </c>
      <c r="C127" t="s">
        <v>94</v>
      </c>
      <c r="D127" s="17">
        <v>16</v>
      </c>
      <c r="E127" s="19">
        <v>43733</v>
      </c>
      <c r="F127" s="20">
        <v>0.56944444444444442</v>
      </c>
      <c r="G127" t="s">
        <v>181</v>
      </c>
      <c r="H127" t="s">
        <v>256</v>
      </c>
      <c r="I127" s="60">
        <v>0</v>
      </c>
      <c r="J127">
        <v>100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100</v>
      </c>
      <c r="Q127" s="21">
        <v>21.98</v>
      </c>
      <c r="R127" s="21">
        <v>2351</v>
      </c>
      <c r="S127" s="21">
        <v>8.1300000000000008</v>
      </c>
      <c r="T127" s="21">
        <v>4.4000000000000004</v>
      </c>
      <c r="U127" s="21">
        <v>25.6</v>
      </c>
      <c r="V127" s="21">
        <v>7.94</v>
      </c>
      <c r="W127" t="s">
        <v>62</v>
      </c>
      <c r="X127"/>
      <c r="Y127" s="23" t="s">
        <v>19</v>
      </c>
      <c r="Z127" s="23" t="s">
        <v>51</v>
      </c>
      <c r="AA127" t="s">
        <v>52</v>
      </c>
      <c r="AB127" s="75">
        <v>2019</v>
      </c>
      <c r="AC127" s="76" t="s">
        <v>180</v>
      </c>
      <c r="AD127">
        <f t="shared" si="2"/>
        <v>16</v>
      </c>
    </row>
    <row r="128" spans="1:30" x14ac:dyDescent="0.35">
      <c r="A128" t="s">
        <v>34</v>
      </c>
      <c r="B128" s="16" t="s">
        <v>98</v>
      </c>
      <c r="C128" t="s">
        <v>99</v>
      </c>
      <c r="D128" s="17">
        <v>18</v>
      </c>
      <c r="E128" s="19">
        <v>43733</v>
      </c>
      <c r="F128" s="20">
        <v>0.57986111111111105</v>
      </c>
      <c r="G128" t="s">
        <v>181</v>
      </c>
      <c r="H128" t="s">
        <v>115</v>
      </c>
      <c r="I128" s="60">
        <v>0</v>
      </c>
      <c r="J128">
        <v>100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100</v>
      </c>
      <c r="Q128" s="21">
        <v>21.55</v>
      </c>
      <c r="R128" s="21">
        <v>2730</v>
      </c>
      <c r="S128" s="21">
        <v>7.97</v>
      </c>
      <c r="T128" s="21">
        <v>3</v>
      </c>
      <c r="U128" s="21">
        <v>20.8</v>
      </c>
      <c r="V128" s="21">
        <v>8.17</v>
      </c>
      <c r="W128" t="s">
        <v>49</v>
      </c>
      <c r="X128"/>
      <c r="Y128" s="23" t="s">
        <v>19</v>
      </c>
      <c r="Z128" s="23" t="s">
        <v>51</v>
      </c>
      <c r="AA128" t="s">
        <v>52</v>
      </c>
      <c r="AB128" s="75">
        <v>2019</v>
      </c>
      <c r="AC128" s="76" t="s">
        <v>180</v>
      </c>
      <c r="AD128">
        <f t="shared" si="2"/>
        <v>18</v>
      </c>
    </row>
    <row r="129" spans="1:30" x14ac:dyDescent="0.35">
      <c r="A129" t="s">
        <v>34</v>
      </c>
      <c r="B129" s="16" t="s">
        <v>101</v>
      </c>
      <c r="C129" t="s">
        <v>102</v>
      </c>
      <c r="D129" s="17">
        <v>14</v>
      </c>
      <c r="E129" s="19">
        <v>43733</v>
      </c>
      <c r="F129" s="20">
        <v>0.59027777777777779</v>
      </c>
      <c r="G129" t="s">
        <v>181</v>
      </c>
      <c r="H129" t="s">
        <v>60</v>
      </c>
      <c r="I129" s="60">
        <v>5</v>
      </c>
      <c r="J129">
        <v>0</v>
      </c>
      <c r="K129">
        <v>95</v>
      </c>
      <c r="L129">
        <v>0</v>
      </c>
      <c r="M129">
        <v>0</v>
      </c>
      <c r="N129">
        <v>0</v>
      </c>
      <c r="O129">
        <v>0</v>
      </c>
      <c r="P129">
        <v>95</v>
      </c>
      <c r="Q129" s="21">
        <v>20.93</v>
      </c>
      <c r="R129" s="21">
        <v>708</v>
      </c>
      <c r="S129" s="21">
        <v>8.2100000000000009</v>
      </c>
      <c r="T129" s="21">
        <v>2.9</v>
      </c>
      <c r="U129" s="21">
        <v>19.5</v>
      </c>
      <c r="V129" s="21">
        <v>8.6</v>
      </c>
      <c r="W129" t="s">
        <v>71</v>
      </c>
      <c r="X129"/>
      <c r="Y129" s="23" t="s">
        <v>19</v>
      </c>
      <c r="Z129" s="23" t="s">
        <v>43</v>
      </c>
      <c r="AA129" t="s">
        <v>52</v>
      </c>
      <c r="AB129" s="75">
        <v>2019</v>
      </c>
      <c r="AC129" s="76" t="s">
        <v>180</v>
      </c>
      <c r="AD129">
        <f t="shared" si="2"/>
        <v>14</v>
      </c>
    </row>
    <row r="130" spans="1:30" x14ac:dyDescent="0.35">
      <c r="A130" t="s">
        <v>34</v>
      </c>
      <c r="B130" s="16" t="s">
        <v>105</v>
      </c>
      <c r="C130" t="s">
        <v>106</v>
      </c>
      <c r="D130" s="17">
        <v>2.7</v>
      </c>
      <c r="E130" s="19">
        <v>43733</v>
      </c>
      <c r="F130" s="20">
        <v>0.43611111111111112</v>
      </c>
      <c r="G130" t="s">
        <v>181</v>
      </c>
      <c r="H130" t="s">
        <v>257</v>
      </c>
      <c r="I130" s="60">
        <v>50</v>
      </c>
      <c r="J130">
        <v>50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50</v>
      </c>
      <c r="Q130" s="21">
        <v>21.48</v>
      </c>
      <c r="R130" s="21">
        <v>7403</v>
      </c>
      <c r="S130" s="21">
        <v>7.7</v>
      </c>
      <c r="T130" s="21">
        <v>1.8</v>
      </c>
      <c r="U130" s="21">
        <v>23</v>
      </c>
      <c r="V130" s="21">
        <v>5.1100000000000003</v>
      </c>
      <c r="W130"/>
      <c r="X130"/>
      <c r="Y130" s="23" t="s">
        <v>135</v>
      </c>
      <c r="Z130" s="23" t="s">
        <v>88</v>
      </c>
      <c r="AA130" t="s">
        <v>52</v>
      </c>
      <c r="AB130" s="75">
        <v>2019</v>
      </c>
      <c r="AC130" s="76" t="s">
        <v>180</v>
      </c>
      <c r="AD130">
        <f t="shared" si="2"/>
        <v>2.7</v>
      </c>
    </row>
    <row r="131" spans="1:30" x14ac:dyDescent="0.35">
      <c r="A131" t="s">
        <v>34</v>
      </c>
      <c r="B131" s="16" t="s">
        <v>108</v>
      </c>
      <c r="C131" t="s">
        <v>109</v>
      </c>
      <c r="D131" s="17">
        <v>14</v>
      </c>
      <c r="E131" s="19">
        <v>43733</v>
      </c>
      <c r="F131" s="20">
        <v>0.39513888888888887</v>
      </c>
      <c r="G131" t="s">
        <v>181</v>
      </c>
      <c r="H131" t="s">
        <v>40</v>
      </c>
      <c r="I131" s="60">
        <v>0</v>
      </c>
      <c r="J131">
        <v>70</v>
      </c>
      <c r="K131">
        <v>30</v>
      </c>
      <c r="L131">
        <v>0</v>
      </c>
      <c r="M131">
        <v>0</v>
      </c>
      <c r="N131">
        <v>0</v>
      </c>
      <c r="O131">
        <v>0</v>
      </c>
      <c r="P131">
        <v>100</v>
      </c>
      <c r="Q131" s="21">
        <v>21.66</v>
      </c>
      <c r="R131" s="21">
        <v>7579</v>
      </c>
      <c r="S131" s="21">
        <v>7.69</v>
      </c>
      <c r="T131" s="21">
        <v>3.6</v>
      </c>
      <c r="U131" s="21">
        <v>18.7</v>
      </c>
      <c r="V131" s="21">
        <v>7.75</v>
      </c>
      <c r="W131"/>
      <c r="X131" s="28"/>
      <c r="Y131" s="23" t="s">
        <v>19</v>
      </c>
      <c r="Z131" s="23" t="s">
        <v>51</v>
      </c>
      <c r="AA131" t="s">
        <v>52</v>
      </c>
      <c r="AB131" s="75">
        <v>2019</v>
      </c>
      <c r="AC131" s="76" t="s">
        <v>180</v>
      </c>
      <c r="AD131">
        <f t="shared" si="2"/>
        <v>14</v>
      </c>
    </row>
    <row r="132" spans="1:30" x14ac:dyDescent="0.35">
      <c r="A132" t="s">
        <v>34</v>
      </c>
      <c r="B132" s="16" t="s">
        <v>116</v>
      </c>
      <c r="C132" t="s">
        <v>117</v>
      </c>
      <c r="D132" s="17">
        <v>12.1</v>
      </c>
      <c r="E132" s="19">
        <v>43733</v>
      </c>
      <c r="F132" s="20">
        <v>0.4291666666666667</v>
      </c>
      <c r="G132" t="s">
        <v>181</v>
      </c>
      <c r="H132" t="s">
        <v>258</v>
      </c>
      <c r="I132" s="60">
        <v>0</v>
      </c>
      <c r="J132">
        <v>100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100</v>
      </c>
      <c r="Q132" s="21">
        <v>21.8</v>
      </c>
      <c r="R132" s="21">
        <v>7254</v>
      </c>
      <c r="S132" s="21">
        <v>7.81</v>
      </c>
      <c r="T132" s="21">
        <v>1.9</v>
      </c>
      <c r="U132" s="21">
        <v>31.4</v>
      </c>
      <c r="V132" s="21">
        <v>6.49</v>
      </c>
      <c r="W132"/>
      <c r="X132"/>
      <c r="Y132" s="23" t="s">
        <v>19</v>
      </c>
      <c r="Z132" s="23" t="s">
        <v>51</v>
      </c>
      <c r="AA132" t="s">
        <v>52</v>
      </c>
      <c r="AB132" s="75">
        <v>2019</v>
      </c>
      <c r="AC132" s="76" t="s">
        <v>180</v>
      </c>
      <c r="AD132">
        <f t="shared" si="2"/>
        <v>12.1</v>
      </c>
    </row>
    <row r="133" spans="1:30" x14ac:dyDescent="0.35">
      <c r="A133" t="s">
        <v>34</v>
      </c>
      <c r="B133" s="16" t="s">
        <v>120</v>
      </c>
      <c r="C133" t="s">
        <v>121</v>
      </c>
      <c r="D133" s="17">
        <v>4</v>
      </c>
      <c r="E133" s="19">
        <v>43733</v>
      </c>
      <c r="F133" s="20">
        <v>0.46388888888888885</v>
      </c>
      <c r="G133" t="s">
        <v>181</v>
      </c>
      <c r="H133" t="s">
        <v>122</v>
      </c>
      <c r="I133" s="60">
        <v>50</v>
      </c>
      <c r="J133">
        <v>50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50</v>
      </c>
      <c r="Q133" s="21">
        <v>21.87</v>
      </c>
      <c r="R133" s="21">
        <v>6920</v>
      </c>
      <c r="S133" s="21">
        <v>7.92</v>
      </c>
      <c r="T133" s="21">
        <v>1.9</v>
      </c>
      <c r="U133" s="21">
        <v>65.3</v>
      </c>
      <c r="V133" s="21">
        <v>7.11</v>
      </c>
      <c r="W133" t="s">
        <v>62</v>
      </c>
      <c r="X133"/>
      <c r="Y133" s="23" t="s">
        <v>135</v>
      </c>
      <c r="Z133" s="23" t="s">
        <v>88</v>
      </c>
      <c r="AA133" t="s">
        <v>52</v>
      </c>
      <c r="AB133" s="75">
        <v>2019</v>
      </c>
      <c r="AC133" s="76" t="s">
        <v>180</v>
      </c>
      <c r="AD133">
        <f t="shared" si="2"/>
        <v>4</v>
      </c>
    </row>
    <row r="134" spans="1:30" x14ac:dyDescent="0.35">
      <c r="A134" t="s">
        <v>34</v>
      </c>
      <c r="B134" s="16" t="s">
        <v>123</v>
      </c>
      <c r="C134" t="s">
        <v>124</v>
      </c>
      <c r="D134" s="17">
        <v>2.5</v>
      </c>
      <c r="E134" s="19">
        <v>43733</v>
      </c>
      <c r="F134" s="20">
        <v>0.4694444444444445</v>
      </c>
      <c r="G134" t="s">
        <v>181</v>
      </c>
      <c r="H134" t="s">
        <v>122</v>
      </c>
      <c r="I134" s="60">
        <v>40</v>
      </c>
      <c r="J134">
        <v>60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60</v>
      </c>
      <c r="Q134" s="21">
        <v>21.65</v>
      </c>
      <c r="R134" s="21">
        <v>7254</v>
      </c>
      <c r="S134" s="21">
        <v>7.85</v>
      </c>
      <c r="T134" s="21">
        <v>2</v>
      </c>
      <c r="U134" s="21">
        <v>32.200000000000003</v>
      </c>
      <c r="V134" s="21">
        <v>6.91</v>
      </c>
      <c r="W134"/>
      <c r="X134"/>
      <c r="Y134" s="23" t="s">
        <v>19</v>
      </c>
      <c r="Z134" s="23" t="s">
        <v>88</v>
      </c>
      <c r="AA134" t="s">
        <v>52</v>
      </c>
      <c r="AB134" s="75">
        <v>2019</v>
      </c>
      <c r="AC134" s="76" t="s">
        <v>180</v>
      </c>
      <c r="AD134">
        <f t="shared" si="2"/>
        <v>2.5</v>
      </c>
    </row>
    <row r="135" spans="1:30" x14ac:dyDescent="0.35">
      <c r="A135" t="s">
        <v>34</v>
      </c>
      <c r="B135" s="16" t="s">
        <v>128</v>
      </c>
      <c r="C135" t="s">
        <v>129</v>
      </c>
      <c r="D135" s="17">
        <v>25</v>
      </c>
      <c r="E135" s="19">
        <v>43733</v>
      </c>
      <c r="F135" s="20">
        <v>0.5</v>
      </c>
      <c r="G135" t="s">
        <v>181</v>
      </c>
      <c r="H135" t="s">
        <v>258</v>
      </c>
      <c r="I135" s="60">
        <v>0</v>
      </c>
      <c r="J135">
        <v>100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100</v>
      </c>
      <c r="Q135" s="21">
        <v>22.01</v>
      </c>
      <c r="R135" s="21">
        <v>7314</v>
      </c>
      <c r="S135" s="21">
        <v>7.86</v>
      </c>
      <c r="T135" s="21">
        <v>4</v>
      </c>
      <c r="U135" s="21">
        <v>26.8</v>
      </c>
      <c r="V135" s="21">
        <v>7.42</v>
      </c>
      <c r="W135" t="s">
        <v>71</v>
      </c>
      <c r="X135"/>
      <c r="Y135" s="23" t="s">
        <v>19</v>
      </c>
      <c r="Z135" s="23" t="s">
        <v>51</v>
      </c>
      <c r="AA135" t="s">
        <v>52</v>
      </c>
      <c r="AB135" s="75">
        <v>2019</v>
      </c>
      <c r="AC135" s="76" t="s">
        <v>180</v>
      </c>
      <c r="AD135">
        <f t="shared" si="2"/>
        <v>25</v>
      </c>
    </row>
    <row r="136" spans="1:30" x14ac:dyDescent="0.35">
      <c r="A136" t="s">
        <v>34</v>
      </c>
      <c r="B136" s="16" t="s">
        <v>136</v>
      </c>
      <c r="C136" t="s">
        <v>137</v>
      </c>
      <c r="D136" s="17">
        <v>6</v>
      </c>
      <c r="E136" s="19">
        <v>43733</v>
      </c>
      <c r="F136" s="20">
        <v>0.53125</v>
      </c>
      <c r="G136" t="s">
        <v>181</v>
      </c>
      <c r="H136" t="s">
        <v>115</v>
      </c>
      <c r="I136" s="60">
        <v>10</v>
      </c>
      <c r="J136">
        <v>0</v>
      </c>
      <c r="K136">
        <v>90</v>
      </c>
      <c r="L136">
        <v>0</v>
      </c>
      <c r="M136">
        <v>0</v>
      </c>
      <c r="N136">
        <v>0</v>
      </c>
      <c r="O136">
        <v>0</v>
      </c>
      <c r="P136">
        <v>90</v>
      </c>
      <c r="Q136" s="21">
        <v>22.31</v>
      </c>
      <c r="R136" s="21">
        <v>6615</v>
      </c>
      <c r="S136" s="21">
        <v>7.83</v>
      </c>
      <c r="T136" s="21">
        <v>14</v>
      </c>
      <c r="U136" s="21">
        <v>30</v>
      </c>
      <c r="V136" s="21">
        <v>7.32</v>
      </c>
      <c r="W136"/>
      <c r="X136"/>
      <c r="Y136" s="23" t="s">
        <v>19</v>
      </c>
      <c r="Z136" s="23" t="s">
        <v>88</v>
      </c>
      <c r="AA136" t="s">
        <v>52</v>
      </c>
      <c r="AB136" s="75">
        <v>2019</v>
      </c>
      <c r="AC136" s="76" t="s">
        <v>180</v>
      </c>
      <c r="AD136">
        <f t="shared" si="2"/>
        <v>6</v>
      </c>
    </row>
    <row r="137" spans="1:30" x14ac:dyDescent="0.35">
      <c r="A137" t="s">
        <v>34</v>
      </c>
      <c r="B137" s="16" t="s">
        <v>139</v>
      </c>
      <c r="C137" t="s">
        <v>140</v>
      </c>
      <c r="D137" s="17">
        <v>18</v>
      </c>
      <c r="E137" s="19">
        <v>43733</v>
      </c>
      <c r="F137" s="20">
        <v>0.55902777777777779</v>
      </c>
      <c r="G137" t="s">
        <v>181</v>
      </c>
      <c r="H137" t="s">
        <v>122</v>
      </c>
      <c r="I137" s="60">
        <v>30</v>
      </c>
      <c r="J137">
        <v>0</v>
      </c>
      <c r="K137">
        <v>40</v>
      </c>
      <c r="L137">
        <v>0</v>
      </c>
      <c r="M137">
        <v>0</v>
      </c>
      <c r="N137">
        <v>0</v>
      </c>
      <c r="O137">
        <v>30</v>
      </c>
      <c r="P137">
        <v>40</v>
      </c>
      <c r="Q137" s="21">
        <v>22.31</v>
      </c>
      <c r="R137" s="21">
        <v>6505</v>
      </c>
      <c r="S137" s="21">
        <v>7.86</v>
      </c>
      <c r="T137" s="21">
        <v>6.4</v>
      </c>
      <c r="U137" s="21">
        <v>28</v>
      </c>
      <c r="V137" s="21">
        <v>7.31</v>
      </c>
      <c r="W137" t="s">
        <v>49</v>
      </c>
      <c r="X137"/>
      <c r="Y137" s="23" t="s">
        <v>19</v>
      </c>
      <c r="Z137" s="23" t="s">
        <v>51</v>
      </c>
      <c r="AA137" t="s">
        <v>52</v>
      </c>
      <c r="AB137" s="75">
        <v>2019</v>
      </c>
      <c r="AC137" s="76" t="s">
        <v>180</v>
      </c>
      <c r="AD137">
        <f t="shared" si="2"/>
        <v>18</v>
      </c>
    </row>
    <row r="138" spans="1:30" x14ac:dyDescent="0.35">
      <c r="A138" t="s">
        <v>34</v>
      </c>
      <c r="B138" s="24" t="s">
        <v>151</v>
      </c>
      <c r="C138" t="s">
        <v>152</v>
      </c>
      <c r="D138" s="26">
        <v>22</v>
      </c>
      <c r="E138" s="19">
        <v>43733</v>
      </c>
      <c r="F138" s="20">
        <v>0.38194444444444442</v>
      </c>
      <c r="G138" t="s">
        <v>181</v>
      </c>
      <c r="H138" t="s">
        <v>115</v>
      </c>
      <c r="I138" s="60">
        <v>0</v>
      </c>
      <c r="J138">
        <v>100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100</v>
      </c>
      <c r="Q138" s="21">
        <v>21.42</v>
      </c>
      <c r="R138" s="21">
        <v>8633</v>
      </c>
      <c r="S138" s="21">
        <v>7.52</v>
      </c>
      <c r="T138" s="21">
        <v>5.7</v>
      </c>
      <c r="U138" s="21">
        <v>19.399999999999999</v>
      </c>
      <c r="V138" s="21">
        <v>6.24</v>
      </c>
      <c r="W138" t="s">
        <v>71</v>
      </c>
      <c r="X138"/>
      <c r="Y138" s="23" t="s">
        <v>19</v>
      </c>
      <c r="Z138" s="23" t="s">
        <v>88</v>
      </c>
      <c r="AA138" t="s">
        <v>52</v>
      </c>
      <c r="AB138" s="75">
        <v>2019</v>
      </c>
      <c r="AC138" s="76" t="s">
        <v>180</v>
      </c>
      <c r="AD138">
        <f t="shared" si="2"/>
        <v>22</v>
      </c>
    </row>
    <row r="139" spans="1:30" x14ac:dyDescent="0.35">
      <c r="A139" t="s">
        <v>34</v>
      </c>
      <c r="B139" s="16" t="s">
        <v>154</v>
      </c>
      <c r="C139" t="s">
        <v>155</v>
      </c>
      <c r="D139" s="17">
        <v>5.6</v>
      </c>
      <c r="E139" s="19">
        <v>43733</v>
      </c>
      <c r="F139" s="20">
        <v>0.40486111111111112</v>
      </c>
      <c r="G139" t="s">
        <v>181</v>
      </c>
      <c r="H139" t="s">
        <v>115</v>
      </c>
      <c r="I139" s="60">
        <v>10</v>
      </c>
      <c r="J139">
        <v>80</v>
      </c>
      <c r="K139">
        <v>5</v>
      </c>
      <c r="L139">
        <v>0</v>
      </c>
      <c r="M139">
        <v>0</v>
      </c>
      <c r="N139">
        <v>5</v>
      </c>
      <c r="O139">
        <v>0</v>
      </c>
      <c r="P139">
        <v>85</v>
      </c>
      <c r="Q139" s="21">
        <v>22.07</v>
      </c>
      <c r="R139" s="21">
        <v>7754</v>
      </c>
      <c r="S139" s="21">
        <v>7.71</v>
      </c>
      <c r="T139" s="21">
        <v>2.9</v>
      </c>
      <c r="U139" s="21">
        <v>31.1</v>
      </c>
      <c r="V139" s="21">
        <v>7.46</v>
      </c>
      <c r="W139"/>
      <c r="X139"/>
      <c r="Y139" s="23" t="s">
        <v>19</v>
      </c>
      <c r="Z139" s="23" t="s">
        <v>88</v>
      </c>
      <c r="AA139" t="s">
        <v>52</v>
      </c>
      <c r="AB139" s="75">
        <v>2019</v>
      </c>
      <c r="AC139" s="76" t="s">
        <v>180</v>
      </c>
      <c r="AD139">
        <f t="shared" si="2"/>
        <v>5.6</v>
      </c>
    </row>
    <row r="140" spans="1:30" x14ac:dyDescent="0.35">
      <c r="A140" t="s">
        <v>34</v>
      </c>
      <c r="B140" s="24" t="s">
        <v>159</v>
      </c>
      <c r="C140" t="s">
        <v>160</v>
      </c>
      <c r="D140" s="26">
        <v>3.7</v>
      </c>
      <c r="E140" s="19">
        <v>43733</v>
      </c>
      <c r="F140" s="20">
        <v>0.42152777777777778</v>
      </c>
      <c r="G140" t="s">
        <v>181</v>
      </c>
      <c r="H140" t="s">
        <v>91</v>
      </c>
      <c r="I140" s="60">
        <v>0</v>
      </c>
      <c r="J140">
        <v>90</v>
      </c>
      <c r="K140">
        <v>10</v>
      </c>
      <c r="L140">
        <v>0</v>
      </c>
      <c r="M140">
        <v>0</v>
      </c>
      <c r="N140">
        <v>0</v>
      </c>
      <c r="O140">
        <v>0</v>
      </c>
      <c r="P140">
        <v>100</v>
      </c>
      <c r="Q140" s="21">
        <v>21.89</v>
      </c>
      <c r="R140" s="21">
        <v>7374</v>
      </c>
      <c r="S140" s="21">
        <v>7.79</v>
      </c>
      <c r="T140" s="21">
        <v>2.2999999999999998</v>
      </c>
      <c r="U140" s="21">
        <v>45.3</v>
      </c>
      <c r="V140" s="21">
        <v>6.85</v>
      </c>
      <c r="W140"/>
      <c r="X140"/>
      <c r="Y140" s="23" t="s">
        <v>19</v>
      </c>
      <c r="Z140" s="23" t="s">
        <v>88</v>
      </c>
      <c r="AA140" t="s">
        <v>52</v>
      </c>
      <c r="AB140" s="75">
        <v>2019</v>
      </c>
      <c r="AC140" s="76" t="s">
        <v>180</v>
      </c>
      <c r="AD140">
        <f t="shared" si="2"/>
        <v>3.7</v>
      </c>
    </row>
    <row r="141" spans="1:30" x14ac:dyDescent="0.35">
      <c r="A141" t="s">
        <v>34</v>
      </c>
      <c r="B141" s="24" t="s">
        <v>161</v>
      </c>
      <c r="C141" t="s">
        <v>162</v>
      </c>
      <c r="D141" s="26">
        <v>2.8</v>
      </c>
      <c r="E141" s="19">
        <v>43733</v>
      </c>
      <c r="F141" s="20">
        <v>0.44513888888888892</v>
      </c>
      <c r="G141" t="s">
        <v>181</v>
      </c>
      <c r="H141" t="s">
        <v>122</v>
      </c>
      <c r="I141" s="60">
        <v>40</v>
      </c>
      <c r="J141">
        <v>60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60</v>
      </c>
      <c r="Q141" s="21">
        <v>21.5</v>
      </c>
      <c r="R141" s="21">
        <v>7006</v>
      </c>
      <c r="S141" s="21">
        <v>7.83</v>
      </c>
      <c r="T141" s="21">
        <v>2.2000000000000002</v>
      </c>
      <c r="U141" s="21">
        <v>42.4</v>
      </c>
      <c r="V141" s="21">
        <v>6.33</v>
      </c>
      <c r="W141"/>
      <c r="X141"/>
      <c r="Y141" s="23" t="s">
        <v>19</v>
      </c>
      <c r="Z141" s="23" t="s">
        <v>88</v>
      </c>
      <c r="AA141" t="s">
        <v>52</v>
      </c>
      <c r="AB141" s="75">
        <v>2019</v>
      </c>
      <c r="AC141" s="76" t="s">
        <v>180</v>
      </c>
      <c r="AD141">
        <f t="shared" si="2"/>
        <v>2.8</v>
      </c>
    </row>
    <row r="142" spans="1:30" x14ac:dyDescent="0.35">
      <c r="A142" t="s">
        <v>34</v>
      </c>
      <c r="B142" s="16" t="s">
        <v>163</v>
      </c>
      <c r="C142" t="s">
        <v>164</v>
      </c>
      <c r="D142" s="17">
        <v>6</v>
      </c>
      <c r="E142" s="19">
        <v>43733</v>
      </c>
      <c r="F142" s="20">
        <v>0.49236111111111108</v>
      </c>
      <c r="G142" t="s">
        <v>181</v>
      </c>
      <c r="H142" t="s">
        <v>115</v>
      </c>
      <c r="I142" s="60">
        <v>20</v>
      </c>
      <c r="J142">
        <v>80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80</v>
      </c>
      <c r="Q142" s="21">
        <v>22.38</v>
      </c>
      <c r="R142" s="21">
        <v>6986</v>
      </c>
      <c r="S142" s="21">
        <v>7.89</v>
      </c>
      <c r="T142" s="21">
        <v>6.2</v>
      </c>
      <c r="U142" s="21">
        <v>37.799999999999997</v>
      </c>
      <c r="V142" s="21">
        <v>7.26</v>
      </c>
      <c r="W142"/>
      <c r="X142"/>
      <c r="Y142" s="23" t="s">
        <v>19</v>
      </c>
      <c r="Z142" s="23" t="s">
        <v>88</v>
      </c>
      <c r="AA142" t="s">
        <v>52</v>
      </c>
      <c r="AB142" s="75">
        <v>2019</v>
      </c>
      <c r="AC142" s="76" t="s">
        <v>180</v>
      </c>
      <c r="AD142">
        <f t="shared" si="2"/>
        <v>6</v>
      </c>
    </row>
    <row r="143" spans="1:30" x14ac:dyDescent="0.35">
      <c r="A143" t="s">
        <v>34</v>
      </c>
      <c r="B143" s="17" t="s">
        <v>166</v>
      </c>
      <c r="C143" t="s">
        <v>167</v>
      </c>
      <c r="D143" s="26">
        <v>5</v>
      </c>
      <c r="E143" s="19">
        <v>43733</v>
      </c>
      <c r="F143" s="20">
        <v>0.54166666666666663</v>
      </c>
      <c r="G143" t="s">
        <v>181</v>
      </c>
      <c r="H143" t="s">
        <v>115</v>
      </c>
      <c r="I143" s="60">
        <v>5</v>
      </c>
      <c r="J143">
        <v>0</v>
      </c>
      <c r="K143">
        <v>95</v>
      </c>
      <c r="L143">
        <v>0</v>
      </c>
      <c r="M143">
        <v>0</v>
      </c>
      <c r="N143">
        <v>0</v>
      </c>
      <c r="O143">
        <v>0</v>
      </c>
      <c r="P143">
        <v>95</v>
      </c>
      <c r="Q143" s="21">
        <v>22.03</v>
      </c>
      <c r="R143" s="21">
        <v>7006</v>
      </c>
      <c r="S143" s="21">
        <v>7.79</v>
      </c>
      <c r="T143" s="21">
        <v>26</v>
      </c>
      <c r="U143" s="21">
        <v>38</v>
      </c>
      <c r="V143" s="21">
        <v>7.6</v>
      </c>
      <c r="W143"/>
      <c r="X143"/>
      <c r="Y143" s="23" t="s">
        <v>19</v>
      </c>
      <c r="Z143" s="23" t="s">
        <v>88</v>
      </c>
      <c r="AA143" t="s">
        <v>52</v>
      </c>
      <c r="AB143" s="75">
        <v>2019</v>
      </c>
      <c r="AC143" s="76" t="s">
        <v>180</v>
      </c>
      <c r="AD143">
        <f t="shared" si="2"/>
        <v>5</v>
      </c>
    </row>
    <row r="144" spans="1:30" x14ac:dyDescent="0.35">
      <c r="A144" t="s">
        <v>34</v>
      </c>
      <c r="B144" s="24" t="s">
        <v>168</v>
      </c>
      <c r="C144" t="s">
        <v>169</v>
      </c>
      <c r="D144" s="26">
        <v>3</v>
      </c>
      <c r="E144" s="19">
        <v>43733</v>
      </c>
      <c r="F144" s="20">
        <v>0.52430555555555558</v>
      </c>
      <c r="G144" t="s">
        <v>181</v>
      </c>
      <c r="H144" t="s">
        <v>115</v>
      </c>
      <c r="I144" s="60">
        <v>80</v>
      </c>
      <c r="J144">
        <v>20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20</v>
      </c>
      <c r="Q144" s="21">
        <v>21.92</v>
      </c>
      <c r="R144" s="21">
        <v>6806</v>
      </c>
      <c r="S144" s="21">
        <v>7.8</v>
      </c>
      <c r="T144" s="21">
        <v>20.399999999999999</v>
      </c>
      <c r="U144" s="21">
        <v>36</v>
      </c>
      <c r="V144" s="21">
        <v>7.59</v>
      </c>
      <c r="W144"/>
      <c r="X144"/>
      <c r="Y144" s="23" t="s">
        <v>135</v>
      </c>
      <c r="Z144" s="23" t="s">
        <v>88</v>
      </c>
      <c r="AA144" t="s">
        <v>52</v>
      </c>
      <c r="AB144" s="75">
        <v>2019</v>
      </c>
      <c r="AC144" s="76" t="s">
        <v>180</v>
      </c>
      <c r="AD144">
        <f t="shared" si="2"/>
        <v>3</v>
      </c>
    </row>
    <row r="145" spans="1:30" x14ac:dyDescent="0.35">
      <c r="A145" t="s">
        <v>34</v>
      </c>
      <c r="B145" s="16" t="s">
        <v>171</v>
      </c>
      <c r="C145" t="s">
        <v>172</v>
      </c>
      <c r="D145" s="17">
        <v>9</v>
      </c>
      <c r="E145" s="19">
        <v>43733</v>
      </c>
      <c r="F145" s="20">
        <v>0.375</v>
      </c>
      <c r="G145" t="s">
        <v>181</v>
      </c>
      <c r="H145" t="s">
        <v>115</v>
      </c>
      <c r="I145" s="60">
        <v>10</v>
      </c>
      <c r="J145">
        <v>0</v>
      </c>
      <c r="K145">
        <v>90</v>
      </c>
      <c r="L145">
        <v>0</v>
      </c>
      <c r="M145">
        <v>0</v>
      </c>
      <c r="N145">
        <v>0</v>
      </c>
      <c r="O145">
        <v>0</v>
      </c>
      <c r="P145">
        <v>90</v>
      </c>
      <c r="Q145" s="21">
        <v>20.94</v>
      </c>
      <c r="R145" s="21">
        <v>7898</v>
      </c>
      <c r="S145" s="21">
        <v>7.53</v>
      </c>
      <c r="T145" s="21">
        <v>6.7</v>
      </c>
      <c r="U145" s="21">
        <v>52</v>
      </c>
      <c r="V145" s="21">
        <v>6.28</v>
      </c>
      <c r="W145"/>
      <c r="X145"/>
      <c r="Y145" s="23" t="s">
        <v>19</v>
      </c>
      <c r="Z145" s="23" t="s">
        <v>88</v>
      </c>
      <c r="AA145" t="s">
        <v>52</v>
      </c>
      <c r="AB145" s="75">
        <v>2019</v>
      </c>
      <c r="AC145" s="76" t="s">
        <v>180</v>
      </c>
      <c r="AD145">
        <f t="shared" si="2"/>
        <v>9</v>
      </c>
    </row>
    <row r="146" spans="1:30" x14ac:dyDescent="0.35">
      <c r="A146" t="s">
        <v>34</v>
      </c>
      <c r="B146" s="16" t="s">
        <v>174</v>
      </c>
      <c r="C146" t="s">
        <v>175</v>
      </c>
      <c r="D146" s="17">
        <v>2.9</v>
      </c>
      <c r="E146" s="19">
        <v>43733</v>
      </c>
      <c r="F146" s="20">
        <v>0.45763888888888887</v>
      </c>
      <c r="G146" s="50" t="s">
        <v>181</v>
      </c>
      <c r="H146" t="s">
        <v>122</v>
      </c>
      <c r="I146" s="60">
        <v>35</v>
      </c>
      <c r="J146">
        <v>60</v>
      </c>
      <c r="K146">
        <v>5</v>
      </c>
      <c r="L146">
        <v>0</v>
      </c>
      <c r="M146">
        <v>0</v>
      </c>
      <c r="N146">
        <v>0</v>
      </c>
      <c r="O146">
        <v>0</v>
      </c>
      <c r="P146">
        <v>65</v>
      </c>
      <c r="Q146" s="21">
        <v>21.73</v>
      </c>
      <c r="R146" s="21">
        <v>7496</v>
      </c>
      <c r="S146" s="21">
        <v>7.92</v>
      </c>
      <c r="T146" s="21">
        <v>2.4</v>
      </c>
      <c r="U146" s="21">
        <v>54.6</v>
      </c>
      <c r="V146" s="21">
        <v>6.65</v>
      </c>
      <c r="W146"/>
      <c r="X146"/>
      <c r="Y146" s="23" t="s">
        <v>19</v>
      </c>
      <c r="Z146" s="23" t="s">
        <v>88</v>
      </c>
      <c r="AA146" t="s">
        <v>52</v>
      </c>
      <c r="AB146" s="75">
        <v>2019</v>
      </c>
      <c r="AC146" s="76" t="s">
        <v>180</v>
      </c>
      <c r="AD146">
        <f t="shared" si="2"/>
        <v>2.9</v>
      </c>
    </row>
    <row r="147" spans="1:30" x14ac:dyDescent="0.35">
      <c r="A147" t="s">
        <v>34</v>
      </c>
      <c r="B147" s="57" t="s">
        <v>177</v>
      </c>
      <c r="C147" s="28" t="s">
        <v>178</v>
      </c>
      <c r="D147" s="17">
        <v>15.6</v>
      </c>
      <c r="E147" s="58">
        <v>43725</v>
      </c>
      <c r="F147" s="20">
        <v>0.45</v>
      </c>
      <c r="G147" t="s">
        <v>238</v>
      </c>
      <c r="H147" t="s">
        <v>259</v>
      </c>
      <c r="I147" s="60">
        <v>50</v>
      </c>
      <c r="J147">
        <v>0</v>
      </c>
      <c r="K147">
        <v>0</v>
      </c>
      <c r="L147">
        <v>0</v>
      </c>
      <c r="M147">
        <v>0</v>
      </c>
      <c r="N147">
        <v>50</v>
      </c>
      <c r="O147">
        <v>0</v>
      </c>
      <c r="P147">
        <v>0</v>
      </c>
      <c r="Q147" s="21">
        <v>21.52</v>
      </c>
      <c r="R147" s="21">
        <v>254</v>
      </c>
      <c r="S147" s="21">
        <v>7.63</v>
      </c>
      <c r="T147" s="21">
        <v>1.4</v>
      </c>
      <c r="U147" s="21">
        <v>8.1999999999999993</v>
      </c>
      <c r="V147" s="21">
        <v>8.35</v>
      </c>
      <c r="W147" t="s">
        <v>49</v>
      </c>
      <c r="X147" t="s">
        <v>254</v>
      </c>
      <c r="Y147" s="23" t="s">
        <v>135</v>
      </c>
      <c r="Z147" s="23" t="s">
        <v>43</v>
      </c>
      <c r="AA147" t="s">
        <v>43</v>
      </c>
      <c r="AB147" s="75">
        <v>2019</v>
      </c>
      <c r="AC147" s="76" t="s">
        <v>180</v>
      </c>
      <c r="AD147">
        <f t="shared" si="2"/>
        <v>15.6</v>
      </c>
    </row>
    <row r="148" spans="1:30" x14ac:dyDescent="0.35">
      <c r="A148" t="s">
        <v>34</v>
      </c>
      <c r="B148" s="57" t="s">
        <v>37</v>
      </c>
      <c r="C148" t="s">
        <v>38</v>
      </c>
      <c r="D148" s="17">
        <v>5.6</v>
      </c>
      <c r="E148" s="19">
        <v>44028</v>
      </c>
      <c r="F148" s="20">
        <v>0.51736111111111105</v>
      </c>
      <c r="G148" t="s">
        <v>238</v>
      </c>
      <c r="H148" s="61"/>
      <c r="I148" s="78">
        <v>0</v>
      </c>
      <c r="J148" s="61">
        <v>60</v>
      </c>
      <c r="K148" s="61">
        <v>40</v>
      </c>
      <c r="L148" s="61">
        <v>0</v>
      </c>
      <c r="M148" s="61">
        <v>0</v>
      </c>
      <c r="N148" s="61">
        <v>0</v>
      </c>
      <c r="O148" s="61">
        <v>0</v>
      </c>
      <c r="P148">
        <v>100</v>
      </c>
      <c r="Q148" s="21">
        <v>21.69</v>
      </c>
      <c r="R148" s="21">
        <v>18572</v>
      </c>
      <c r="S148" s="21">
        <v>8.11</v>
      </c>
      <c r="T148" s="21">
        <v>2.75</v>
      </c>
      <c r="U148" s="21">
        <v>14.2</v>
      </c>
      <c r="V148" s="21">
        <v>8.35</v>
      </c>
      <c r="W148"/>
      <c r="X148" t="s">
        <v>261</v>
      </c>
      <c r="Y148" s="23" t="s">
        <v>19</v>
      </c>
      <c r="Z148" s="23" t="s">
        <v>43</v>
      </c>
      <c r="AA148" t="s">
        <v>43</v>
      </c>
      <c r="AB148" s="23">
        <v>2020</v>
      </c>
      <c r="AC148" s="76" t="s">
        <v>35</v>
      </c>
      <c r="AD148">
        <f t="shared" si="2"/>
        <v>5.6</v>
      </c>
    </row>
    <row r="149" spans="1:30" x14ac:dyDescent="0.35">
      <c r="A149" t="s">
        <v>34</v>
      </c>
      <c r="B149" s="16" t="s">
        <v>54</v>
      </c>
      <c r="C149" t="s">
        <v>55</v>
      </c>
      <c r="D149" s="17">
        <v>6.8</v>
      </c>
      <c r="E149" s="19">
        <v>44041</v>
      </c>
      <c r="F149" s="20">
        <v>0.59513888888888888</v>
      </c>
      <c r="G149" t="s">
        <v>205</v>
      </c>
      <c r="H149" t="s">
        <v>262</v>
      </c>
      <c r="I149" s="60">
        <v>0</v>
      </c>
      <c r="J149">
        <v>80</v>
      </c>
      <c r="K149">
        <v>20</v>
      </c>
      <c r="L149">
        <v>0</v>
      </c>
      <c r="M149">
        <v>0</v>
      </c>
      <c r="N149">
        <v>0</v>
      </c>
      <c r="O149">
        <v>0</v>
      </c>
      <c r="P149">
        <v>100</v>
      </c>
      <c r="Q149" s="21">
        <v>21.751999999999999</v>
      </c>
      <c r="R149" s="21">
        <v>15266</v>
      </c>
      <c r="S149" s="21">
        <v>8.02</v>
      </c>
      <c r="T149" s="21">
        <v>3.06</v>
      </c>
      <c r="U149" s="21">
        <v>15.72</v>
      </c>
      <c r="V149" s="21">
        <v>8.25</v>
      </c>
      <c r="W149"/>
      <c r="X149"/>
      <c r="Y149" s="23" t="s">
        <v>19</v>
      </c>
      <c r="Z149" s="23" t="s">
        <v>51</v>
      </c>
      <c r="AA149" t="s">
        <v>52</v>
      </c>
      <c r="AB149" s="23">
        <v>2020</v>
      </c>
      <c r="AC149" s="76" t="s">
        <v>35</v>
      </c>
      <c r="AD149">
        <f t="shared" si="2"/>
        <v>6.8</v>
      </c>
    </row>
    <row r="150" spans="1:30" x14ac:dyDescent="0.35">
      <c r="A150" t="s">
        <v>34</v>
      </c>
      <c r="B150" s="16" t="s">
        <v>73</v>
      </c>
      <c r="C150" t="s">
        <v>74</v>
      </c>
      <c r="D150" s="17">
        <v>23.2</v>
      </c>
      <c r="E150" s="19">
        <v>44041</v>
      </c>
      <c r="F150" s="20">
        <v>0.61527777777777781</v>
      </c>
      <c r="G150" t="s">
        <v>205</v>
      </c>
      <c r="H150" t="s">
        <v>263</v>
      </c>
      <c r="I150" s="60">
        <v>0</v>
      </c>
      <c r="J150">
        <v>90</v>
      </c>
      <c r="K150">
        <v>5</v>
      </c>
      <c r="L150">
        <v>0</v>
      </c>
      <c r="M150">
        <v>5</v>
      </c>
      <c r="N150">
        <v>0</v>
      </c>
      <c r="O150">
        <v>0</v>
      </c>
      <c r="P150">
        <v>95</v>
      </c>
      <c r="Q150" s="21">
        <v>21.736000000000001</v>
      </c>
      <c r="R150" s="21">
        <v>10636</v>
      </c>
      <c r="S150" s="21">
        <v>7.91</v>
      </c>
      <c r="T150" s="21">
        <v>5.0999999999999996</v>
      </c>
      <c r="U150" s="21">
        <v>13.92</v>
      </c>
      <c r="V150" s="21">
        <v>8.01</v>
      </c>
      <c r="W150"/>
      <c r="X150"/>
      <c r="Y150" s="23" t="s">
        <v>19</v>
      </c>
      <c r="Z150" s="23" t="s">
        <v>51</v>
      </c>
      <c r="AA150" t="s">
        <v>52</v>
      </c>
      <c r="AB150" s="23">
        <v>2020</v>
      </c>
      <c r="AC150" s="76" t="s">
        <v>35</v>
      </c>
      <c r="AD150">
        <f t="shared" si="2"/>
        <v>23.2</v>
      </c>
    </row>
    <row r="151" spans="1:30" x14ac:dyDescent="0.35">
      <c r="A151" t="s">
        <v>34</v>
      </c>
      <c r="B151" s="16" t="s">
        <v>80</v>
      </c>
      <c r="C151" t="s">
        <v>81</v>
      </c>
      <c r="D151" s="17">
        <v>4.4000000000000004</v>
      </c>
      <c r="E151" s="19">
        <v>44041</v>
      </c>
      <c r="F151" s="20">
        <v>0.5229166666666667</v>
      </c>
      <c r="G151" t="s">
        <v>238</v>
      </c>
      <c r="H151" t="s">
        <v>40</v>
      </c>
      <c r="I151" s="60">
        <v>0</v>
      </c>
      <c r="J151">
        <v>80</v>
      </c>
      <c r="K151">
        <v>20</v>
      </c>
      <c r="L151">
        <v>0</v>
      </c>
      <c r="M151">
        <v>0</v>
      </c>
      <c r="N151">
        <v>0</v>
      </c>
      <c r="O151">
        <v>0</v>
      </c>
      <c r="P151">
        <v>100</v>
      </c>
      <c r="Q151" s="21">
        <v>21.361999999999998</v>
      </c>
      <c r="R151" s="21">
        <v>14394</v>
      </c>
      <c r="S151" s="21">
        <v>7.96</v>
      </c>
      <c r="T151" s="21">
        <v>7.22</v>
      </c>
      <c r="U151" s="21">
        <v>20.22</v>
      </c>
      <c r="V151" s="21">
        <v>7.83</v>
      </c>
      <c r="W151"/>
      <c r="X151"/>
      <c r="Y151" s="23" t="s">
        <v>19</v>
      </c>
      <c r="Z151" s="23" t="s">
        <v>51</v>
      </c>
      <c r="AA151" t="s">
        <v>52</v>
      </c>
      <c r="AB151" s="23">
        <v>2020</v>
      </c>
      <c r="AC151" s="76" t="s">
        <v>35</v>
      </c>
      <c r="AD151">
        <f t="shared" si="2"/>
        <v>4.4000000000000004</v>
      </c>
    </row>
    <row r="152" spans="1:30" x14ac:dyDescent="0.35">
      <c r="A152" t="s">
        <v>34</v>
      </c>
      <c r="B152" s="16" t="s">
        <v>83</v>
      </c>
      <c r="C152" t="s">
        <v>84</v>
      </c>
      <c r="D152" s="17">
        <v>22</v>
      </c>
      <c r="E152" s="19">
        <v>44041</v>
      </c>
      <c r="F152" s="20">
        <v>0.46875</v>
      </c>
      <c r="G152" t="s">
        <v>181</v>
      </c>
      <c r="H152" t="s">
        <v>95</v>
      </c>
      <c r="I152" s="60">
        <v>10</v>
      </c>
      <c r="J152">
        <v>90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90</v>
      </c>
      <c r="Q152" s="21">
        <v>19.73</v>
      </c>
      <c r="R152" s="21">
        <v>15620</v>
      </c>
      <c r="S152" s="21">
        <v>7.57</v>
      </c>
      <c r="T152" s="21">
        <v>3.63</v>
      </c>
      <c r="U152" s="21">
        <v>36.450000000000003</v>
      </c>
      <c r="V152" s="21">
        <v>8.2200000000000006</v>
      </c>
      <c r="W152" t="s">
        <v>71</v>
      </c>
      <c r="X152"/>
      <c r="Y152" s="23" t="s">
        <v>19</v>
      </c>
      <c r="Z152" s="23" t="s">
        <v>51</v>
      </c>
      <c r="AA152" t="s">
        <v>52</v>
      </c>
      <c r="AB152" s="23">
        <v>2020</v>
      </c>
      <c r="AC152" s="76" t="s">
        <v>35</v>
      </c>
      <c r="AD152">
        <f t="shared" si="2"/>
        <v>22</v>
      </c>
    </row>
    <row r="153" spans="1:30" x14ac:dyDescent="0.35">
      <c r="A153" t="s">
        <v>34</v>
      </c>
      <c r="B153" s="16" t="s">
        <v>85</v>
      </c>
      <c r="C153" t="s">
        <v>86</v>
      </c>
      <c r="D153" s="17">
        <v>6</v>
      </c>
      <c r="E153" s="19">
        <v>44042</v>
      </c>
      <c r="F153" s="20">
        <v>0.48680555555555555</v>
      </c>
      <c r="G153" t="s">
        <v>181</v>
      </c>
      <c r="H153" t="s">
        <v>48</v>
      </c>
      <c r="I153" s="60">
        <v>0</v>
      </c>
      <c r="J153">
        <v>100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100</v>
      </c>
      <c r="Q153" s="21">
        <v>20.71</v>
      </c>
      <c r="R153" s="21">
        <v>10438</v>
      </c>
      <c r="S153" s="21">
        <v>7.86</v>
      </c>
      <c r="T153" s="21">
        <v>8.2200000000000006</v>
      </c>
      <c r="U153" s="21">
        <v>82.81</v>
      </c>
      <c r="V153" s="21">
        <v>8.06</v>
      </c>
      <c r="W153" t="s">
        <v>62</v>
      </c>
      <c r="X153"/>
      <c r="Y153" s="23" t="s">
        <v>19</v>
      </c>
      <c r="Z153" s="23" t="s">
        <v>88</v>
      </c>
      <c r="AA153" t="s">
        <v>52</v>
      </c>
      <c r="AB153" s="23">
        <v>2020</v>
      </c>
      <c r="AC153" s="76" t="s">
        <v>35</v>
      </c>
      <c r="AD153">
        <f t="shared" si="2"/>
        <v>6</v>
      </c>
    </row>
    <row r="154" spans="1:30" x14ac:dyDescent="0.35">
      <c r="A154" t="s">
        <v>34</v>
      </c>
      <c r="B154" s="24" t="s">
        <v>89</v>
      </c>
      <c r="C154" t="s">
        <v>90</v>
      </c>
      <c r="D154" s="26">
        <v>16.8</v>
      </c>
      <c r="E154" s="19">
        <v>44041</v>
      </c>
      <c r="F154" s="20">
        <v>0.60972222222222217</v>
      </c>
      <c r="G154" t="s">
        <v>205</v>
      </c>
      <c r="H154" t="s">
        <v>264</v>
      </c>
      <c r="I154" s="60">
        <v>0</v>
      </c>
      <c r="J154">
        <v>50</v>
      </c>
      <c r="K154">
        <v>50</v>
      </c>
      <c r="L154">
        <v>0</v>
      </c>
      <c r="M154">
        <v>0</v>
      </c>
      <c r="N154">
        <v>0</v>
      </c>
      <c r="O154">
        <v>0</v>
      </c>
      <c r="P154">
        <v>100</v>
      </c>
      <c r="Q154" s="21">
        <v>21.943999999999999</v>
      </c>
      <c r="R154" s="21">
        <v>11167</v>
      </c>
      <c r="S154" s="21">
        <v>7.93</v>
      </c>
      <c r="T154" s="21">
        <v>4.8499999999999996</v>
      </c>
      <c r="U154" s="21">
        <v>17.39</v>
      </c>
      <c r="V154" s="21">
        <v>7.97</v>
      </c>
      <c r="W154" t="s">
        <v>62</v>
      </c>
      <c r="X154"/>
      <c r="Y154" s="23" t="s">
        <v>19</v>
      </c>
      <c r="Z154" s="23" t="s">
        <v>51</v>
      </c>
      <c r="AA154" t="s">
        <v>52</v>
      </c>
      <c r="AB154" s="23">
        <v>2020</v>
      </c>
      <c r="AC154" s="76" t="s">
        <v>35</v>
      </c>
      <c r="AD154">
        <f t="shared" si="2"/>
        <v>16.8</v>
      </c>
    </row>
    <row r="155" spans="1:30" x14ac:dyDescent="0.35">
      <c r="A155" t="s">
        <v>34</v>
      </c>
      <c r="B155" s="16" t="s">
        <v>93</v>
      </c>
      <c r="C155" t="s">
        <v>94</v>
      </c>
      <c r="D155" s="17">
        <v>14.4</v>
      </c>
      <c r="E155" s="19">
        <v>44041</v>
      </c>
      <c r="F155" s="20">
        <v>0.62986111111111109</v>
      </c>
      <c r="G155" t="s">
        <v>205</v>
      </c>
      <c r="H155" t="s">
        <v>141</v>
      </c>
      <c r="I155" s="60">
        <v>0</v>
      </c>
      <c r="J155">
        <v>10</v>
      </c>
      <c r="K155">
        <v>0</v>
      </c>
      <c r="L155">
        <v>0</v>
      </c>
      <c r="M155">
        <v>0</v>
      </c>
      <c r="N155">
        <v>0</v>
      </c>
      <c r="O155">
        <v>90</v>
      </c>
      <c r="P155">
        <v>10</v>
      </c>
      <c r="Q155" s="21">
        <v>21.661000000000001</v>
      </c>
      <c r="R155" s="21">
        <v>9588</v>
      </c>
      <c r="S155" s="21">
        <v>7.98</v>
      </c>
      <c r="T155" s="21">
        <v>4.32</v>
      </c>
      <c r="U155" s="21">
        <v>8.56</v>
      </c>
      <c r="V155" s="21">
        <v>8.58</v>
      </c>
      <c r="W155" t="s">
        <v>62</v>
      </c>
      <c r="X155"/>
      <c r="Y155" s="23" t="s">
        <v>18</v>
      </c>
      <c r="Z155" s="23" t="s">
        <v>51</v>
      </c>
      <c r="AA155" t="s">
        <v>52</v>
      </c>
      <c r="AB155" s="23">
        <v>2020</v>
      </c>
      <c r="AC155" s="76" t="s">
        <v>35</v>
      </c>
      <c r="AD155">
        <f t="shared" si="2"/>
        <v>14.4</v>
      </c>
    </row>
    <row r="156" spans="1:30" x14ac:dyDescent="0.35">
      <c r="A156" t="s">
        <v>34</v>
      </c>
      <c r="B156" s="16" t="s">
        <v>98</v>
      </c>
      <c r="C156" t="s">
        <v>99</v>
      </c>
      <c r="D156" s="17">
        <v>14</v>
      </c>
      <c r="E156" s="19">
        <v>44041</v>
      </c>
      <c r="F156" s="20">
        <v>0.6381944444444444</v>
      </c>
      <c r="G156" t="s">
        <v>205</v>
      </c>
      <c r="H156" t="s">
        <v>265</v>
      </c>
      <c r="I156" s="60">
        <v>10</v>
      </c>
      <c r="J156">
        <v>80</v>
      </c>
      <c r="K156">
        <v>10</v>
      </c>
      <c r="L156">
        <v>0</v>
      </c>
      <c r="M156">
        <v>0</v>
      </c>
      <c r="N156">
        <v>0</v>
      </c>
      <c r="O156">
        <v>0</v>
      </c>
      <c r="P156">
        <v>90</v>
      </c>
      <c r="Q156" s="21">
        <v>21.366</v>
      </c>
      <c r="R156" s="21">
        <v>9119</v>
      </c>
      <c r="S156" s="21">
        <v>8.0299999999999994</v>
      </c>
      <c r="T156" s="21">
        <v>3.97</v>
      </c>
      <c r="U156" s="21">
        <v>8.15</v>
      </c>
      <c r="V156" s="21">
        <v>8.73</v>
      </c>
      <c r="W156" t="s">
        <v>62</v>
      </c>
      <c r="X156"/>
      <c r="Y156" s="23" t="s">
        <v>19</v>
      </c>
      <c r="Z156" s="23" t="s">
        <v>51</v>
      </c>
      <c r="AA156" t="s">
        <v>52</v>
      </c>
      <c r="AB156" s="23">
        <v>2020</v>
      </c>
      <c r="AC156" s="76" t="s">
        <v>35</v>
      </c>
      <c r="AD156">
        <f t="shared" si="2"/>
        <v>14</v>
      </c>
    </row>
    <row r="157" spans="1:30" x14ac:dyDescent="0.35">
      <c r="A157" t="s">
        <v>34</v>
      </c>
      <c r="B157" s="16" t="s">
        <v>101</v>
      </c>
      <c r="C157" t="s">
        <v>102</v>
      </c>
      <c r="D157" s="17">
        <v>13</v>
      </c>
      <c r="E157" s="19">
        <v>44041</v>
      </c>
      <c r="F157" s="20">
        <v>0.64583333333333337</v>
      </c>
      <c r="G157" t="s">
        <v>205</v>
      </c>
      <c r="H157" t="s">
        <v>115</v>
      </c>
      <c r="I157" s="60">
        <v>20</v>
      </c>
      <c r="J157">
        <v>60</v>
      </c>
      <c r="K157">
        <v>20</v>
      </c>
      <c r="L157">
        <v>0</v>
      </c>
      <c r="M157">
        <v>0</v>
      </c>
      <c r="N157">
        <v>0</v>
      </c>
      <c r="O157">
        <v>0</v>
      </c>
      <c r="P157">
        <v>80</v>
      </c>
      <c r="Q157" s="21">
        <v>21.44</v>
      </c>
      <c r="R157" s="21">
        <v>5307</v>
      </c>
      <c r="S157" s="21">
        <v>8.1999999999999993</v>
      </c>
      <c r="T157" s="21">
        <v>1.96</v>
      </c>
      <c r="U157" s="21">
        <v>12.37</v>
      </c>
      <c r="V157" s="21">
        <v>8.8699999999999992</v>
      </c>
      <c r="W157"/>
      <c r="X157"/>
      <c r="Y157" s="23" t="s">
        <v>19</v>
      </c>
      <c r="Z157" s="23" t="s">
        <v>43</v>
      </c>
      <c r="AA157" t="s">
        <v>52</v>
      </c>
      <c r="AB157" s="23">
        <v>2020</v>
      </c>
      <c r="AC157" s="76" t="s">
        <v>35</v>
      </c>
      <c r="AD157">
        <f t="shared" si="2"/>
        <v>13</v>
      </c>
    </row>
    <row r="158" spans="1:30" x14ac:dyDescent="0.35">
      <c r="A158" t="s">
        <v>34</v>
      </c>
      <c r="B158" s="16" t="s">
        <v>105</v>
      </c>
      <c r="C158" t="s">
        <v>106</v>
      </c>
      <c r="D158" s="17">
        <v>4.4000000000000004</v>
      </c>
      <c r="E158" s="19">
        <v>44041</v>
      </c>
      <c r="F158" s="20">
        <v>0.53472222222222221</v>
      </c>
      <c r="G158" t="s">
        <v>238</v>
      </c>
      <c r="H158" t="s">
        <v>243</v>
      </c>
      <c r="I158" s="60">
        <v>100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21">
        <v>20.488</v>
      </c>
      <c r="R158" s="21">
        <v>9744</v>
      </c>
      <c r="S158" s="21">
        <v>8.1</v>
      </c>
      <c r="T158" s="21">
        <v>9.07</v>
      </c>
      <c r="U158" s="21">
        <v>23.51</v>
      </c>
      <c r="V158" s="21">
        <v>7.81</v>
      </c>
      <c r="W158"/>
      <c r="X158"/>
      <c r="Y158" s="23" t="s">
        <v>135</v>
      </c>
      <c r="Z158" s="23" t="s">
        <v>88</v>
      </c>
      <c r="AA158" t="s">
        <v>52</v>
      </c>
      <c r="AB158" s="23">
        <v>2020</v>
      </c>
      <c r="AC158" s="76" t="s">
        <v>35</v>
      </c>
      <c r="AD158">
        <f t="shared" si="2"/>
        <v>4.4000000000000004</v>
      </c>
    </row>
    <row r="159" spans="1:30" x14ac:dyDescent="0.35">
      <c r="A159" t="s">
        <v>34</v>
      </c>
      <c r="B159" s="16" t="s">
        <v>108</v>
      </c>
      <c r="C159" t="s">
        <v>109</v>
      </c>
      <c r="D159" s="17">
        <v>12.8</v>
      </c>
      <c r="E159" s="19">
        <v>44041</v>
      </c>
      <c r="F159" s="20">
        <v>0.50347222222222221</v>
      </c>
      <c r="G159" t="s">
        <v>238</v>
      </c>
      <c r="H159" t="s">
        <v>243</v>
      </c>
      <c r="I159" s="60">
        <v>100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21">
        <v>20.350000000000001</v>
      </c>
      <c r="R159" s="21">
        <v>16591</v>
      </c>
      <c r="S159" s="21">
        <v>8</v>
      </c>
      <c r="T159" s="21">
        <v>2.81</v>
      </c>
      <c r="U159" s="21">
        <v>22.78</v>
      </c>
      <c r="V159" s="21">
        <v>8.25</v>
      </c>
      <c r="W159"/>
      <c r="X159" s="28"/>
      <c r="Y159" s="23" t="s">
        <v>135</v>
      </c>
      <c r="Z159" s="23" t="s">
        <v>51</v>
      </c>
      <c r="AA159" t="s">
        <v>52</v>
      </c>
      <c r="AB159" s="23">
        <v>2020</v>
      </c>
      <c r="AC159" s="76" t="s">
        <v>35</v>
      </c>
      <c r="AD159">
        <f t="shared" si="2"/>
        <v>12.8</v>
      </c>
    </row>
    <row r="160" spans="1:30" x14ac:dyDescent="0.35">
      <c r="A160" t="s">
        <v>34</v>
      </c>
      <c r="B160" s="16" t="s">
        <v>116</v>
      </c>
      <c r="C160" t="s">
        <v>117</v>
      </c>
      <c r="D160" s="17">
        <v>4.9000000000000004</v>
      </c>
      <c r="E160" s="19">
        <v>44041</v>
      </c>
      <c r="F160" s="20">
        <v>0.55138888888888882</v>
      </c>
      <c r="G160" t="s">
        <v>205</v>
      </c>
      <c r="H160" t="s">
        <v>115</v>
      </c>
      <c r="I160" s="60">
        <v>80</v>
      </c>
      <c r="J160">
        <v>10</v>
      </c>
      <c r="K160">
        <v>0</v>
      </c>
      <c r="L160">
        <v>0</v>
      </c>
      <c r="M160">
        <v>10</v>
      </c>
      <c r="N160">
        <v>0</v>
      </c>
      <c r="O160">
        <v>0</v>
      </c>
      <c r="P160">
        <v>10</v>
      </c>
      <c r="Q160" s="21">
        <v>21.056000000000001</v>
      </c>
      <c r="R160" s="21">
        <v>10317</v>
      </c>
      <c r="S160" s="21">
        <v>8.09</v>
      </c>
      <c r="T160" s="21">
        <v>6.66</v>
      </c>
      <c r="U160" s="21">
        <v>20.68</v>
      </c>
      <c r="V160" s="21">
        <v>7.92</v>
      </c>
      <c r="W160"/>
      <c r="X160"/>
      <c r="Y160" s="23" t="s">
        <v>135</v>
      </c>
      <c r="Z160" s="23" t="s">
        <v>51</v>
      </c>
      <c r="AA160" t="s">
        <v>52</v>
      </c>
      <c r="AB160" s="23">
        <v>2020</v>
      </c>
      <c r="AC160" s="76" t="s">
        <v>35</v>
      </c>
      <c r="AD160">
        <f t="shared" si="2"/>
        <v>4.9000000000000004</v>
      </c>
    </row>
    <row r="161" spans="1:30" x14ac:dyDescent="0.35">
      <c r="A161" t="s">
        <v>34</v>
      </c>
      <c r="B161" s="16" t="s">
        <v>120</v>
      </c>
      <c r="C161" t="s">
        <v>121</v>
      </c>
      <c r="D161" s="17">
        <v>5.0999999999999996</v>
      </c>
      <c r="E161" s="19">
        <v>44041</v>
      </c>
      <c r="F161" s="20">
        <v>0.57291666666666663</v>
      </c>
      <c r="G161" t="s">
        <v>205</v>
      </c>
      <c r="H161" t="s">
        <v>122</v>
      </c>
      <c r="I161" s="60">
        <v>90</v>
      </c>
      <c r="J161">
        <v>10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10</v>
      </c>
      <c r="Q161" s="21">
        <v>21.645</v>
      </c>
      <c r="R161" s="21">
        <v>10849</v>
      </c>
      <c r="S161" s="21">
        <v>7.89</v>
      </c>
      <c r="T161" s="21">
        <v>20.49</v>
      </c>
      <c r="U161" s="21">
        <v>9.01</v>
      </c>
      <c r="V161" s="21">
        <v>7.57</v>
      </c>
      <c r="W161"/>
      <c r="X161" t="s">
        <v>266</v>
      </c>
      <c r="Y161" s="23" t="s">
        <v>135</v>
      </c>
      <c r="Z161" s="23" t="s">
        <v>88</v>
      </c>
      <c r="AA161" t="s">
        <v>52</v>
      </c>
      <c r="AB161" s="23">
        <v>2020</v>
      </c>
      <c r="AC161" s="76" t="s">
        <v>35</v>
      </c>
      <c r="AD161">
        <f t="shared" si="2"/>
        <v>5.0999999999999996</v>
      </c>
    </row>
    <row r="162" spans="1:30" x14ac:dyDescent="0.35">
      <c r="A162" t="s">
        <v>34</v>
      </c>
      <c r="B162" s="16" t="s">
        <v>123</v>
      </c>
      <c r="C162" t="s">
        <v>124</v>
      </c>
      <c r="D162" s="17">
        <v>2.6</v>
      </c>
      <c r="E162" s="19">
        <v>44041</v>
      </c>
      <c r="F162" s="20">
        <v>0.57847222222222217</v>
      </c>
      <c r="G162" t="s">
        <v>205</v>
      </c>
      <c r="H162" t="s">
        <v>122</v>
      </c>
      <c r="I162" s="60">
        <v>80</v>
      </c>
      <c r="J162">
        <v>10</v>
      </c>
      <c r="K162">
        <v>10</v>
      </c>
      <c r="L162">
        <v>0</v>
      </c>
      <c r="M162">
        <v>0</v>
      </c>
      <c r="N162">
        <v>0</v>
      </c>
      <c r="O162">
        <v>0</v>
      </c>
      <c r="P162">
        <v>20</v>
      </c>
      <c r="Q162" s="21">
        <v>22.792999999999999</v>
      </c>
      <c r="R162" s="21">
        <v>11131</v>
      </c>
      <c r="S162" s="21">
        <v>7.75</v>
      </c>
      <c r="T162" s="21">
        <v>12.32</v>
      </c>
      <c r="U162" s="21">
        <v>23.68</v>
      </c>
      <c r="V162" s="21">
        <v>7.27</v>
      </c>
      <c r="W162"/>
      <c r="X162"/>
      <c r="Y162" s="23" t="s">
        <v>135</v>
      </c>
      <c r="Z162" s="23" t="s">
        <v>88</v>
      </c>
      <c r="AA162" t="s">
        <v>52</v>
      </c>
      <c r="AB162" s="23">
        <v>2020</v>
      </c>
      <c r="AC162" s="76" t="s">
        <v>35</v>
      </c>
      <c r="AD162">
        <f t="shared" si="2"/>
        <v>2.6</v>
      </c>
    </row>
    <row r="163" spans="1:30" x14ac:dyDescent="0.35">
      <c r="A163" t="s">
        <v>34</v>
      </c>
      <c r="B163" s="16" t="s">
        <v>128</v>
      </c>
      <c r="C163" t="s">
        <v>129</v>
      </c>
      <c r="D163" s="17">
        <v>20.8</v>
      </c>
      <c r="E163" s="19">
        <v>44041</v>
      </c>
      <c r="F163" s="20">
        <v>0.60277777777777775</v>
      </c>
      <c r="G163" t="s">
        <v>205</v>
      </c>
      <c r="H163" t="s">
        <v>141</v>
      </c>
      <c r="I163" s="60">
        <v>0</v>
      </c>
      <c r="J163">
        <v>90</v>
      </c>
      <c r="K163">
        <v>10</v>
      </c>
      <c r="L163">
        <v>0</v>
      </c>
      <c r="M163">
        <v>0</v>
      </c>
      <c r="N163">
        <v>0</v>
      </c>
      <c r="O163">
        <v>0</v>
      </c>
      <c r="P163">
        <v>100</v>
      </c>
      <c r="Q163" s="21">
        <v>22.337</v>
      </c>
      <c r="R163" s="21">
        <v>12560</v>
      </c>
      <c r="S163" s="21">
        <v>7.95</v>
      </c>
      <c r="T163" s="21">
        <v>3.97</v>
      </c>
      <c r="U163" s="21">
        <v>14.35</v>
      </c>
      <c r="V163" s="21">
        <v>7.94</v>
      </c>
      <c r="W163" t="s">
        <v>71</v>
      </c>
      <c r="X163"/>
      <c r="Y163" s="23" t="s">
        <v>19</v>
      </c>
      <c r="Z163" s="23" t="s">
        <v>51</v>
      </c>
      <c r="AA163" t="s">
        <v>52</v>
      </c>
      <c r="AB163" s="23">
        <v>2020</v>
      </c>
      <c r="AC163" s="76" t="s">
        <v>35</v>
      </c>
      <c r="AD163">
        <f t="shared" si="2"/>
        <v>20.8</v>
      </c>
    </row>
    <row r="164" spans="1:30" x14ac:dyDescent="0.35">
      <c r="A164" t="s">
        <v>34</v>
      </c>
      <c r="B164" s="16" t="s">
        <v>136</v>
      </c>
      <c r="C164" t="s">
        <v>137</v>
      </c>
      <c r="D164" s="17">
        <v>4.5</v>
      </c>
      <c r="E164" s="19">
        <v>44042</v>
      </c>
      <c r="F164" s="20">
        <v>0.46388888888888885</v>
      </c>
      <c r="G164" t="s">
        <v>181</v>
      </c>
      <c r="H164" t="s">
        <v>122</v>
      </c>
      <c r="I164" s="60">
        <v>50</v>
      </c>
      <c r="J164">
        <v>50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50</v>
      </c>
      <c r="Q164" s="21">
        <v>20.88</v>
      </c>
      <c r="R164" s="21">
        <v>9995</v>
      </c>
      <c r="S164" s="21">
        <v>7.77</v>
      </c>
      <c r="T164" s="21">
        <v>10.74</v>
      </c>
      <c r="U164" s="21">
        <v>36.04</v>
      </c>
      <c r="V164" s="21">
        <v>7.94</v>
      </c>
      <c r="W164"/>
      <c r="X164"/>
      <c r="Y164" s="23" t="s">
        <v>135</v>
      </c>
      <c r="Z164" s="23" t="s">
        <v>88</v>
      </c>
      <c r="AA164" t="s">
        <v>52</v>
      </c>
      <c r="AB164" s="23">
        <v>2020</v>
      </c>
      <c r="AC164" s="76" t="s">
        <v>35</v>
      </c>
      <c r="AD164">
        <f t="shared" si="2"/>
        <v>4.5</v>
      </c>
    </row>
    <row r="165" spans="1:30" x14ac:dyDescent="0.35">
      <c r="A165" t="s">
        <v>34</v>
      </c>
      <c r="B165" s="16" t="s">
        <v>139</v>
      </c>
      <c r="C165" t="s">
        <v>140</v>
      </c>
      <c r="D165" s="17">
        <v>16</v>
      </c>
      <c r="E165" s="19">
        <v>44041</v>
      </c>
      <c r="F165" s="20">
        <v>0.62291666666666667</v>
      </c>
      <c r="G165" t="s">
        <v>205</v>
      </c>
      <c r="H165" t="s">
        <v>60</v>
      </c>
      <c r="I165" s="60">
        <v>0</v>
      </c>
      <c r="J165">
        <v>0</v>
      </c>
      <c r="K165">
        <v>0</v>
      </c>
      <c r="L165">
        <v>0</v>
      </c>
      <c r="M165">
        <v>5</v>
      </c>
      <c r="N165">
        <v>20</v>
      </c>
      <c r="O165">
        <v>75</v>
      </c>
      <c r="P165">
        <v>0</v>
      </c>
      <c r="Q165" s="21">
        <v>21.902999999999999</v>
      </c>
      <c r="R165" s="21">
        <v>10292</v>
      </c>
      <c r="S165" s="21">
        <v>7.97</v>
      </c>
      <c r="T165" s="21">
        <v>6.52</v>
      </c>
      <c r="U165" s="21">
        <v>10.39</v>
      </c>
      <c r="V165" s="21">
        <v>8.3699999999999992</v>
      </c>
      <c r="W165" t="s">
        <v>62</v>
      </c>
      <c r="X165"/>
      <c r="Y165" s="23" t="s">
        <v>18</v>
      </c>
      <c r="Z165" s="23" t="s">
        <v>51</v>
      </c>
      <c r="AA165" t="s">
        <v>52</v>
      </c>
      <c r="AB165" s="23">
        <v>2020</v>
      </c>
      <c r="AC165" s="76" t="s">
        <v>35</v>
      </c>
      <c r="AD165">
        <f t="shared" si="2"/>
        <v>16</v>
      </c>
    </row>
    <row r="166" spans="1:30" x14ac:dyDescent="0.35">
      <c r="A166" t="s">
        <v>34</v>
      </c>
      <c r="B166" s="24" t="s">
        <v>151</v>
      </c>
      <c r="C166" t="s">
        <v>152</v>
      </c>
      <c r="D166" s="26">
        <v>24.4</v>
      </c>
      <c r="E166" s="19">
        <v>44041</v>
      </c>
      <c r="F166" s="20">
        <v>0.48888888888888887</v>
      </c>
      <c r="G166" t="s">
        <v>181</v>
      </c>
      <c r="H166" t="s">
        <v>257</v>
      </c>
      <c r="I166" s="60">
        <v>0</v>
      </c>
      <c r="J166">
        <v>100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100</v>
      </c>
      <c r="Q166" s="21">
        <v>21.384</v>
      </c>
      <c r="R166" s="21">
        <v>17216</v>
      </c>
      <c r="S166" s="21">
        <v>7.77</v>
      </c>
      <c r="T166" s="21">
        <v>3.62</v>
      </c>
      <c r="U166" s="21">
        <v>16.93</v>
      </c>
      <c r="V166" s="21">
        <v>7.44</v>
      </c>
      <c r="W166" t="s">
        <v>62</v>
      </c>
      <c r="X166"/>
      <c r="Y166" s="23" t="s">
        <v>19</v>
      </c>
      <c r="Z166" s="23" t="s">
        <v>88</v>
      </c>
      <c r="AA166" t="s">
        <v>52</v>
      </c>
      <c r="AB166" s="23">
        <v>2020</v>
      </c>
      <c r="AC166" s="76" t="s">
        <v>35</v>
      </c>
      <c r="AD166">
        <f t="shared" si="2"/>
        <v>24.4</v>
      </c>
    </row>
    <row r="167" spans="1:30" x14ac:dyDescent="0.35">
      <c r="A167" t="s">
        <v>34</v>
      </c>
      <c r="B167" s="16" t="s">
        <v>154</v>
      </c>
      <c r="C167" t="s">
        <v>155</v>
      </c>
      <c r="D167" s="17">
        <v>8</v>
      </c>
      <c r="E167" s="19">
        <v>44041</v>
      </c>
      <c r="F167" s="20">
        <v>0.50972222222222219</v>
      </c>
      <c r="G167" t="s">
        <v>238</v>
      </c>
      <c r="H167" t="s">
        <v>256</v>
      </c>
      <c r="I167" s="60">
        <v>50</v>
      </c>
      <c r="J167">
        <v>0</v>
      </c>
      <c r="K167">
        <v>0</v>
      </c>
      <c r="L167">
        <v>0</v>
      </c>
      <c r="M167">
        <v>50</v>
      </c>
      <c r="N167">
        <v>0</v>
      </c>
      <c r="O167">
        <v>0</v>
      </c>
      <c r="P167">
        <v>0</v>
      </c>
      <c r="Q167" s="21">
        <v>20.635000000000002</v>
      </c>
      <c r="R167" s="21">
        <v>15913</v>
      </c>
      <c r="S167" s="21">
        <v>7.96</v>
      </c>
      <c r="T167" s="21">
        <v>3.06</v>
      </c>
      <c r="U167" s="21">
        <v>67.2</v>
      </c>
      <c r="V167" s="21">
        <v>7.95</v>
      </c>
      <c r="W167" t="s">
        <v>62</v>
      </c>
      <c r="X167"/>
      <c r="Y167" s="23" t="s">
        <v>135</v>
      </c>
      <c r="Z167" s="23" t="s">
        <v>88</v>
      </c>
      <c r="AA167" t="s">
        <v>52</v>
      </c>
      <c r="AB167" s="23">
        <v>2020</v>
      </c>
      <c r="AC167" s="76" t="s">
        <v>35</v>
      </c>
      <c r="AD167">
        <f t="shared" si="2"/>
        <v>8</v>
      </c>
    </row>
    <row r="168" spans="1:30" x14ac:dyDescent="0.35">
      <c r="A168" t="s">
        <v>34</v>
      </c>
      <c r="B168" s="24" t="s">
        <v>159</v>
      </c>
      <c r="C168" t="s">
        <v>160</v>
      </c>
      <c r="D168" s="26">
        <v>5</v>
      </c>
      <c r="E168" s="19">
        <v>44041</v>
      </c>
      <c r="F168" s="20">
        <v>0.52430555555555558</v>
      </c>
      <c r="G168" t="s">
        <v>238</v>
      </c>
      <c r="H168" t="s">
        <v>267</v>
      </c>
      <c r="I168" s="60">
        <v>10</v>
      </c>
      <c r="J168">
        <v>60</v>
      </c>
      <c r="K168">
        <v>30</v>
      </c>
      <c r="L168">
        <v>0</v>
      </c>
      <c r="M168">
        <v>0</v>
      </c>
      <c r="N168">
        <v>0</v>
      </c>
      <c r="O168">
        <v>0</v>
      </c>
      <c r="P168">
        <v>90</v>
      </c>
      <c r="Q168" s="21">
        <v>21.274999999999999</v>
      </c>
      <c r="R168" s="21">
        <v>10535</v>
      </c>
      <c r="S168" s="21">
        <v>8.06</v>
      </c>
      <c r="T168" s="21">
        <v>6.82</v>
      </c>
      <c r="U168" s="21">
        <v>33.22</v>
      </c>
      <c r="V168" s="21">
        <v>7.71</v>
      </c>
      <c r="W168"/>
      <c r="X168"/>
      <c r="Y168" s="23" t="s">
        <v>19</v>
      </c>
      <c r="Z168" s="23" t="s">
        <v>88</v>
      </c>
      <c r="AA168" t="s">
        <v>52</v>
      </c>
      <c r="AB168" s="23">
        <v>2020</v>
      </c>
      <c r="AC168" s="76" t="s">
        <v>35</v>
      </c>
      <c r="AD168">
        <f t="shared" si="2"/>
        <v>5</v>
      </c>
    </row>
    <row r="169" spans="1:30" x14ac:dyDescent="0.35">
      <c r="A169" t="s">
        <v>34</v>
      </c>
      <c r="B169" s="24" t="s">
        <v>161</v>
      </c>
      <c r="C169" t="s">
        <v>162</v>
      </c>
      <c r="D169" s="26">
        <v>13</v>
      </c>
      <c r="E169" s="19">
        <v>44041</v>
      </c>
      <c r="F169" s="20">
        <v>0.5444444444444444</v>
      </c>
      <c r="G169" t="s">
        <v>205</v>
      </c>
      <c r="H169" t="s">
        <v>91</v>
      </c>
      <c r="I169" s="60">
        <v>40</v>
      </c>
      <c r="J169">
        <v>10</v>
      </c>
      <c r="K169">
        <v>40</v>
      </c>
      <c r="L169">
        <v>0</v>
      </c>
      <c r="M169">
        <v>10</v>
      </c>
      <c r="N169">
        <v>0</v>
      </c>
      <c r="O169">
        <v>0</v>
      </c>
      <c r="P169">
        <v>50</v>
      </c>
      <c r="Q169" s="21">
        <v>20.221</v>
      </c>
      <c r="R169" s="21">
        <v>9596</v>
      </c>
      <c r="S169" s="21">
        <v>8.16</v>
      </c>
      <c r="T169" s="21">
        <v>17.72</v>
      </c>
      <c r="U169" s="21">
        <v>37.4</v>
      </c>
      <c r="V169" s="21">
        <v>7.97</v>
      </c>
      <c r="W169" t="s">
        <v>62</v>
      </c>
      <c r="X169"/>
      <c r="Y169" s="23" t="s">
        <v>19</v>
      </c>
      <c r="Z169" s="23" t="s">
        <v>88</v>
      </c>
      <c r="AA169" t="s">
        <v>52</v>
      </c>
      <c r="AB169" s="23">
        <v>2020</v>
      </c>
      <c r="AC169" s="76" t="s">
        <v>35</v>
      </c>
      <c r="AD169">
        <f t="shared" si="2"/>
        <v>13</v>
      </c>
    </row>
    <row r="170" spans="1:30" x14ac:dyDescent="0.35">
      <c r="A170" t="s">
        <v>34</v>
      </c>
      <c r="B170" s="16" t="s">
        <v>163</v>
      </c>
      <c r="C170" t="s">
        <v>164</v>
      </c>
      <c r="D170" s="17">
        <v>4.2</v>
      </c>
      <c r="E170" s="19">
        <v>44041</v>
      </c>
      <c r="F170" s="20">
        <v>0.58819444444444446</v>
      </c>
      <c r="G170" t="s">
        <v>205</v>
      </c>
      <c r="H170" t="s">
        <v>243</v>
      </c>
      <c r="I170" s="60">
        <v>80</v>
      </c>
      <c r="J170">
        <v>10</v>
      </c>
      <c r="K170">
        <v>0</v>
      </c>
      <c r="L170">
        <v>0</v>
      </c>
      <c r="M170">
        <v>10</v>
      </c>
      <c r="N170">
        <v>0</v>
      </c>
      <c r="O170">
        <v>0</v>
      </c>
      <c r="P170">
        <v>10</v>
      </c>
      <c r="Q170" s="21">
        <v>22.503</v>
      </c>
      <c r="R170" s="21">
        <v>11097</v>
      </c>
      <c r="S170" s="21">
        <v>7.88</v>
      </c>
      <c r="T170" s="21">
        <v>8.4</v>
      </c>
      <c r="U170" s="21">
        <v>23.27</v>
      </c>
      <c r="V170" s="21">
        <v>7.76</v>
      </c>
      <c r="W170" t="s">
        <v>268</v>
      </c>
      <c r="X170"/>
      <c r="Y170" s="23" t="s">
        <v>135</v>
      </c>
      <c r="Z170" s="23" t="s">
        <v>88</v>
      </c>
      <c r="AA170" t="s">
        <v>52</v>
      </c>
      <c r="AB170" s="23">
        <v>2020</v>
      </c>
      <c r="AC170" s="76" t="s">
        <v>35</v>
      </c>
      <c r="AD170">
        <f t="shared" si="2"/>
        <v>4.2</v>
      </c>
    </row>
    <row r="171" spans="1:30" x14ac:dyDescent="0.35">
      <c r="A171" t="s">
        <v>34</v>
      </c>
      <c r="B171" s="17" t="s">
        <v>166</v>
      </c>
      <c r="C171" t="s">
        <v>167</v>
      </c>
      <c r="D171" s="26">
        <v>3</v>
      </c>
      <c r="E171" s="19">
        <v>44042</v>
      </c>
      <c r="F171" s="20">
        <v>0.47291666666666665</v>
      </c>
      <c r="G171" t="s">
        <v>181</v>
      </c>
      <c r="H171" t="s">
        <v>48</v>
      </c>
      <c r="I171" s="60">
        <v>0</v>
      </c>
      <c r="J171">
        <v>80</v>
      </c>
      <c r="K171">
        <v>20</v>
      </c>
      <c r="L171">
        <v>0</v>
      </c>
      <c r="M171">
        <v>0</v>
      </c>
      <c r="N171">
        <v>0</v>
      </c>
      <c r="O171">
        <v>0</v>
      </c>
      <c r="P171">
        <v>100</v>
      </c>
      <c r="Q171" s="21">
        <v>20.8</v>
      </c>
      <c r="R171" s="21">
        <v>9832</v>
      </c>
      <c r="S171" s="21">
        <v>7.69</v>
      </c>
      <c r="T171" s="21">
        <v>3.28</v>
      </c>
      <c r="U171" s="21">
        <v>78.06</v>
      </c>
      <c r="V171" s="21">
        <v>6.8</v>
      </c>
      <c r="W171"/>
      <c r="X171"/>
      <c r="Y171" s="23" t="s">
        <v>19</v>
      </c>
      <c r="Z171" s="23" t="s">
        <v>88</v>
      </c>
      <c r="AA171" t="s">
        <v>52</v>
      </c>
      <c r="AB171" s="23">
        <v>2020</v>
      </c>
      <c r="AC171" s="76" t="s">
        <v>35</v>
      </c>
      <c r="AD171">
        <f t="shared" si="2"/>
        <v>3</v>
      </c>
    </row>
    <row r="172" spans="1:30" x14ac:dyDescent="0.35">
      <c r="A172" t="s">
        <v>34</v>
      </c>
      <c r="B172" s="24" t="s">
        <v>168</v>
      </c>
      <c r="C172" t="s">
        <v>169</v>
      </c>
      <c r="D172" s="26">
        <v>5</v>
      </c>
      <c r="E172" s="19">
        <v>44042</v>
      </c>
      <c r="F172" s="20">
        <v>0.45555555555555555</v>
      </c>
      <c r="G172" t="s">
        <v>181</v>
      </c>
      <c r="H172" t="s">
        <v>91</v>
      </c>
      <c r="I172" s="60">
        <v>80</v>
      </c>
      <c r="J172">
        <v>0</v>
      </c>
      <c r="K172">
        <v>20</v>
      </c>
      <c r="L172">
        <v>0</v>
      </c>
      <c r="M172">
        <v>0</v>
      </c>
      <c r="N172">
        <v>0</v>
      </c>
      <c r="O172">
        <v>0</v>
      </c>
      <c r="P172">
        <v>20</v>
      </c>
      <c r="Q172" s="21">
        <v>20.77</v>
      </c>
      <c r="R172" s="21">
        <v>9990</v>
      </c>
      <c r="S172" s="21">
        <v>7.74</v>
      </c>
      <c r="T172" s="21">
        <v>10.92</v>
      </c>
      <c r="U172" s="21">
        <v>53.54</v>
      </c>
      <c r="V172" s="21">
        <v>7.39</v>
      </c>
      <c r="W172"/>
      <c r="X172"/>
      <c r="Y172" s="23" t="s">
        <v>135</v>
      </c>
      <c r="Z172" s="23" t="s">
        <v>88</v>
      </c>
      <c r="AA172" t="s">
        <v>52</v>
      </c>
      <c r="AB172" s="23">
        <v>2020</v>
      </c>
      <c r="AC172" s="76" t="s">
        <v>35</v>
      </c>
      <c r="AD172">
        <f t="shared" si="2"/>
        <v>5</v>
      </c>
    </row>
    <row r="173" spans="1:30" x14ac:dyDescent="0.35">
      <c r="A173" t="s">
        <v>34</v>
      </c>
      <c r="B173" s="16" t="s">
        <v>171</v>
      </c>
      <c r="C173" t="s">
        <v>172</v>
      </c>
      <c r="D173" s="17">
        <v>6</v>
      </c>
      <c r="E173" s="19">
        <v>44041</v>
      </c>
      <c r="F173" s="20">
        <v>0.4777777777777778</v>
      </c>
      <c r="G173" t="s">
        <v>181</v>
      </c>
      <c r="H173" t="s">
        <v>243</v>
      </c>
      <c r="I173" s="60">
        <v>100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21">
        <v>21.571000000000002</v>
      </c>
      <c r="R173" s="21">
        <v>17183</v>
      </c>
      <c r="S173" s="21">
        <v>7.6</v>
      </c>
      <c r="T173" s="21">
        <v>3.82</v>
      </c>
      <c r="U173" s="21">
        <v>24.66</v>
      </c>
      <c r="V173" s="21">
        <v>7.14</v>
      </c>
      <c r="W173"/>
      <c r="X173"/>
      <c r="Y173" s="23" t="s">
        <v>135</v>
      </c>
      <c r="Z173" s="23" t="s">
        <v>88</v>
      </c>
      <c r="AA173" t="s">
        <v>52</v>
      </c>
      <c r="AB173" s="23">
        <v>2020</v>
      </c>
      <c r="AC173" s="76" t="s">
        <v>35</v>
      </c>
      <c r="AD173">
        <f t="shared" si="2"/>
        <v>6</v>
      </c>
    </row>
    <row r="174" spans="1:30" x14ac:dyDescent="0.35">
      <c r="A174" t="s">
        <v>34</v>
      </c>
      <c r="B174" s="16" t="s">
        <v>174</v>
      </c>
      <c r="C174" t="s">
        <v>175</v>
      </c>
      <c r="D174" s="17">
        <v>2.9</v>
      </c>
      <c r="E174" s="19">
        <v>44041</v>
      </c>
      <c r="F174" s="20">
        <v>0.56597222222222221</v>
      </c>
      <c r="G174" s="50" t="s">
        <v>205</v>
      </c>
      <c r="H174" t="s">
        <v>115</v>
      </c>
      <c r="I174" s="60">
        <v>80</v>
      </c>
      <c r="J174">
        <v>10</v>
      </c>
      <c r="K174">
        <v>10</v>
      </c>
      <c r="L174">
        <v>0</v>
      </c>
      <c r="M174">
        <v>0</v>
      </c>
      <c r="N174">
        <v>0</v>
      </c>
      <c r="O174">
        <v>0</v>
      </c>
      <c r="P174">
        <v>20</v>
      </c>
      <c r="Q174" s="21">
        <v>21.763000000000002</v>
      </c>
      <c r="R174" s="21">
        <v>11010</v>
      </c>
      <c r="S174" s="21">
        <v>7.91</v>
      </c>
      <c r="T174" s="21">
        <v>14.72</v>
      </c>
      <c r="U174" s="21">
        <v>25.57</v>
      </c>
      <c r="V174" s="21">
        <v>7.91</v>
      </c>
      <c r="W174"/>
      <c r="X174"/>
      <c r="Y174" s="23" t="s">
        <v>135</v>
      </c>
      <c r="Z174" s="23" t="s">
        <v>88</v>
      </c>
      <c r="AA174" t="s">
        <v>52</v>
      </c>
      <c r="AB174" s="23">
        <v>2020</v>
      </c>
      <c r="AC174" s="76" t="s">
        <v>35</v>
      </c>
      <c r="AD174">
        <f t="shared" si="2"/>
        <v>2.9</v>
      </c>
    </row>
    <row r="175" spans="1:30" x14ac:dyDescent="0.35">
      <c r="A175" t="s">
        <v>34</v>
      </c>
      <c r="B175" s="57" t="s">
        <v>177</v>
      </c>
      <c r="C175" s="28" t="s">
        <v>178</v>
      </c>
      <c r="D175" s="17">
        <v>36.4</v>
      </c>
      <c r="E175" s="19">
        <v>44026</v>
      </c>
      <c r="F175" s="20">
        <v>0.46875</v>
      </c>
      <c r="G175" t="s">
        <v>238</v>
      </c>
      <c r="H175" s="61"/>
      <c r="I175" s="78">
        <v>70</v>
      </c>
      <c r="J175" s="61">
        <v>15</v>
      </c>
      <c r="K175" s="61">
        <v>0</v>
      </c>
      <c r="L175" s="61">
        <v>0</v>
      </c>
      <c r="M175" s="61">
        <v>15</v>
      </c>
      <c r="N175" s="61">
        <v>0</v>
      </c>
      <c r="O175" s="61">
        <v>0</v>
      </c>
      <c r="P175">
        <v>15</v>
      </c>
      <c r="Q175" s="21">
        <v>23.01</v>
      </c>
      <c r="R175" s="21">
        <v>4381</v>
      </c>
      <c r="S175" s="21">
        <v>7.87</v>
      </c>
      <c r="T175" s="21">
        <v>1.62</v>
      </c>
      <c r="U175" s="21">
        <v>8.9</v>
      </c>
      <c r="V175" s="21">
        <v>8.33</v>
      </c>
      <c r="W175"/>
      <c r="X175" t="s">
        <v>269</v>
      </c>
      <c r="Y175" s="23" t="s">
        <v>135</v>
      </c>
      <c r="Z175" s="23" t="s">
        <v>43</v>
      </c>
      <c r="AA175" t="s">
        <v>43</v>
      </c>
      <c r="AB175" s="23">
        <v>2020</v>
      </c>
      <c r="AC175" s="76" t="s">
        <v>35</v>
      </c>
      <c r="AD175">
        <f t="shared" si="2"/>
        <v>36.4</v>
      </c>
    </row>
    <row r="176" spans="1:30" x14ac:dyDescent="0.35">
      <c r="A176" t="s">
        <v>34</v>
      </c>
      <c r="B176" s="57" t="s">
        <v>37</v>
      </c>
      <c r="C176" t="s">
        <v>38</v>
      </c>
      <c r="D176" s="17">
        <v>5.2</v>
      </c>
      <c r="E176" s="19">
        <v>44090</v>
      </c>
      <c r="F176" s="20">
        <v>0.43402777777777773</v>
      </c>
      <c r="G176" t="s">
        <v>181</v>
      </c>
      <c r="H176" t="s">
        <v>270</v>
      </c>
      <c r="I176" s="60">
        <v>0</v>
      </c>
      <c r="J176">
        <v>50</v>
      </c>
      <c r="K176">
        <v>50</v>
      </c>
      <c r="L176">
        <v>0</v>
      </c>
      <c r="M176">
        <v>0</v>
      </c>
      <c r="N176">
        <v>0</v>
      </c>
      <c r="O176">
        <v>0</v>
      </c>
      <c r="P176">
        <v>100</v>
      </c>
      <c r="Q176" s="21">
        <v>20.05</v>
      </c>
      <c r="R176" s="21">
        <v>18268</v>
      </c>
      <c r="S176" s="21">
        <v>7.84</v>
      </c>
      <c r="T176" s="21">
        <v>2.46</v>
      </c>
      <c r="U176" s="21">
        <v>58.8</v>
      </c>
      <c r="V176" s="21">
        <v>8.26</v>
      </c>
      <c r="W176" t="s">
        <v>71</v>
      </c>
      <c r="X176" t="s">
        <v>271</v>
      </c>
      <c r="Y176" s="23" t="s">
        <v>19</v>
      </c>
      <c r="Z176" s="23" t="s">
        <v>43</v>
      </c>
      <c r="AA176" t="s">
        <v>43</v>
      </c>
      <c r="AB176" s="23">
        <v>2020</v>
      </c>
      <c r="AC176" s="76" t="s">
        <v>180</v>
      </c>
      <c r="AD176">
        <f t="shared" si="2"/>
        <v>5.2</v>
      </c>
    </row>
    <row r="177" spans="1:30" x14ac:dyDescent="0.35">
      <c r="A177" t="s">
        <v>34</v>
      </c>
      <c r="B177" s="16" t="s">
        <v>54</v>
      </c>
      <c r="C177" t="s">
        <v>55</v>
      </c>
      <c r="D177" s="17">
        <v>10.3</v>
      </c>
      <c r="E177" s="19">
        <v>44102</v>
      </c>
      <c r="F177" s="20">
        <v>0.4236111111111111</v>
      </c>
      <c r="G177" t="s">
        <v>181</v>
      </c>
      <c r="H177" t="s">
        <v>263</v>
      </c>
      <c r="I177" s="60">
        <v>20</v>
      </c>
      <c r="J177">
        <v>70</v>
      </c>
      <c r="K177">
        <v>10</v>
      </c>
      <c r="L177">
        <v>0</v>
      </c>
      <c r="M177">
        <v>0</v>
      </c>
      <c r="N177">
        <v>0</v>
      </c>
      <c r="O177">
        <v>0</v>
      </c>
      <c r="P177">
        <v>80</v>
      </c>
      <c r="Q177" s="21">
        <v>20.86</v>
      </c>
      <c r="R177" s="21">
        <v>12850</v>
      </c>
      <c r="S177" s="21">
        <v>7.57</v>
      </c>
      <c r="T177" s="21">
        <v>3.03</v>
      </c>
      <c r="U177" s="21">
        <v>19.850000000000001</v>
      </c>
      <c r="V177" s="21">
        <v>7.61</v>
      </c>
      <c r="W177"/>
      <c r="X177"/>
      <c r="Y177" s="23" t="s">
        <v>19</v>
      </c>
      <c r="Z177" s="23" t="s">
        <v>51</v>
      </c>
      <c r="AA177" t="s">
        <v>52</v>
      </c>
      <c r="AB177" s="23">
        <v>2020</v>
      </c>
      <c r="AC177" s="76" t="s">
        <v>180</v>
      </c>
      <c r="AD177">
        <f t="shared" ref="AD177:AD240" si="3">IF(D177&gt;0,D177,(AVERAGEIF(B$2:B$259,B177,D$2:D$259)))</f>
        <v>10.3</v>
      </c>
    </row>
    <row r="178" spans="1:30" ht="16.5" customHeight="1" x14ac:dyDescent="0.35">
      <c r="A178" t="s">
        <v>34</v>
      </c>
      <c r="B178" s="16" t="s">
        <v>73</v>
      </c>
      <c r="C178" t="s">
        <v>74</v>
      </c>
      <c r="D178" s="17">
        <v>15.8</v>
      </c>
      <c r="E178" s="19">
        <v>44102</v>
      </c>
      <c r="F178" s="20">
        <v>0.67847222222222225</v>
      </c>
      <c r="G178" t="s">
        <v>205</v>
      </c>
      <c r="H178" t="s">
        <v>263</v>
      </c>
      <c r="I178" s="60">
        <v>0</v>
      </c>
      <c r="J178">
        <v>0</v>
      </c>
      <c r="K178">
        <v>10</v>
      </c>
      <c r="L178">
        <v>0</v>
      </c>
      <c r="M178">
        <v>90</v>
      </c>
      <c r="N178">
        <v>0</v>
      </c>
      <c r="O178">
        <v>0</v>
      </c>
      <c r="P178">
        <v>10</v>
      </c>
      <c r="Q178" s="21">
        <v>21.43</v>
      </c>
      <c r="R178" s="21">
        <v>9623</v>
      </c>
      <c r="S178" s="21">
        <v>7.58</v>
      </c>
      <c r="T178" s="21">
        <v>2.91</v>
      </c>
      <c r="U178" s="21">
        <v>16.52</v>
      </c>
      <c r="V178" s="21">
        <v>7.58</v>
      </c>
      <c r="W178"/>
      <c r="X178"/>
      <c r="Y178" s="23" t="s">
        <v>63</v>
      </c>
      <c r="Z178" s="23" t="s">
        <v>51</v>
      </c>
      <c r="AA178" t="s">
        <v>52</v>
      </c>
      <c r="AB178" s="23">
        <v>2020</v>
      </c>
      <c r="AC178" s="76" t="s">
        <v>180</v>
      </c>
      <c r="AD178">
        <f t="shared" si="3"/>
        <v>15.8</v>
      </c>
    </row>
    <row r="179" spans="1:30" x14ac:dyDescent="0.35">
      <c r="A179" t="s">
        <v>34</v>
      </c>
      <c r="B179" s="16" t="s">
        <v>80</v>
      </c>
      <c r="C179" t="s">
        <v>81</v>
      </c>
      <c r="D179" s="17">
        <v>9.9</v>
      </c>
      <c r="E179" s="19">
        <v>44102</v>
      </c>
      <c r="F179" s="20">
        <v>0.49722222222222223</v>
      </c>
      <c r="G179" t="s">
        <v>181</v>
      </c>
      <c r="H179" t="s">
        <v>257</v>
      </c>
      <c r="I179" s="60">
        <v>20</v>
      </c>
      <c r="J179">
        <v>70</v>
      </c>
      <c r="K179">
        <v>10</v>
      </c>
      <c r="L179">
        <v>0</v>
      </c>
      <c r="M179">
        <v>0</v>
      </c>
      <c r="N179">
        <v>0</v>
      </c>
      <c r="O179">
        <v>0</v>
      </c>
      <c r="P179">
        <v>80</v>
      </c>
      <c r="Q179" s="21">
        <v>21.15</v>
      </c>
      <c r="R179" s="21">
        <v>13558</v>
      </c>
      <c r="S179" s="21">
        <v>7.62</v>
      </c>
      <c r="T179" s="21">
        <v>2.79</v>
      </c>
      <c r="U179" s="21">
        <v>57.71</v>
      </c>
      <c r="V179" s="21">
        <v>7.18</v>
      </c>
      <c r="W179"/>
      <c r="X179"/>
      <c r="Y179" s="23" t="s">
        <v>19</v>
      </c>
      <c r="Z179" s="23" t="s">
        <v>51</v>
      </c>
      <c r="AA179" t="s">
        <v>52</v>
      </c>
      <c r="AB179" s="23">
        <v>2020</v>
      </c>
      <c r="AC179" s="76" t="s">
        <v>180</v>
      </c>
      <c r="AD179">
        <f t="shared" si="3"/>
        <v>9.9</v>
      </c>
    </row>
    <row r="180" spans="1:30" x14ac:dyDescent="0.35">
      <c r="A180" t="s">
        <v>34</v>
      </c>
      <c r="B180" s="16" t="s">
        <v>83</v>
      </c>
      <c r="C180" t="s">
        <v>84</v>
      </c>
      <c r="D180" s="17">
        <v>21</v>
      </c>
      <c r="E180" s="19">
        <v>44102</v>
      </c>
      <c r="F180" s="20">
        <v>0.44305555555555554</v>
      </c>
      <c r="G180" t="s">
        <v>181</v>
      </c>
      <c r="H180" t="s">
        <v>265</v>
      </c>
      <c r="I180" s="60">
        <v>10</v>
      </c>
      <c r="J180">
        <v>80</v>
      </c>
      <c r="K180">
        <v>10</v>
      </c>
      <c r="L180">
        <v>0</v>
      </c>
      <c r="M180">
        <v>0</v>
      </c>
      <c r="N180">
        <v>0</v>
      </c>
      <c r="O180">
        <v>0</v>
      </c>
      <c r="P180">
        <v>90</v>
      </c>
      <c r="Q180" s="21">
        <v>20.95</v>
      </c>
      <c r="R180" s="21">
        <v>16913</v>
      </c>
      <c r="S180" s="21">
        <v>7.62</v>
      </c>
      <c r="T180" s="21">
        <v>2.31</v>
      </c>
      <c r="U180" s="21">
        <v>41.28</v>
      </c>
      <c r="V180" s="21">
        <v>7.58</v>
      </c>
      <c r="W180" t="s">
        <v>71</v>
      </c>
      <c r="X180"/>
      <c r="Y180" s="23" t="s">
        <v>19</v>
      </c>
      <c r="Z180" s="23" t="s">
        <v>51</v>
      </c>
      <c r="AA180" t="s">
        <v>52</v>
      </c>
      <c r="AB180" s="23">
        <v>2020</v>
      </c>
      <c r="AC180" s="76" t="s">
        <v>180</v>
      </c>
      <c r="AD180">
        <f t="shared" si="3"/>
        <v>21</v>
      </c>
    </row>
    <row r="181" spans="1:30" x14ac:dyDescent="0.35">
      <c r="A181" t="s">
        <v>34</v>
      </c>
      <c r="B181" s="16" t="s">
        <v>85</v>
      </c>
      <c r="C181" t="s">
        <v>86</v>
      </c>
      <c r="D181" s="17">
        <v>5.0999999999999996</v>
      </c>
      <c r="E181" s="19">
        <v>44102</v>
      </c>
      <c r="F181" s="20">
        <v>0.58472222222222225</v>
      </c>
      <c r="G181" t="s">
        <v>181</v>
      </c>
      <c r="H181" t="s">
        <v>257</v>
      </c>
      <c r="I181" s="60">
        <v>40</v>
      </c>
      <c r="J181">
        <v>40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60</v>
      </c>
      <c r="Q181" s="21">
        <v>21.54</v>
      </c>
      <c r="R181" s="21">
        <v>9251</v>
      </c>
      <c r="S181" s="21">
        <v>7.66</v>
      </c>
      <c r="T181" s="21">
        <v>5.63</v>
      </c>
      <c r="U181" s="21">
        <v>21.95</v>
      </c>
      <c r="V181" s="21">
        <v>8.06</v>
      </c>
      <c r="W181"/>
      <c r="X181"/>
      <c r="Y181" s="23" t="s">
        <v>19</v>
      </c>
      <c r="Z181" s="23" t="s">
        <v>88</v>
      </c>
      <c r="AA181" t="s">
        <v>52</v>
      </c>
      <c r="AB181" s="23">
        <v>2020</v>
      </c>
      <c r="AC181" s="76" t="s">
        <v>180</v>
      </c>
      <c r="AD181">
        <f t="shared" si="3"/>
        <v>5.0999999999999996</v>
      </c>
    </row>
    <row r="182" spans="1:30" x14ac:dyDescent="0.35">
      <c r="A182" t="s">
        <v>34</v>
      </c>
      <c r="B182" s="24" t="s">
        <v>89</v>
      </c>
      <c r="C182" t="s">
        <v>90</v>
      </c>
      <c r="D182" s="26">
        <v>19.2</v>
      </c>
      <c r="E182" s="19">
        <v>44102</v>
      </c>
      <c r="F182" s="20">
        <v>0.68472222222222223</v>
      </c>
      <c r="G182" t="s">
        <v>205</v>
      </c>
      <c r="H182" t="s">
        <v>115</v>
      </c>
      <c r="I182" s="60">
        <v>15</v>
      </c>
      <c r="J182">
        <v>65</v>
      </c>
      <c r="K182">
        <v>10</v>
      </c>
      <c r="L182">
        <v>0</v>
      </c>
      <c r="M182">
        <v>10</v>
      </c>
      <c r="N182">
        <v>0</v>
      </c>
      <c r="O182">
        <v>0</v>
      </c>
      <c r="P182">
        <v>75</v>
      </c>
      <c r="Q182" s="21">
        <v>21.26</v>
      </c>
      <c r="R182" s="21">
        <v>13079</v>
      </c>
      <c r="S182" s="21">
        <v>7.61</v>
      </c>
      <c r="T182" s="21">
        <v>2.64</v>
      </c>
      <c r="U182" s="21">
        <v>27.11</v>
      </c>
      <c r="V182" s="21">
        <v>7.78</v>
      </c>
      <c r="W182"/>
      <c r="X182" t="s">
        <v>272</v>
      </c>
      <c r="Y182" s="23" t="s">
        <v>19</v>
      </c>
      <c r="Z182" s="23" t="s">
        <v>51</v>
      </c>
      <c r="AA182" t="s">
        <v>52</v>
      </c>
      <c r="AB182" s="23">
        <v>2020</v>
      </c>
      <c r="AC182" s="76" t="s">
        <v>180</v>
      </c>
      <c r="AD182">
        <f t="shared" si="3"/>
        <v>19.2</v>
      </c>
    </row>
    <row r="183" spans="1:30" x14ac:dyDescent="0.35">
      <c r="A183" t="s">
        <v>34</v>
      </c>
      <c r="B183" s="16" t="s">
        <v>93</v>
      </c>
      <c r="C183" t="s">
        <v>94</v>
      </c>
      <c r="D183" s="62">
        <v>13.8</v>
      </c>
      <c r="E183" s="19">
        <v>44102</v>
      </c>
      <c r="F183" s="20">
        <v>0.65972222222222221</v>
      </c>
      <c r="G183" t="s">
        <v>205</v>
      </c>
      <c r="H183" t="s">
        <v>273</v>
      </c>
      <c r="I183" s="60">
        <v>0</v>
      </c>
      <c r="J183">
        <v>10</v>
      </c>
      <c r="K183">
        <v>0</v>
      </c>
      <c r="L183">
        <v>0</v>
      </c>
      <c r="M183">
        <v>90</v>
      </c>
      <c r="N183">
        <v>0</v>
      </c>
      <c r="O183">
        <v>0</v>
      </c>
      <c r="P183">
        <v>10</v>
      </c>
      <c r="Q183" s="21">
        <v>21.15</v>
      </c>
      <c r="R183" s="21">
        <v>9408</v>
      </c>
      <c r="S183" s="21">
        <v>7.77</v>
      </c>
      <c r="T183" s="21">
        <v>3.79</v>
      </c>
      <c r="U183" s="21">
        <v>9.2100000000000009</v>
      </c>
      <c r="V183" s="21">
        <v>8.3699999999999992</v>
      </c>
      <c r="W183"/>
      <c r="X183" t="s">
        <v>274</v>
      </c>
      <c r="Y183" s="23" t="s">
        <v>63</v>
      </c>
      <c r="Z183" s="23" t="s">
        <v>51</v>
      </c>
      <c r="AA183" t="s">
        <v>52</v>
      </c>
      <c r="AB183" s="23">
        <v>2020</v>
      </c>
      <c r="AC183" s="76" t="s">
        <v>180</v>
      </c>
      <c r="AD183">
        <f t="shared" si="3"/>
        <v>13.8</v>
      </c>
    </row>
    <row r="184" spans="1:30" x14ac:dyDescent="0.35">
      <c r="A184" t="s">
        <v>34</v>
      </c>
      <c r="B184" s="16" t="s">
        <v>98</v>
      </c>
      <c r="C184" t="s">
        <v>99</v>
      </c>
      <c r="D184" s="17">
        <v>18.5</v>
      </c>
      <c r="E184" s="19">
        <v>44102</v>
      </c>
      <c r="F184" s="20">
        <v>0.65138888888888891</v>
      </c>
      <c r="G184" t="s">
        <v>238</v>
      </c>
      <c r="H184" t="s">
        <v>243</v>
      </c>
      <c r="I184" s="60">
        <v>40</v>
      </c>
      <c r="J184">
        <v>40</v>
      </c>
      <c r="K184">
        <v>10</v>
      </c>
      <c r="L184">
        <v>0</v>
      </c>
      <c r="M184">
        <v>10</v>
      </c>
      <c r="N184">
        <v>0</v>
      </c>
      <c r="O184">
        <v>0</v>
      </c>
      <c r="P184">
        <v>50</v>
      </c>
      <c r="Q184" s="21">
        <v>21.47</v>
      </c>
      <c r="R184" s="21">
        <v>10617</v>
      </c>
      <c r="S184" s="21">
        <v>7.63</v>
      </c>
      <c r="T184" s="21">
        <v>8.74</v>
      </c>
      <c r="U184" s="21">
        <v>9.1300000000000008</v>
      </c>
      <c r="V184" s="21">
        <v>8.26</v>
      </c>
      <c r="W184" t="s">
        <v>62</v>
      </c>
      <c r="X184"/>
      <c r="Y184" s="23" t="s">
        <v>19</v>
      </c>
      <c r="Z184" s="23" t="s">
        <v>51</v>
      </c>
      <c r="AA184" t="s">
        <v>52</v>
      </c>
      <c r="AB184" s="23">
        <v>2020</v>
      </c>
      <c r="AC184" s="76" t="s">
        <v>180</v>
      </c>
      <c r="AD184">
        <f t="shared" si="3"/>
        <v>18.5</v>
      </c>
    </row>
    <row r="185" spans="1:30" x14ac:dyDescent="0.35">
      <c r="A185" t="s">
        <v>34</v>
      </c>
      <c r="B185" s="16" t="s">
        <v>101</v>
      </c>
      <c r="C185" t="s">
        <v>102</v>
      </c>
      <c r="D185" s="17">
        <v>13.2</v>
      </c>
      <c r="E185" s="19">
        <v>44102</v>
      </c>
      <c r="F185" s="20">
        <v>0.63750000000000007</v>
      </c>
      <c r="G185" t="s">
        <v>238</v>
      </c>
      <c r="H185" t="s">
        <v>115</v>
      </c>
      <c r="I185" s="60">
        <v>0</v>
      </c>
      <c r="J185">
        <v>80</v>
      </c>
      <c r="K185">
        <v>10</v>
      </c>
      <c r="L185">
        <v>0</v>
      </c>
      <c r="M185">
        <v>10</v>
      </c>
      <c r="N185">
        <v>0</v>
      </c>
      <c r="O185">
        <v>0</v>
      </c>
      <c r="P185">
        <v>90</v>
      </c>
      <c r="Q185" s="21">
        <v>21.39</v>
      </c>
      <c r="R185" s="21">
        <v>7290</v>
      </c>
      <c r="S185" s="21">
        <v>7.86</v>
      </c>
      <c r="T185" s="21">
        <v>1.37</v>
      </c>
      <c r="U185" s="21">
        <v>11.15</v>
      </c>
      <c r="V185" s="21">
        <v>8.42</v>
      </c>
      <c r="W185"/>
      <c r="X185"/>
      <c r="Y185" s="23" t="s">
        <v>19</v>
      </c>
      <c r="Z185" s="23" t="s">
        <v>43</v>
      </c>
      <c r="AA185" t="s">
        <v>52</v>
      </c>
      <c r="AB185" s="23">
        <v>2020</v>
      </c>
      <c r="AC185" s="76" t="s">
        <v>180</v>
      </c>
      <c r="AD185">
        <f t="shared" si="3"/>
        <v>13.2</v>
      </c>
    </row>
    <row r="186" spans="1:30" x14ac:dyDescent="0.35">
      <c r="A186" t="s">
        <v>34</v>
      </c>
      <c r="B186" s="16" t="s">
        <v>105</v>
      </c>
      <c r="C186" t="s">
        <v>106</v>
      </c>
      <c r="D186" s="17">
        <v>5</v>
      </c>
      <c r="E186" s="19">
        <v>44102</v>
      </c>
      <c r="F186" s="20">
        <v>0.54166666666666663</v>
      </c>
      <c r="G186" t="s">
        <v>181</v>
      </c>
      <c r="H186" t="s">
        <v>275</v>
      </c>
      <c r="I186" s="60">
        <v>50</v>
      </c>
      <c r="J186">
        <v>30</v>
      </c>
      <c r="K186">
        <v>10</v>
      </c>
      <c r="L186">
        <v>0</v>
      </c>
      <c r="M186">
        <v>10</v>
      </c>
      <c r="N186">
        <v>0</v>
      </c>
      <c r="O186">
        <v>0</v>
      </c>
      <c r="P186">
        <v>40</v>
      </c>
      <c r="Q186" s="21">
        <v>21.48</v>
      </c>
      <c r="R186" s="21">
        <v>12259</v>
      </c>
      <c r="S186" s="21">
        <v>7.69</v>
      </c>
      <c r="T186" s="21">
        <v>6.62</v>
      </c>
      <c r="U186" s="21">
        <v>18.7</v>
      </c>
      <c r="V186" s="21">
        <v>6.72</v>
      </c>
      <c r="W186"/>
      <c r="X186"/>
      <c r="Y186" s="23" t="s">
        <v>135</v>
      </c>
      <c r="Z186" s="23" t="s">
        <v>88</v>
      </c>
      <c r="AA186" t="s">
        <v>52</v>
      </c>
      <c r="AB186" s="23">
        <v>2020</v>
      </c>
      <c r="AC186" s="76" t="s">
        <v>180</v>
      </c>
      <c r="AD186">
        <f t="shared" si="3"/>
        <v>5</v>
      </c>
    </row>
    <row r="187" spans="1:30" x14ac:dyDescent="0.35">
      <c r="A187" t="s">
        <v>34</v>
      </c>
      <c r="B187" s="16" t="s">
        <v>108</v>
      </c>
      <c r="C187" t="s">
        <v>109</v>
      </c>
      <c r="D187" s="17">
        <v>8.6999999999999993</v>
      </c>
      <c r="E187" s="19">
        <v>44102</v>
      </c>
      <c r="F187" s="20">
        <v>0.43472222222222223</v>
      </c>
      <c r="G187" t="s">
        <v>181</v>
      </c>
      <c r="H187" t="s">
        <v>115</v>
      </c>
      <c r="I187" s="60">
        <v>0</v>
      </c>
      <c r="J187">
        <v>100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100</v>
      </c>
      <c r="Q187" s="21">
        <v>21.13</v>
      </c>
      <c r="R187" s="21">
        <v>15168</v>
      </c>
      <c r="S187" s="21">
        <v>7.69</v>
      </c>
      <c r="T187" s="21">
        <v>1.8</v>
      </c>
      <c r="U187" s="21">
        <v>8.49</v>
      </c>
      <c r="V187" s="21">
        <v>7.88</v>
      </c>
      <c r="W187"/>
      <c r="X187" s="28" t="s">
        <v>276</v>
      </c>
      <c r="Y187" s="23" t="s">
        <v>19</v>
      </c>
      <c r="Z187" s="23" t="s">
        <v>51</v>
      </c>
      <c r="AA187" t="s">
        <v>52</v>
      </c>
      <c r="AB187" s="23">
        <v>2020</v>
      </c>
      <c r="AC187" s="76" t="s">
        <v>180</v>
      </c>
      <c r="AD187">
        <f t="shared" si="3"/>
        <v>8.6999999999999993</v>
      </c>
    </row>
    <row r="188" spans="1:30" x14ac:dyDescent="0.35">
      <c r="A188" t="s">
        <v>34</v>
      </c>
      <c r="B188" s="16" t="s">
        <v>116</v>
      </c>
      <c r="C188" t="s">
        <v>117</v>
      </c>
      <c r="D188" s="17">
        <v>15.3</v>
      </c>
      <c r="E188" s="19">
        <v>44102</v>
      </c>
      <c r="F188" s="20">
        <v>0.51527777777777783</v>
      </c>
      <c r="G188" t="s">
        <v>181</v>
      </c>
      <c r="H188" t="s">
        <v>243</v>
      </c>
      <c r="I188" s="60">
        <v>20</v>
      </c>
      <c r="J188">
        <v>70</v>
      </c>
      <c r="K188">
        <v>10</v>
      </c>
      <c r="L188">
        <v>0</v>
      </c>
      <c r="M188">
        <v>0</v>
      </c>
      <c r="N188">
        <v>0</v>
      </c>
      <c r="O188">
        <v>0</v>
      </c>
      <c r="P188">
        <v>80</v>
      </c>
      <c r="Q188" s="21">
        <v>21.35</v>
      </c>
      <c r="R188" s="21">
        <v>12539</v>
      </c>
      <c r="S188" s="21">
        <v>7.64</v>
      </c>
      <c r="T188" s="21">
        <v>4.4400000000000004</v>
      </c>
      <c r="U188" s="21">
        <v>28.03</v>
      </c>
      <c r="V188" s="21">
        <v>6.58</v>
      </c>
      <c r="W188"/>
      <c r="X188"/>
      <c r="Y188" s="23" t="s">
        <v>19</v>
      </c>
      <c r="Z188" s="23" t="s">
        <v>51</v>
      </c>
      <c r="AA188" t="s">
        <v>52</v>
      </c>
      <c r="AB188" s="23">
        <v>2020</v>
      </c>
      <c r="AC188" s="76" t="s">
        <v>180</v>
      </c>
      <c r="AD188">
        <f t="shared" si="3"/>
        <v>15.3</v>
      </c>
    </row>
    <row r="189" spans="1:30" x14ac:dyDescent="0.35">
      <c r="A189" t="s">
        <v>34</v>
      </c>
      <c r="B189" s="16" t="s">
        <v>120</v>
      </c>
      <c r="C189" t="s">
        <v>121</v>
      </c>
      <c r="D189" s="17">
        <v>6.1</v>
      </c>
      <c r="E189" s="19">
        <v>44102</v>
      </c>
      <c r="F189" s="20">
        <v>0.55069444444444449</v>
      </c>
      <c r="G189" t="s">
        <v>181</v>
      </c>
      <c r="H189" t="s">
        <v>243</v>
      </c>
      <c r="I189" s="60">
        <v>80</v>
      </c>
      <c r="J189">
        <v>20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20</v>
      </c>
      <c r="Q189" s="21">
        <v>21.3</v>
      </c>
      <c r="R189" s="21">
        <v>9675</v>
      </c>
      <c r="S189" s="21">
        <v>7.57</v>
      </c>
      <c r="T189" s="21">
        <v>3.75</v>
      </c>
      <c r="U189" s="21">
        <v>27.27</v>
      </c>
      <c r="V189" s="21">
        <v>7.56</v>
      </c>
      <c r="W189"/>
      <c r="X189"/>
      <c r="Y189" s="23" t="s">
        <v>135</v>
      </c>
      <c r="Z189" s="23" t="s">
        <v>88</v>
      </c>
      <c r="AA189" t="s">
        <v>52</v>
      </c>
      <c r="AB189" s="23">
        <v>2020</v>
      </c>
      <c r="AC189" s="76" t="s">
        <v>180</v>
      </c>
      <c r="AD189">
        <f t="shared" si="3"/>
        <v>6.1</v>
      </c>
    </row>
    <row r="190" spans="1:30" x14ac:dyDescent="0.35">
      <c r="A190" t="s">
        <v>34</v>
      </c>
      <c r="B190" s="16" t="s">
        <v>123</v>
      </c>
      <c r="C190" t="s">
        <v>124</v>
      </c>
      <c r="D190" s="17">
        <v>5</v>
      </c>
      <c r="E190" s="19">
        <v>44102</v>
      </c>
      <c r="F190" s="20">
        <v>0.55902777777777779</v>
      </c>
      <c r="G190" t="s">
        <v>238</v>
      </c>
      <c r="H190" t="s">
        <v>243</v>
      </c>
      <c r="I190" s="60">
        <v>50</v>
      </c>
      <c r="J190">
        <v>30</v>
      </c>
      <c r="K190">
        <v>10</v>
      </c>
      <c r="L190">
        <v>0</v>
      </c>
      <c r="M190">
        <v>10</v>
      </c>
      <c r="N190">
        <v>0</v>
      </c>
      <c r="O190">
        <v>0</v>
      </c>
      <c r="P190">
        <v>40</v>
      </c>
      <c r="Q190" s="21">
        <v>21.73</v>
      </c>
      <c r="R190" s="21">
        <v>9748</v>
      </c>
      <c r="S190" s="21">
        <v>7.5</v>
      </c>
      <c r="T190" s="21">
        <v>5.34</v>
      </c>
      <c r="U190" s="21">
        <v>20.91</v>
      </c>
      <c r="V190" s="21">
        <v>7.1</v>
      </c>
      <c r="W190"/>
      <c r="X190"/>
      <c r="Y190" s="23" t="s">
        <v>135</v>
      </c>
      <c r="Z190" s="23" t="s">
        <v>88</v>
      </c>
      <c r="AA190" t="s">
        <v>52</v>
      </c>
      <c r="AB190" s="23">
        <v>2020</v>
      </c>
      <c r="AC190" s="76" t="s">
        <v>180</v>
      </c>
      <c r="AD190">
        <f t="shared" si="3"/>
        <v>5</v>
      </c>
    </row>
    <row r="191" spans="1:30" x14ac:dyDescent="0.35">
      <c r="A191" t="s">
        <v>34</v>
      </c>
      <c r="B191" s="16" t="s">
        <v>128</v>
      </c>
      <c r="C191" t="s">
        <v>129</v>
      </c>
      <c r="D191" s="17">
        <v>27</v>
      </c>
      <c r="E191" s="19">
        <v>44102</v>
      </c>
      <c r="F191" s="20">
        <v>0.57638888888888895</v>
      </c>
      <c r="G191" t="s">
        <v>238</v>
      </c>
      <c r="H191" t="s">
        <v>243</v>
      </c>
      <c r="I191" s="60">
        <v>50</v>
      </c>
      <c r="J191">
        <v>10</v>
      </c>
      <c r="K191">
        <v>0</v>
      </c>
      <c r="L191">
        <v>0</v>
      </c>
      <c r="M191">
        <v>40</v>
      </c>
      <c r="N191">
        <v>0</v>
      </c>
      <c r="O191">
        <v>0</v>
      </c>
      <c r="P191">
        <v>10</v>
      </c>
      <c r="Q191" s="21">
        <v>21.17</v>
      </c>
      <c r="R191" s="21">
        <v>14241</v>
      </c>
      <c r="S191" s="21">
        <v>7.7</v>
      </c>
      <c r="T191" s="21">
        <v>2.66</v>
      </c>
      <c r="U191" s="21">
        <v>18.12</v>
      </c>
      <c r="V191" s="21">
        <v>7.87</v>
      </c>
      <c r="W191"/>
      <c r="X191"/>
      <c r="Y191" s="23" t="s">
        <v>135</v>
      </c>
      <c r="Z191" s="23" t="s">
        <v>51</v>
      </c>
      <c r="AA191" t="s">
        <v>52</v>
      </c>
      <c r="AB191" s="23">
        <v>2020</v>
      </c>
      <c r="AC191" s="76" t="s">
        <v>180</v>
      </c>
      <c r="AD191">
        <f t="shared" si="3"/>
        <v>27</v>
      </c>
    </row>
    <row r="192" spans="1:30" x14ac:dyDescent="0.35">
      <c r="A192" t="s">
        <v>34</v>
      </c>
      <c r="B192" s="16" t="s">
        <v>136</v>
      </c>
      <c r="C192" t="s">
        <v>137</v>
      </c>
      <c r="D192" s="17">
        <v>8.9</v>
      </c>
      <c r="E192" s="19">
        <v>44102</v>
      </c>
      <c r="F192" s="20">
        <v>0.60902777777777783</v>
      </c>
      <c r="G192" t="s">
        <v>205</v>
      </c>
      <c r="H192" t="s">
        <v>243</v>
      </c>
      <c r="I192" s="60">
        <v>30</v>
      </c>
      <c r="J192">
        <v>50</v>
      </c>
      <c r="K192">
        <v>10</v>
      </c>
      <c r="L192">
        <v>0</v>
      </c>
      <c r="M192">
        <v>10</v>
      </c>
      <c r="N192">
        <v>0</v>
      </c>
      <c r="O192">
        <v>0</v>
      </c>
      <c r="P192">
        <v>60</v>
      </c>
      <c r="Q192" s="21">
        <v>21.4</v>
      </c>
      <c r="R192" s="21">
        <v>9445</v>
      </c>
      <c r="S192" s="21">
        <v>7.65</v>
      </c>
      <c r="T192" s="21">
        <v>9.9499999999999993</v>
      </c>
      <c r="U192" s="21">
        <v>19.579999999999998</v>
      </c>
      <c r="V192" s="21">
        <v>7.9</v>
      </c>
      <c r="W192"/>
      <c r="X192"/>
      <c r="Y192" s="23" t="s">
        <v>19</v>
      </c>
      <c r="Z192" s="23" t="s">
        <v>88</v>
      </c>
      <c r="AA192" t="s">
        <v>52</v>
      </c>
      <c r="AB192" s="23">
        <v>2020</v>
      </c>
      <c r="AC192" s="76" t="s">
        <v>180</v>
      </c>
      <c r="AD192">
        <f t="shared" si="3"/>
        <v>8.9</v>
      </c>
    </row>
    <row r="193" spans="1:30" x14ac:dyDescent="0.35">
      <c r="A193" t="s">
        <v>34</v>
      </c>
      <c r="B193" s="16" t="s">
        <v>139</v>
      </c>
      <c r="C193" t="s">
        <v>140</v>
      </c>
      <c r="D193" s="17">
        <v>16.7</v>
      </c>
      <c r="E193" s="19">
        <v>44102</v>
      </c>
      <c r="F193" s="20">
        <v>0.67152777777777783</v>
      </c>
      <c r="G193" t="s">
        <v>205</v>
      </c>
      <c r="H193" t="s">
        <v>263</v>
      </c>
      <c r="I193" s="60">
        <v>0</v>
      </c>
      <c r="J193">
        <v>0</v>
      </c>
      <c r="K193">
        <v>10</v>
      </c>
      <c r="L193">
        <v>0</v>
      </c>
      <c r="M193">
        <v>90</v>
      </c>
      <c r="N193">
        <v>0</v>
      </c>
      <c r="O193">
        <v>0</v>
      </c>
      <c r="P193">
        <v>10</v>
      </c>
      <c r="Q193" s="21">
        <v>21.39</v>
      </c>
      <c r="R193" s="21">
        <v>9682</v>
      </c>
      <c r="S193" s="21">
        <v>7.58</v>
      </c>
      <c r="T193" s="21">
        <v>2.5</v>
      </c>
      <c r="U193" s="21">
        <v>16.93</v>
      </c>
      <c r="V193" s="21">
        <v>7.56</v>
      </c>
      <c r="W193" t="s">
        <v>62</v>
      </c>
      <c r="X193"/>
      <c r="Y193" s="23" t="s">
        <v>63</v>
      </c>
      <c r="Z193" s="23" t="s">
        <v>51</v>
      </c>
      <c r="AA193" t="s">
        <v>52</v>
      </c>
      <c r="AB193" s="23">
        <v>2020</v>
      </c>
      <c r="AC193" s="76" t="s">
        <v>180</v>
      </c>
      <c r="AD193">
        <f t="shared" si="3"/>
        <v>16.7</v>
      </c>
    </row>
    <row r="194" spans="1:30" x14ac:dyDescent="0.35">
      <c r="A194" t="s">
        <v>34</v>
      </c>
      <c r="B194" s="24" t="s">
        <v>151</v>
      </c>
      <c r="C194" t="s">
        <v>152</v>
      </c>
      <c r="D194" s="26">
        <v>24.6</v>
      </c>
      <c r="E194" s="19">
        <v>44102</v>
      </c>
      <c r="F194" s="20">
        <v>0.46388888888888885</v>
      </c>
      <c r="G194" t="s">
        <v>181</v>
      </c>
      <c r="H194" t="s">
        <v>265</v>
      </c>
      <c r="I194" s="60">
        <v>0</v>
      </c>
      <c r="J194">
        <v>100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100</v>
      </c>
      <c r="Q194" s="21">
        <v>21.08</v>
      </c>
      <c r="R194" s="21">
        <v>16715</v>
      </c>
      <c r="S194" s="21">
        <v>7.32</v>
      </c>
      <c r="T194" s="21">
        <v>2.36</v>
      </c>
      <c r="U194" s="21">
        <v>36.14</v>
      </c>
      <c r="V194" s="21">
        <v>5.91</v>
      </c>
      <c r="W194"/>
      <c r="X194"/>
      <c r="Y194" s="23" t="s">
        <v>19</v>
      </c>
      <c r="Z194" s="23" t="s">
        <v>88</v>
      </c>
      <c r="AA194" t="s">
        <v>52</v>
      </c>
      <c r="AB194" s="23">
        <v>2020</v>
      </c>
      <c r="AC194" s="76" t="s">
        <v>180</v>
      </c>
      <c r="AD194">
        <f t="shared" si="3"/>
        <v>24.6</v>
      </c>
    </row>
    <row r="195" spans="1:30" x14ac:dyDescent="0.35">
      <c r="A195" t="s">
        <v>34</v>
      </c>
      <c r="B195" s="16" t="s">
        <v>154</v>
      </c>
      <c r="C195" t="s">
        <v>155</v>
      </c>
      <c r="D195" s="17">
        <v>20</v>
      </c>
      <c r="E195" s="19">
        <v>44102</v>
      </c>
      <c r="F195" s="20">
        <v>0.4909722222222222</v>
      </c>
      <c r="G195" t="s">
        <v>181</v>
      </c>
      <c r="H195" t="s">
        <v>122</v>
      </c>
      <c r="I195" s="60">
        <v>10</v>
      </c>
      <c r="J195">
        <v>50</v>
      </c>
      <c r="K195">
        <v>0</v>
      </c>
      <c r="L195">
        <v>0</v>
      </c>
      <c r="M195">
        <v>40</v>
      </c>
      <c r="N195">
        <v>0</v>
      </c>
      <c r="O195">
        <v>0</v>
      </c>
      <c r="P195">
        <v>50</v>
      </c>
      <c r="Q195" s="21">
        <v>21.09</v>
      </c>
      <c r="R195" s="21">
        <v>14602</v>
      </c>
      <c r="S195" s="21">
        <v>7.66</v>
      </c>
      <c r="T195" s="21">
        <v>2.04</v>
      </c>
      <c r="U195" s="21">
        <v>51.11</v>
      </c>
      <c r="V195" s="21">
        <v>7.57</v>
      </c>
      <c r="W195"/>
      <c r="X195"/>
      <c r="Y195" s="23" t="s">
        <v>19</v>
      </c>
      <c r="Z195" s="23" t="s">
        <v>88</v>
      </c>
      <c r="AA195" t="s">
        <v>52</v>
      </c>
      <c r="AB195" s="23">
        <v>2020</v>
      </c>
      <c r="AC195" s="76" t="s">
        <v>180</v>
      </c>
      <c r="AD195">
        <f t="shared" si="3"/>
        <v>20</v>
      </c>
    </row>
    <row r="196" spans="1:30" x14ac:dyDescent="0.35">
      <c r="A196" t="s">
        <v>34</v>
      </c>
      <c r="B196" s="24" t="s">
        <v>159</v>
      </c>
      <c r="C196" t="s">
        <v>160</v>
      </c>
      <c r="D196" s="26">
        <v>5.2</v>
      </c>
      <c r="E196" s="19">
        <v>44102</v>
      </c>
      <c r="F196" s="20">
        <v>0.50972222222222219</v>
      </c>
      <c r="G196" t="s">
        <v>181</v>
      </c>
      <c r="H196" t="s">
        <v>122</v>
      </c>
      <c r="I196" s="60">
        <v>40</v>
      </c>
      <c r="J196">
        <v>30</v>
      </c>
      <c r="K196">
        <v>10</v>
      </c>
      <c r="L196">
        <v>0</v>
      </c>
      <c r="M196">
        <v>20</v>
      </c>
      <c r="N196">
        <v>0</v>
      </c>
      <c r="O196">
        <v>0</v>
      </c>
      <c r="P196">
        <v>40</v>
      </c>
      <c r="Q196" s="21">
        <v>21.63</v>
      </c>
      <c r="R196" s="21">
        <v>12645</v>
      </c>
      <c r="S196" s="21">
        <v>7.61</v>
      </c>
      <c r="T196" s="21">
        <v>6.27</v>
      </c>
      <c r="U196" s="21">
        <v>38.21</v>
      </c>
      <c r="V196" s="21">
        <v>6.64</v>
      </c>
      <c r="W196"/>
      <c r="X196"/>
      <c r="Y196" s="23" t="s">
        <v>19</v>
      </c>
      <c r="Z196" s="23" t="s">
        <v>88</v>
      </c>
      <c r="AA196" t="s">
        <v>52</v>
      </c>
      <c r="AB196" s="23">
        <v>2020</v>
      </c>
      <c r="AC196" s="76" t="s">
        <v>180</v>
      </c>
      <c r="AD196">
        <f t="shared" si="3"/>
        <v>5.2</v>
      </c>
    </row>
    <row r="197" spans="1:30" x14ac:dyDescent="0.35">
      <c r="A197" t="s">
        <v>34</v>
      </c>
      <c r="B197" s="24" t="s">
        <v>161</v>
      </c>
      <c r="C197" t="s">
        <v>162</v>
      </c>
      <c r="D197" s="26">
        <v>9.6</v>
      </c>
      <c r="E197" s="19">
        <v>44102</v>
      </c>
      <c r="F197" s="20">
        <v>0.52430555555555558</v>
      </c>
      <c r="G197" t="s">
        <v>181</v>
      </c>
      <c r="H197" t="s">
        <v>95</v>
      </c>
      <c r="I197" s="60">
        <v>30</v>
      </c>
      <c r="J197">
        <v>60</v>
      </c>
      <c r="K197">
        <v>10</v>
      </c>
      <c r="L197">
        <v>0</v>
      </c>
      <c r="M197">
        <v>0</v>
      </c>
      <c r="N197">
        <v>0</v>
      </c>
      <c r="O197">
        <v>0</v>
      </c>
      <c r="P197">
        <v>70</v>
      </c>
      <c r="Q197" s="21">
        <v>21.25</v>
      </c>
      <c r="R197" s="21">
        <v>12763</v>
      </c>
      <c r="S197" s="21">
        <v>7.68</v>
      </c>
      <c r="T197" s="21">
        <v>6.54</v>
      </c>
      <c r="U197" s="21">
        <v>22.56</v>
      </c>
      <c r="V197" s="21">
        <v>6.33</v>
      </c>
      <c r="W197"/>
      <c r="X197"/>
      <c r="Y197" s="23" t="s">
        <v>19</v>
      </c>
      <c r="Z197" s="23" t="s">
        <v>88</v>
      </c>
      <c r="AA197" t="s">
        <v>52</v>
      </c>
      <c r="AB197" s="23">
        <v>2020</v>
      </c>
      <c r="AC197" s="76" t="s">
        <v>180</v>
      </c>
      <c r="AD197">
        <f t="shared" si="3"/>
        <v>9.6</v>
      </c>
    </row>
    <row r="198" spans="1:30" x14ac:dyDescent="0.35">
      <c r="A198" t="s">
        <v>34</v>
      </c>
      <c r="B198" s="16" t="s">
        <v>163</v>
      </c>
      <c r="C198" t="s">
        <v>164</v>
      </c>
      <c r="D198" s="17">
        <v>5.5</v>
      </c>
      <c r="E198" s="19">
        <v>44102</v>
      </c>
      <c r="F198" s="20">
        <v>0.56805555555555554</v>
      </c>
      <c r="G198" t="s">
        <v>238</v>
      </c>
      <c r="H198" t="s">
        <v>257</v>
      </c>
      <c r="I198" s="60">
        <v>40</v>
      </c>
      <c r="J198">
        <v>60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60</v>
      </c>
      <c r="Q198" s="21">
        <v>21.57</v>
      </c>
      <c r="R198" s="21">
        <v>11932</v>
      </c>
      <c r="S198" s="21">
        <v>7.66</v>
      </c>
      <c r="T198" s="21">
        <v>2.9</v>
      </c>
      <c r="U198" s="21">
        <v>26.14</v>
      </c>
      <c r="V198" s="21">
        <v>7.8</v>
      </c>
      <c r="W198"/>
      <c r="X198"/>
      <c r="Y198" s="23" t="s">
        <v>19</v>
      </c>
      <c r="Z198" s="23" t="s">
        <v>88</v>
      </c>
      <c r="AA198" t="s">
        <v>52</v>
      </c>
      <c r="AB198" s="23">
        <v>2020</v>
      </c>
      <c r="AC198" s="76" t="s">
        <v>180</v>
      </c>
      <c r="AD198">
        <f t="shared" si="3"/>
        <v>5.5</v>
      </c>
    </row>
    <row r="199" spans="1:30" x14ac:dyDescent="0.35">
      <c r="A199" t="s">
        <v>34</v>
      </c>
      <c r="B199" s="17" t="s">
        <v>166</v>
      </c>
      <c r="C199" t="s">
        <v>167</v>
      </c>
      <c r="D199" s="26">
        <v>5</v>
      </c>
      <c r="E199" s="19">
        <v>44102</v>
      </c>
      <c r="F199" s="20">
        <v>0.60277777777777775</v>
      </c>
      <c r="G199" t="s">
        <v>205</v>
      </c>
      <c r="H199" t="s">
        <v>95</v>
      </c>
      <c r="I199" s="60">
        <v>0</v>
      </c>
      <c r="J199">
        <v>90</v>
      </c>
      <c r="K199">
        <v>10</v>
      </c>
      <c r="L199">
        <v>0</v>
      </c>
      <c r="M199">
        <v>0</v>
      </c>
      <c r="N199">
        <v>0</v>
      </c>
      <c r="O199">
        <v>0</v>
      </c>
      <c r="P199">
        <v>100</v>
      </c>
      <c r="Q199" s="21">
        <v>20.96</v>
      </c>
      <c r="R199" s="21">
        <v>12001</v>
      </c>
      <c r="S199" s="21">
        <v>7.7</v>
      </c>
      <c r="T199" s="21">
        <v>22.05</v>
      </c>
      <c r="U199" s="21">
        <v>29.35</v>
      </c>
      <c r="V199" s="21">
        <v>8.01</v>
      </c>
      <c r="W199"/>
      <c r="X199"/>
      <c r="Y199" s="23" t="s">
        <v>19</v>
      </c>
      <c r="Z199" s="23" t="s">
        <v>88</v>
      </c>
      <c r="AA199" t="s">
        <v>52</v>
      </c>
      <c r="AB199" s="23">
        <v>2020</v>
      </c>
      <c r="AC199" s="76" t="s">
        <v>180</v>
      </c>
      <c r="AD199">
        <f t="shared" si="3"/>
        <v>5</v>
      </c>
    </row>
    <row r="200" spans="1:30" x14ac:dyDescent="0.35">
      <c r="A200" t="s">
        <v>34</v>
      </c>
      <c r="B200" s="24" t="s">
        <v>168</v>
      </c>
      <c r="C200" t="s">
        <v>169</v>
      </c>
      <c r="D200" s="26">
        <v>6.6</v>
      </c>
      <c r="E200" s="19">
        <v>44102</v>
      </c>
      <c r="F200" s="20">
        <v>0.59375</v>
      </c>
      <c r="G200" t="s">
        <v>205</v>
      </c>
      <c r="H200" t="s">
        <v>243</v>
      </c>
      <c r="I200" s="60">
        <v>30</v>
      </c>
      <c r="J200">
        <v>60</v>
      </c>
      <c r="K200">
        <v>10</v>
      </c>
      <c r="L200">
        <v>0</v>
      </c>
      <c r="M200">
        <v>0</v>
      </c>
      <c r="N200">
        <v>0</v>
      </c>
      <c r="O200">
        <v>0</v>
      </c>
      <c r="P200">
        <v>70</v>
      </c>
      <c r="Q200" s="21">
        <v>21.64</v>
      </c>
      <c r="R200" s="21">
        <v>9960</v>
      </c>
      <c r="S200" s="21">
        <v>7.7</v>
      </c>
      <c r="T200" s="21">
        <v>15.32</v>
      </c>
      <c r="U200" s="21">
        <v>19.510000000000002</v>
      </c>
      <c r="V200" s="21">
        <v>8.1999999999999993</v>
      </c>
      <c r="W200"/>
      <c r="X200"/>
      <c r="Y200" s="23" t="s">
        <v>19</v>
      </c>
      <c r="Z200" s="23" t="s">
        <v>88</v>
      </c>
      <c r="AA200" t="s">
        <v>52</v>
      </c>
      <c r="AB200" s="23">
        <v>2020</v>
      </c>
      <c r="AC200" s="76" t="s">
        <v>180</v>
      </c>
      <c r="AD200">
        <f t="shared" si="3"/>
        <v>6.6</v>
      </c>
    </row>
    <row r="201" spans="1:30" x14ac:dyDescent="0.35">
      <c r="A201" t="s">
        <v>34</v>
      </c>
      <c r="B201" s="16" t="s">
        <v>171</v>
      </c>
      <c r="C201" t="s">
        <v>172</v>
      </c>
      <c r="D201" s="17">
        <v>6.6</v>
      </c>
      <c r="E201" s="19">
        <v>44102</v>
      </c>
      <c r="F201" s="20">
        <v>0.45694444444444443</v>
      </c>
      <c r="G201" t="s">
        <v>181</v>
      </c>
      <c r="H201" t="s">
        <v>262</v>
      </c>
      <c r="I201" s="60">
        <v>0</v>
      </c>
      <c r="J201">
        <v>100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100</v>
      </c>
      <c r="Q201" s="21">
        <v>20.928000000000001</v>
      </c>
      <c r="R201" s="21">
        <v>18119</v>
      </c>
      <c r="S201" s="21">
        <v>7.28</v>
      </c>
      <c r="T201" s="21">
        <v>33.58</v>
      </c>
      <c r="U201" s="21">
        <v>61.52</v>
      </c>
      <c r="V201" s="21">
        <v>5.58</v>
      </c>
      <c r="W201"/>
      <c r="X201"/>
      <c r="Y201" s="23" t="s">
        <v>19</v>
      </c>
      <c r="Z201" s="23" t="s">
        <v>88</v>
      </c>
      <c r="AA201" t="s">
        <v>52</v>
      </c>
      <c r="AB201" s="23">
        <v>2020</v>
      </c>
      <c r="AC201" s="76" t="s">
        <v>180</v>
      </c>
      <c r="AD201">
        <f t="shared" si="3"/>
        <v>6.6</v>
      </c>
    </row>
    <row r="202" spans="1:30" x14ac:dyDescent="0.35">
      <c r="A202" t="s">
        <v>34</v>
      </c>
      <c r="B202" s="16" t="s">
        <v>174</v>
      </c>
      <c r="C202" t="s">
        <v>175</v>
      </c>
      <c r="D202" s="17">
        <v>5.2</v>
      </c>
      <c r="E202" s="19">
        <v>44102</v>
      </c>
      <c r="F202" s="20">
        <v>0.54513888888888895</v>
      </c>
      <c r="G202" s="50" t="s">
        <v>181</v>
      </c>
      <c r="H202" t="s">
        <v>243</v>
      </c>
      <c r="I202" s="60">
        <v>80</v>
      </c>
      <c r="J202">
        <v>10</v>
      </c>
      <c r="K202">
        <v>0</v>
      </c>
      <c r="L202">
        <v>0</v>
      </c>
      <c r="M202">
        <v>10</v>
      </c>
      <c r="N202">
        <v>0</v>
      </c>
      <c r="O202">
        <v>0</v>
      </c>
      <c r="P202">
        <v>10</v>
      </c>
      <c r="Q202" s="21">
        <v>21.83</v>
      </c>
      <c r="R202" s="21">
        <v>12630</v>
      </c>
      <c r="S202" s="21">
        <v>7.67</v>
      </c>
      <c r="T202" s="21">
        <v>8.43</v>
      </c>
      <c r="U202" s="21">
        <v>21.25</v>
      </c>
      <c r="V202" s="21">
        <v>7.02</v>
      </c>
      <c r="W202"/>
      <c r="X202"/>
      <c r="Y202" s="23" t="s">
        <v>135</v>
      </c>
      <c r="Z202" s="23" t="s">
        <v>88</v>
      </c>
      <c r="AA202" t="s">
        <v>52</v>
      </c>
      <c r="AB202" s="23">
        <v>2020</v>
      </c>
      <c r="AC202" s="76" t="s">
        <v>180</v>
      </c>
      <c r="AD202">
        <f t="shared" si="3"/>
        <v>5.2</v>
      </c>
    </row>
    <row r="203" spans="1:30" x14ac:dyDescent="0.35">
      <c r="A203" t="s">
        <v>34</v>
      </c>
      <c r="B203" s="16" t="s">
        <v>177</v>
      </c>
      <c r="C203" s="28" t="s">
        <v>178</v>
      </c>
      <c r="D203" s="26">
        <v>23.2</v>
      </c>
      <c r="E203" s="19">
        <v>44091</v>
      </c>
      <c r="F203" s="20">
        <v>0.38194444444444442</v>
      </c>
      <c r="G203" t="s">
        <v>205</v>
      </c>
      <c r="H203" t="s">
        <v>258</v>
      </c>
      <c r="I203" s="60">
        <v>50</v>
      </c>
      <c r="J203">
        <v>50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50</v>
      </c>
      <c r="Q203" s="21">
        <v>20.91</v>
      </c>
      <c r="R203" s="21">
        <v>4027</v>
      </c>
      <c r="S203" s="21">
        <v>7.79</v>
      </c>
      <c r="T203" s="21">
        <v>1.88</v>
      </c>
      <c r="U203" s="21">
        <v>23.8</v>
      </c>
      <c r="V203" s="21">
        <v>8.31</v>
      </c>
      <c r="W203"/>
      <c r="X203" t="s">
        <v>277</v>
      </c>
      <c r="Y203" s="23" t="s">
        <v>135</v>
      </c>
      <c r="Z203" s="23" t="s">
        <v>43</v>
      </c>
      <c r="AA203" t="s">
        <v>43</v>
      </c>
      <c r="AB203" s="23">
        <v>2020</v>
      </c>
      <c r="AC203" s="76" t="s">
        <v>180</v>
      </c>
      <c r="AD203">
        <f t="shared" si="3"/>
        <v>23.2</v>
      </c>
    </row>
    <row r="204" spans="1:30" x14ac:dyDescent="0.35">
      <c r="A204" s="63" t="s">
        <v>34</v>
      </c>
      <c r="B204" s="57" t="s">
        <v>37</v>
      </c>
      <c r="C204" s="63" t="s">
        <v>38</v>
      </c>
      <c r="D204" s="63">
        <v>5.8</v>
      </c>
      <c r="E204" s="64">
        <v>44390</v>
      </c>
      <c r="F204" s="65">
        <v>0.35555555555555557</v>
      </c>
      <c r="G204" s="63" t="s">
        <v>205</v>
      </c>
      <c r="H204" s="63"/>
      <c r="I204" s="79">
        <v>0</v>
      </c>
      <c r="J204" s="66">
        <v>20</v>
      </c>
      <c r="K204" s="66">
        <v>80</v>
      </c>
      <c r="L204" s="66">
        <v>0</v>
      </c>
      <c r="M204" s="66">
        <v>0</v>
      </c>
      <c r="N204" s="66">
        <v>0</v>
      </c>
      <c r="O204" s="66">
        <v>0</v>
      </c>
      <c r="P204" s="66">
        <v>100</v>
      </c>
      <c r="Q204" s="63">
        <v>20.02</v>
      </c>
      <c r="R204" s="63">
        <v>24600</v>
      </c>
      <c r="S204" s="63">
        <v>8</v>
      </c>
      <c r="T204" s="63">
        <v>2.99</v>
      </c>
      <c r="U204" s="63">
        <v>35</v>
      </c>
      <c r="V204" s="63">
        <v>8.19</v>
      </c>
      <c r="W204" s="63" t="s">
        <v>62</v>
      </c>
      <c r="X204" s="63" t="s">
        <v>278</v>
      </c>
      <c r="Y204" s="63" t="s">
        <v>19</v>
      </c>
      <c r="Z204" s="63" t="s">
        <v>43</v>
      </c>
      <c r="AA204" s="63" t="s">
        <v>43</v>
      </c>
      <c r="AB204" s="23">
        <v>2021</v>
      </c>
      <c r="AC204" s="76" t="s">
        <v>35</v>
      </c>
      <c r="AD204">
        <f t="shared" si="3"/>
        <v>5.8</v>
      </c>
    </row>
    <row r="205" spans="1:30" x14ac:dyDescent="0.35">
      <c r="A205" s="63" t="s">
        <v>34</v>
      </c>
      <c r="B205" s="16" t="s">
        <v>54</v>
      </c>
      <c r="C205" s="63" t="s">
        <v>55</v>
      </c>
      <c r="D205" s="63">
        <v>14.4</v>
      </c>
      <c r="E205" s="64">
        <v>44383</v>
      </c>
      <c r="F205" s="65">
        <v>0.4548611111111111</v>
      </c>
      <c r="G205" s="63" t="s">
        <v>238</v>
      </c>
      <c r="H205" s="63" t="s">
        <v>48</v>
      </c>
      <c r="I205" s="79">
        <v>10</v>
      </c>
      <c r="J205" s="66">
        <v>50</v>
      </c>
      <c r="K205" s="66">
        <v>30</v>
      </c>
      <c r="L205" s="66">
        <v>0</v>
      </c>
      <c r="M205" s="66">
        <v>10</v>
      </c>
      <c r="N205" s="66">
        <v>0</v>
      </c>
      <c r="O205" s="66">
        <v>0</v>
      </c>
      <c r="P205" s="66">
        <v>80</v>
      </c>
      <c r="Q205" s="63">
        <v>21.879000000000001</v>
      </c>
      <c r="R205" s="63">
        <v>18473</v>
      </c>
      <c r="S205" s="63">
        <v>7.78</v>
      </c>
      <c r="T205" s="63">
        <v>4.07</v>
      </c>
      <c r="U205" s="63">
        <v>29.66</v>
      </c>
      <c r="V205" s="63">
        <v>7.7</v>
      </c>
      <c r="W205" s="63" t="s">
        <v>62</v>
      </c>
      <c r="X205" s="63" t="s">
        <v>279</v>
      </c>
      <c r="Y205" s="63" t="s">
        <v>19</v>
      </c>
      <c r="Z205" s="63" t="s">
        <v>51</v>
      </c>
      <c r="AA205" s="63" t="s">
        <v>52</v>
      </c>
      <c r="AB205" s="23">
        <v>2021</v>
      </c>
      <c r="AC205" s="76" t="s">
        <v>35</v>
      </c>
      <c r="AD205">
        <f t="shared" si="3"/>
        <v>14.4</v>
      </c>
    </row>
    <row r="206" spans="1:30" x14ac:dyDescent="0.35">
      <c r="A206" s="63" t="s">
        <v>34</v>
      </c>
      <c r="B206" s="16" t="s">
        <v>73</v>
      </c>
      <c r="C206" s="63" t="s">
        <v>74</v>
      </c>
      <c r="D206" s="63">
        <v>17.3</v>
      </c>
      <c r="E206" s="64">
        <v>44383</v>
      </c>
      <c r="F206" s="65">
        <v>0.43402777777777773</v>
      </c>
      <c r="G206" s="63" t="s">
        <v>205</v>
      </c>
      <c r="H206" s="63" t="s">
        <v>95</v>
      </c>
      <c r="I206" s="79">
        <v>10</v>
      </c>
      <c r="J206" s="66">
        <v>80</v>
      </c>
      <c r="K206" s="66">
        <v>10</v>
      </c>
      <c r="L206" s="66">
        <v>0</v>
      </c>
      <c r="M206" s="66">
        <v>0</v>
      </c>
      <c r="N206" s="66">
        <v>0</v>
      </c>
      <c r="O206" s="66">
        <v>0</v>
      </c>
      <c r="P206" s="66">
        <v>90</v>
      </c>
      <c r="Q206" s="63">
        <v>20.423999999999999</v>
      </c>
      <c r="R206" s="63">
        <v>15566</v>
      </c>
      <c r="S206" s="63">
        <v>7.8</v>
      </c>
      <c r="T206" s="63">
        <v>4.9800000000000004</v>
      </c>
      <c r="U206" s="63">
        <v>12.75</v>
      </c>
      <c r="V206" s="63">
        <v>7.86</v>
      </c>
      <c r="W206" s="63"/>
      <c r="X206" s="63" t="s">
        <v>280</v>
      </c>
      <c r="Y206" s="63" t="s">
        <v>19</v>
      </c>
      <c r="Z206" s="63" t="s">
        <v>51</v>
      </c>
      <c r="AA206" s="63" t="s">
        <v>52</v>
      </c>
      <c r="AB206" s="23">
        <v>2021</v>
      </c>
      <c r="AC206" s="76" t="s">
        <v>35</v>
      </c>
      <c r="AD206">
        <f t="shared" si="3"/>
        <v>17.3</v>
      </c>
    </row>
    <row r="207" spans="1:30" x14ac:dyDescent="0.35">
      <c r="A207" s="63" t="s">
        <v>34</v>
      </c>
      <c r="B207" s="16" t="s">
        <v>80</v>
      </c>
      <c r="C207" s="63" t="s">
        <v>81</v>
      </c>
      <c r="D207" s="63">
        <v>6.9</v>
      </c>
      <c r="E207" s="64">
        <v>44383</v>
      </c>
      <c r="F207" s="65">
        <v>0.51111111111111118</v>
      </c>
      <c r="G207" s="63" t="s">
        <v>181</v>
      </c>
      <c r="H207" s="63" t="s">
        <v>95</v>
      </c>
      <c r="I207" s="79">
        <v>20</v>
      </c>
      <c r="J207" s="66">
        <v>20</v>
      </c>
      <c r="K207" s="66">
        <v>20</v>
      </c>
      <c r="L207" s="66">
        <v>0</v>
      </c>
      <c r="M207" s="66">
        <v>40</v>
      </c>
      <c r="N207" s="66">
        <v>0</v>
      </c>
      <c r="O207" s="66">
        <v>0</v>
      </c>
      <c r="P207" s="66">
        <v>40</v>
      </c>
      <c r="Q207" s="63">
        <v>21.204999999999998</v>
      </c>
      <c r="R207" s="63">
        <v>18337</v>
      </c>
      <c r="S207" s="63">
        <v>7.78</v>
      </c>
      <c r="T207" s="63">
        <v>4.9800000000000004</v>
      </c>
      <c r="U207" s="63">
        <v>45.29</v>
      </c>
      <c r="V207" s="63">
        <v>7.42</v>
      </c>
      <c r="W207" s="63"/>
      <c r="X207" s="63"/>
      <c r="Y207" s="63" t="s">
        <v>63</v>
      </c>
      <c r="Z207" s="63" t="s">
        <v>51</v>
      </c>
      <c r="AA207" s="63" t="s">
        <v>52</v>
      </c>
      <c r="AB207" s="23">
        <v>2021</v>
      </c>
      <c r="AC207" s="76" t="s">
        <v>35</v>
      </c>
      <c r="AD207">
        <f t="shared" si="3"/>
        <v>6.9</v>
      </c>
    </row>
    <row r="208" spans="1:30" x14ac:dyDescent="0.35">
      <c r="A208" s="63" t="s">
        <v>34</v>
      </c>
      <c r="B208" s="63" t="s">
        <v>83</v>
      </c>
      <c r="C208" s="63" t="s">
        <v>84</v>
      </c>
      <c r="D208" s="63">
        <v>21.1</v>
      </c>
      <c r="E208" s="64">
        <v>44383</v>
      </c>
      <c r="F208" s="65">
        <v>0.46875</v>
      </c>
      <c r="G208" s="63" t="s">
        <v>181</v>
      </c>
      <c r="H208" s="63" t="s">
        <v>95</v>
      </c>
      <c r="I208" s="79">
        <v>10</v>
      </c>
      <c r="J208" s="66">
        <v>60</v>
      </c>
      <c r="K208" s="66">
        <v>30</v>
      </c>
      <c r="L208" s="66">
        <v>0</v>
      </c>
      <c r="M208" s="66">
        <v>0</v>
      </c>
      <c r="N208" s="66">
        <v>0</v>
      </c>
      <c r="O208" s="66">
        <v>0</v>
      </c>
      <c r="P208" s="66">
        <v>90</v>
      </c>
      <c r="Q208" s="63">
        <v>20.283999999999999</v>
      </c>
      <c r="R208" s="63">
        <v>23477</v>
      </c>
      <c r="S208" s="63">
        <v>7.94</v>
      </c>
      <c r="T208" s="63">
        <v>5.14</v>
      </c>
      <c r="U208" s="67">
        <v>76.7</v>
      </c>
      <c r="V208" s="63">
        <v>8.14</v>
      </c>
      <c r="W208" s="63"/>
      <c r="X208" s="63" t="s">
        <v>281</v>
      </c>
      <c r="Y208" s="63" t="s">
        <v>19</v>
      </c>
      <c r="Z208" s="63" t="s">
        <v>51</v>
      </c>
      <c r="AA208" s="63" t="s">
        <v>52</v>
      </c>
      <c r="AB208" s="23">
        <v>2021</v>
      </c>
      <c r="AC208" s="76" t="s">
        <v>35</v>
      </c>
      <c r="AD208">
        <f t="shared" si="3"/>
        <v>21.1</v>
      </c>
    </row>
    <row r="209" spans="1:30" x14ac:dyDescent="0.35">
      <c r="A209" s="63" t="s">
        <v>34</v>
      </c>
      <c r="B209" s="63" t="s">
        <v>85</v>
      </c>
      <c r="C209" s="63" t="s">
        <v>86</v>
      </c>
      <c r="D209" s="63">
        <v>3.5</v>
      </c>
      <c r="E209" s="64">
        <v>44383</v>
      </c>
      <c r="F209" s="65">
        <v>0.59027777777777779</v>
      </c>
      <c r="G209" s="63" t="s">
        <v>238</v>
      </c>
      <c r="H209" s="63" t="s">
        <v>78</v>
      </c>
      <c r="I209" s="79">
        <v>20</v>
      </c>
      <c r="J209" s="66">
        <v>40</v>
      </c>
      <c r="K209" s="66">
        <v>30</v>
      </c>
      <c r="L209" s="66">
        <v>0</v>
      </c>
      <c r="M209" s="66">
        <v>10</v>
      </c>
      <c r="N209" s="66">
        <v>0</v>
      </c>
      <c r="O209" s="66">
        <v>0</v>
      </c>
      <c r="P209" s="66">
        <v>70</v>
      </c>
      <c r="Q209" s="63">
        <v>20.276</v>
      </c>
      <c r="R209" s="63">
        <v>15607</v>
      </c>
      <c r="S209" s="63">
        <v>7.94</v>
      </c>
      <c r="T209" s="63">
        <v>8.01</v>
      </c>
      <c r="U209" s="63">
        <v>13.62</v>
      </c>
      <c r="V209" s="63">
        <v>8.41</v>
      </c>
      <c r="W209" s="63"/>
      <c r="X209" s="63"/>
      <c r="Y209" s="63" t="s">
        <v>19</v>
      </c>
      <c r="Z209" s="63" t="s">
        <v>88</v>
      </c>
      <c r="AA209" s="63" t="s">
        <v>52</v>
      </c>
      <c r="AB209" s="23">
        <v>2021</v>
      </c>
      <c r="AC209" s="76" t="s">
        <v>35</v>
      </c>
      <c r="AD209">
        <f t="shared" si="3"/>
        <v>3.5</v>
      </c>
    </row>
    <row r="210" spans="1:30" x14ac:dyDescent="0.35">
      <c r="A210" s="63" t="s">
        <v>34</v>
      </c>
      <c r="B210" s="63" t="s">
        <v>89</v>
      </c>
      <c r="C210" s="63" t="s">
        <v>90</v>
      </c>
      <c r="D210" s="63">
        <v>19.899999999999999</v>
      </c>
      <c r="E210" s="64">
        <v>44383</v>
      </c>
      <c r="F210" s="65">
        <v>0.44166666666666665</v>
      </c>
      <c r="G210" s="63" t="s">
        <v>238</v>
      </c>
      <c r="H210" s="63" t="s">
        <v>264</v>
      </c>
      <c r="I210" s="79">
        <v>80</v>
      </c>
      <c r="J210" s="66">
        <v>10</v>
      </c>
      <c r="K210" s="66">
        <v>10</v>
      </c>
      <c r="L210" s="66">
        <v>0</v>
      </c>
      <c r="M210" s="66">
        <v>0</v>
      </c>
      <c r="N210" s="66">
        <v>0</v>
      </c>
      <c r="O210" s="66">
        <v>0</v>
      </c>
      <c r="P210" s="66">
        <v>20</v>
      </c>
      <c r="Q210" s="63">
        <v>20.280999999999999</v>
      </c>
      <c r="R210" s="63">
        <v>16202</v>
      </c>
      <c r="S210" s="63">
        <v>7.78</v>
      </c>
      <c r="T210" s="63">
        <v>3.68</v>
      </c>
      <c r="U210" s="63">
        <v>14.4</v>
      </c>
      <c r="V210" s="63">
        <v>7.79</v>
      </c>
      <c r="W210" s="63" t="s">
        <v>282</v>
      </c>
      <c r="X210" s="63" t="s">
        <v>283</v>
      </c>
      <c r="Y210" s="63" t="s">
        <v>135</v>
      </c>
      <c r="Z210" s="63" t="s">
        <v>51</v>
      </c>
      <c r="AA210" s="63" t="s">
        <v>52</v>
      </c>
      <c r="AB210" s="23">
        <v>2021</v>
      </c>
      <c r="AC210" s="76" t="s">
        <v>35</v>
      </c>
      <c r="AD210">
        <f t="shared" si="3"/>
        <v>19.899999999999999</v>
      </c>
    </row>
    <row r="211" spans="1:30" x14ac:dyDescent="0.35">
      <c r="A211" s="63" t="s">
        <v>34</v>
      </c>
      <c r="B211" s="63" t="s">
        <v>93</v>
      </c>
      <c r="C211" s="63" t="s">
        <v>94</v>
      </c>
      <c r="D211" s="63">
        <v>15.2</v>
      </c>
      <c r="E211" s="64">
        <v>44383</v>
      </c>
      <c r="F211" s="65">
        <v>0.41597222222222219</v>
      </c>
      <c r="G211" s="63" t="s">
        <v>205</v>
      </c>
      <c r="H211" s="63" t="s">
        <v>95</v>
      </c>
      <c r="I211" s="79">
        <v>0</v>
      </c>
      <c r="J211" s="66">
        <v>10</v>
      </c>
      <c r="K211" s="66">
        <v>0</v>
      </c>
      <c r="L211" s="66">
        <v>0</v>
      </c>
      <c r="M211" s="66">
        <v>50</v>
      </c>
      <c r="N211" s="66">
        <v>30</v>
      </c>
      <c r="O211" s="66">
        <v>10</v>
      </c>
      <c r="P211" s="66">
        <v>10</v>
      </c>
      <c r="Q211" s="63">
        <v>20.513000000000002</v>
      </c>
      <c r="R211" s="63">
        <v>14553</v>
      </c>
      <c r="S211" s="63">
        <v>7.91</v>
      </c>
      <c r="T211" s="63">
        <v>4.03</v>
      </c>
      <c r="U211" s="63">
        <v>21.12</v>
      </c>
      <c r="V211" s="63">
        <v>8.1</v>
      </c>
      <c r="W211" s="63"/>
      <c r="X211" s="63" t="s">
        <v>284</v>
      </c>
      <c r="Y211" s="63" t="s">
        <v>63</v>
      </c>
      <c r="Z211" s="63" t="s">
        <v>51</v>
      </c>
      <c r="AA211" s="63" t="s">
        <v>52</v>
      </c>
      <c r="AB211" s="23">
        <v>2021</v>
      </c>
      <c r="AC211" s="76" t="s">
        <v>35</v>
      </c>
      <c r="AD211">
        <f t="shared" si="3"/>
        <v>15.2</v>
      </c>
    </row>
    <row r="212" spans="1:30" x14ac:dyDescent="0.35">
      <c r="A212" s="63" t="s">
        <v>34</v>
      </c>
      <c r="B212" s="63" t="s">
        <v>98</v>
      </c>
      <c r="C212" s="63" t="s">
        <v>99</v>
      </c>
      <c r="D212" s="63">
        <v>15.1</v>
      </c>
      <c r="E212" s="64">
        <v>44383</v>
      </c>
      <c r="F212" s="65">
        <v>0.40625</v>
      </c>
      <c r="G212" s="63" t="s">
        <v>205</v>
      </c>
      <c r="H212" s="63" t="s">
        <v>115</v>
      </c>
      <c r="I212" s="79">
        <v>10</v>
      </c>
      <c r="J212" s="66">
        <v>50</v>
      </c>
      <c r="K212" s="66">
        <v>10</v>
      </c>
      <c r="L212" s="66">
        <v>0</v>
      </c>
      <c r="M212" s="66">
        <v>10</v>
      </c>
      <c r="N212" s="66">
        <v>10</v>
      </c>
      <c r="O212" s="66">
        <v>10</v>
      </c>
      <c r="P212" s="66">
        <v>60</v>
      </c>
      <c r="Q212" s="63">
        <v>20.344999999999999</v>
      </c>
      <c r="R212" s="63">
        <v>14215</v>
      </c>
      <c r="S212" s="63">
        <v>7.93</v>
      </c>
      <c r="T212" s="63">
        <v>2.4700000000000002</v>
      </c>
      <c r="U212" s="63">
        <v>22.51</v>
      </c>
      <c r="V212" s="63">
        <v>8.2100000000000009</v>
      </c>
      <c r="W212" s="63"/>
      <c r="X212" s="63"/>
      <c r="Y212" s="63" t="s">
        <v>19</v>
      </c>
      <c r="Z212" s="63" t="s">
        <v>51</v>
      </c>
      <c r="AA212" s="63" t="s">
        <v>52</v>
      </c>
      <c r="AB212" s="23">
        <v>2021</v>
      </c>
      <c r="AC212" s="76" t="s">
        <v>35</v>
      </c>
      <c r="AD212">
        <f t="shared" si="3"/>
        <v>15.1</v>
      </c>
    </row>
    <row r="213" spans="1:30" x14ac:dyDescent="0.35">
      <c r="A213" s="63" t="s">
        <v>34</v>
      </c>
      <c r="B213" s="63" t="s">
        <v>101</v>
      </c>
      <c r="C213" s="63" t="s">
        <v>102</v>
      </c>
      <c r="D213" s="63">
        <v>12</v>
      </c>
      <c r="E213" s="64">
        <v>44383</v>
      </c>
      <c r="F213" s="65">
        <v>0.39583333333333331</v>
      </c>
      <c r="G213" s="63" t="s">
        <v>205</v>
      </c>
      <c r="H213" s="63" t="s">
        <v>141</v>
      </c>
      <c r="I213" s="79">
        <v>10</v>
      </c>
      <c r="J213" s="66">
        <v>50</v>
      </c>
      <c r="K213" s="66">
        <v>20</v>
      </c>
      <c r="L213" s="66">
        <v>0</v>
      </c>
      <c r="M213" s="66">
        <v>0</v>
      </c>
      <c r="N213" s="66">
        <v>0</v>
      </c>
      <c r="O213" s="66">
        <v>20</v>
      </c>
      <c r="P213" s="66">
        <v>70</v>
      </c>
      <c r="Q213" s="63">
        <v>20.706</v>
      </c>
      <c r="R213" s="63">
        <v>9391</v>
      </c>
      <c r="S213" s="63">
        <v>7.97</v>
      </c>
      <c r="T213" s="63">
        <v>2.21</v>
      </c>
      <c r="U213" s="63">
        <v>16</v>
      </c>
      <c r="V213" s="63">
        <v>8.4499999999999993</v>
      </c>
      <c r="W213" s="63"/>
      <c r="X213" s="63"/>
      <c r="Y213" s="63" t="s">
        <v>19</v>
      </c>
      <c r="Z213" s="63" t="s">
        <v>43</v>
      </c>
      <c r="AA213" s="63" t="s">
        <v>52</v>
      </c>
      <c r="AB213" s="23">
        <v>2021</v>
      </c>
      <c r="AC213" s="76" t="s">
        <v>35</v>
      </c>
      <c r="AD213">
        <f t="shared" si="3"/>
        <v>12</v>
      </c>
    </row>
    <row r="214" spans="1:30" x14ac:dyDescent="0.35">
      <c r="A214" s="63" t="s">
        <v>34</v>
      </c>
      <c r="B214" s="63" t="s">
        <v>105</v>
      </c>
      <c r="C214" s="63" t="s">
        <v>106</v>
      </c>
      <c r="D214" s="63">
        <v>7.8</v>
      </c>
      <c r="E214" s="64">
        <v>44383</v>
      </c>
      <c r="F214" s="65">
        <v>0.53402777777777777</v>
      </c>
      <c r="G214" s="63" t="s">
        <v>181</v>
      </c>
      <c r="H214" s="63" t="s">
        <v>256</v>
      </c>
      <c r="I214" s="79">
        <v>80</v>
      </c>
      <c r="J214" s="66">
        <v>10</v>
      </c>
      <c r="K214" s="66">
        <v>0</v>
      </c>
      <c r="L214" s="66">
        <v>0</v>
      </c>
      <c r="M214" s="66">
        <v>10</v>
      </c>
      <c r="N214" s="66">
        <v>0</v>
      </c>
      <c r="O214" s="66">
        <v>0</v>
      </c>
      <c r="P214" s="66">
        <v>10</v>
      </c>
      <c r="Q214" s="63">
        <v>20.119</v>
      </c>
      <c r="R214" s="63">
        <v>13984</v>
      </c>
      <c r="S214" s="63">
        <v>7.76</v>
      </c>
      <c r="T214" s="63">
        <v>8.7100000000000009</v>
      </c>
      <c r="U214" s="63">
        <v>40.69</v>
      </c>
      <c r="V214" s="63">
        <v>7.13</v>
      </c>
      <c r="W214" s="63"/>
      <c r="X214" s="63"/>
      <c r="Y214" s="63" t="s">
        <v>135</v>
      </c>
      <c r="Z214" s="63" t="s">
        <v>88</v>
      </c>
      <c r="AA214" s="63" t="s">
        <v>52</v>
      </c>
      <c r="AB214" s="23">
        <v>2021</v>
      </c>
      <c r="AC214" s="76" t="s">
        <v>35</v>
      </c>
      <c r="AD214">
        <f t="shared" si="3"/>
        <v>7.8</v>
      </c>
    </row>
    <row r="215" spans="1:30" x14ac:dyDescent="0.35">
      <c r="A215" s="63" t="s">
        <v>34</v>
      </c>
      <c r="B215" s="63" t="s">
        <v>108</v>
      </c>
      <c r="C215" s="63" t="s">
        <v>109</v>
      </c>
      <c r="D215" s="63">
        <v>17.100000000000001</v>
      </c>
      <c r="E215" s="64">
        <v>44383</v>
      </c>
      <c r="F215" s="65">
        <v>0.4604166666666667</v>
      </c>
      <c r="G215" s="63" t="s">
        <v>238</v>
      </c>
      <c r="H215" s="63" t="s">
        <v>40</v>
      </c>
      <c r="I215" s="79">
        <v>0</v>
      </c>
      <c r="J215" s="66">
        <v>80</v>
      </c>
      <c r="K215" s="66">
        <v>10</v>
      </c>
      <c r="L215" s="66">
        <v>0</v>
      </c>
      <c r="M215" s="66">
        <v>10</v>
      </c>
      <c r="N215" s="66">
        <v>0</v>
      </c>
      <c r="O215" s="66">
        <v>0</v>
      </c>
      <c r="P215" s="66">
        <v>90</v>
      </c>
      <c r="Q215" s="63">
        <v>21.308</v>
      </c>
      <c r="R215" s="63">
        <v>20667</v>
      </c>
      <c r="S215" s="63">
        <v>7.85</v>
      </c>
      <c r="T215" s="63">
        <v>3.64</v>
      </c>
      <c r="U215" s="63">
        <v>11.19</v>
      </c>
      <c r="V215" s="63">
        <v>7.75</v>
      </c>
      <c r="W215" s="63" t="s">
        <v>286</v>
      </c>
      <c r="X215" s="63"/>
      <c r="Y215" s="63" t="s">
        <v>19</v>
      </c>
      <c r="Z215" s="63" t="s">
        <v>51</v>
      </c>
      <c r="AA215" s="63" t="s">
        <v>52</v>
      </c>
      <c r="AB215" s="23">
        <v>2021</v>
      </c>
      <c r="AC215" s="76" t="s">
        <v>35</v>
      </c>
      <c r="AD215">
        <f t="shared" si="3"/>
        <v>17.100000000000001</v>
      </c>
    </row>
    <row r="216" spans="1:30" x14ac:dyDescent="0.35">
      <c r="A216" s="63" t="s">
        <v>34</v>
      </c>
      <c r="B216" s="63" t="s">
        <v>116</v>
      </c>
      <c r="C216" s="63" t="s">
        <v>117</v>
      </c>
      <c r="D216" s="63">
        <v>14.2</v>
      </c>
      <c r="E216" s="64">
        <v>44383</v>
      </c>
      <c r="F216" s="65">
        <v>0.52777777777777779</v>
      </c>
      <c r="G216" s="63" t="s">
        <v>181</v>
      </c>
      <c r="H216" s="63" t="s">
        <v>115</v>
      </c>
      <c r="I216" s="79">
        <v>10</v>
      </c>
      <c r="J216" s="66">
        <v>40</v>
      </c>
      <c r="K216" s="66">
        <v>20</v>
      </c>
      <c r="L216" s="66">
        <v>0</v>
      </c>
      <c r="M216" s="66">
        <v>30</v>
      </c>
      <c r="N216" s="66">
        <v>0</v>
      </c>
      <c r="O216" s="66">
        <v>0</v>
      </c>
      <c r="P216" s="66">
        <v>60</v>
      </c>
      <c r="Q216" s="63">
        <v>20.044</v>
      </c>
      <c r="R216" s="63">
        <v>14639</v>
      </c>
      <c r="S216" s="63">
        <v>7.79</v>
      </c>
      <c r="T216" s="63">
        <v>7.57</v>
      </c>
      <c r="U216" s="63">
        <v>34.5</v>
      </c>
      <c r="V216" s="63">
        <v>7.18</v>
      </c>
      <c r="W216" s="63"/>
      <c r="X216" s="63"/>
      <c r="Y216" s="63" t="s">
        <v>19</v>
      </c>
      <c r="Z216" s="63" t="s">
        <v>51</v>
      </c>
      <c r="AA216" s="63" t="s">
        <v>52</v>
      </c>
      <c r="AB216" s="23">
        <v>2021</v>
      </c>
      <c r="AC216" s="76" t="s">
        <v>35</v>
      </c>
      <c r="AD216">
        <f t="shared" si="3"/>
        <v>14.2</v>
      </c>
    </row>
    <row r="217" spans="1:30" x14ac:dyDescent="0.35">
      <c r="A217" s="63" t="s">
        <v>34</v>
      </c>
      <c r="B217" s="63" t="s">
        <v>120</v>
      </c>
      <c r="C217" s="63" t="s">
        <v>121</v>
      </c>
      <c r="D217" s="63">
        <v>5.7</v>
      </c>
      <c r="E217" s="64">
        <v>44383</v>
      </c>
      <c r="F217" s="65">
        <v>0.56111111111111112</v>
      </c>
      <c r="G217" s="63" t="s">
        <v>181</v>
      </c>
      <c r="H217" s="63" t="s">
        <v>243</v>
      </c>
      <c r="I217" s="79">
        <v>30</v>
      </c>
      <c r="J217" s="66">
        <v>30</v>
      </c>
      <c r="K217" s="66">
        <v>30</v>
      </c>
      <c r="L217" s="66">
        <v>0</v>
      </c>
      <c r="M217" s="66">
        <v>10</v>
      </c>
      <c r="N217" s="66">
        <v>0</v>
      </c>
      <c r="O217" s="66">
        <v>0</v>
      </c>
      <c r="P217" s="66">
        <v>60</v>
      </c>
      <c r="Q217" s="63">
        <v>21.154</v>
      </c>
      <c r="R217" s="63">
        <v>16222</v>
      </c>
      <c r="S217" s="63">
        <v>7.69</v>
      </c>
      <c r="T217" s="63">
        <v>13.71</v>
      </c>
      <c r="U217" s="63">
        <v>30.88</v>
      </c>
      <c r="V217" s="63">
        <v>7.43</v>
      </c>
      <c r="W217" s="63"/>
      <c r="X217" s="63"/>
      <c r="Y217" s="63" t="s">
        <v>19</v>
      </c>
      <c r="Z217" s="63" t="s">
        <v>88</v>
      </c>
      <c r="AA217" s="63" t="s">
        <v>52</v>
      </c>
      <c r="AB217" s="23">
        <v>2021</v>
      </c>
      <c r="AC217" s="76" t="s">
        <v>35</v>
      </c>
      <c r="AD217">
        <f t="shared" si="3"/>
        <v>5.7</v>
      </c>
    </row>
    <row r="218" spans="1:30" x14ac:dyDescent="0.35">
      <c r="A218" s="63" t="s">
        <v>34</v>
      </c>
      <c r="B218" s="63" t="s">
        <v>123</v>
      </c>
      <c r="C218" s="63" t="s">
        <v>124</v>
      </c>
      <c r="D218" s="63">
        <v>3.5</v>
      </c>
      <c r="E218" s="64">
        <v>44383</v>
      </c>
      <c r="F218" s="65">
        <v>0.56736111111111109</v>
      </c>
      <c r="G218" s="63" t="s">
        <v>238</v>
      </c>
      <c r="H218" s="63" t="s">
        <v>107</v>
      </c>
      <c r="I218" s="79">
        <v>40</v>
      </c>
      <c r="J218" s="66">
        <v>30</v>
      </c>
      <c r="K218" s="66">
        <v>30</v>
      </c>
      <c r="L218" s="66">
        <v>0</v>
      </c>
      <c r="M218" s="66">
        <v>0</v>
      </c>
      <c r="N218" s="66">
        <v>0</v>
      </c>
      <c r="O218" s="66">
        <v>0</v>
      </c>
      <c r="P218" s="66">
        <v>60</v>
      </c>
      <c r="Q218" s="63">
        <v>21.69</v>
      </c>
      <c r="R218" s="63">
        <v>16791</v>
      </c>
      <c r="S218" s="63">
        <v>7.69</v>
      </c>
      <c r="T218" s="63">
        <v>34.200000000000003</v>
      </c>
      <c r="U218" s="63">
        <v>29.12</v>
      </c>
      <c r="V218" s="63">
        <v>7.38</v>
      </c>
      <c r="W218" s="63"/>
      <c r="X218" s="63"/>
      <c r="Y218" s="63" t="s">
        <v>19</v>
      </c>
      <c r="Z218" s="63" t="s">
        <v>88</v>
      </c>
      <c r="AA218" s="63" t="s">
        <v>52</v>
      </c>
      <c r="AB218" s="23">
        <v>2021</v>
      </c>
      <c r="AC218" s="76" t="s">
        <v>35</v>
      </c>
      <c r="AD218">
        <f t="shared" si="3"/>
        <v>3.5</v>
      </c>
    </row>
    <row r="219" spans="1:30" x14ac:dyDescent="0.35">
      <c r="A219" s="63" t="s">
        <v>34</v>
      </c>
      <c r="B219" s="63" t="s">
        <v>128</v>
      </c>
      <c r="C219" s="63" t="s">
        <v>129</v>
      </c>
      <c r="D219" s="63">
        <v>25.9</v>
      </c>
      <c r="E219" s="64">
        <v>44383</v>
      </c>
      <c r="F219" s="65">
        <v>0.44791666666666669</v>
      </c>
      <c r="G219" s="63" t="s">
        <v>238</v>
      </c>
      <c r="H219" s="63" t="s">
        <v>287</v>
      </c>
      <c r="I219" s="79">
        <v>20</v>
      </c>
      <c r="J219" s="66">
        <v>60</v>
      </c>
      <c r="K219" s="66">
        <v>20</v>
      </c>
      <c r="L219" s="66">
        <v>0</v>
      </c>
      <c r="M219" s="66">
        <v>0</v>
      </c>
      <c r="N219" s="66">
        <v>0</v>
      </c>
      <c r="O219" s="66">
        <v>0</v>
      </c>
      <c r="P219" s="66">
        <v>80</v>
      </c>
      <c r="Q219" s="63">
        <v>20.92</v>
      </c>
      <c r="R219" s="63">
        <v>16251</v>
      </c>
      <c r="S219" s="63">
        <v>7.75</v>
      </c>
      <c r="T219" s="63">
        <v>3.44</v>
      </c>
      <c r="U219" s="63">
        <v>13.52</v>
      </c>
      <c r="V219" s="63">
        <v>7.64</v>
      </c>
      <c r="W219" s="63"/>
      <c r="X219" s="63"/>
      <c r="Y219" s="63" t="s">
        <v>19</v>
      </c>
      <c r="Z219" s="63" t="s">
        <v>51</v>
      </c>
      <c r="AA219" s="63" t="s">
        <v>52</v>
      </c>
      <c r="AB219" s="23">
        <v>2021</v>
      </c>
      <c r="AC219" s="76" t="s">
        <v>35</v>
      </c>
      <c r="AD219">
        <f t="shared" si="3"/>
        <v>25.9</v>
      </c>
    </row>
    <row r="220" spans="1:30" x14ac:dyDescent="0.35">
      <c r="A220" s="63" t="s">
        <v>34</v>
      </c>
      <c r="B220" s="63" t="s">
        <v>136</v>
      </c>
      <c r="C220" s="63" t="s">
        <v>137</v>
      </c>
      <c r="D220" s="63">
        <v>10.8</v>
      </c>
      <c r="E220" s="64">
        <v>44383</v>
      </c>
      <c r="F220" s="65">
        <v>0.6118055555555556</v>
      </c>
      <c r="G220" s="63" t="s">
        <v>238</v>
      </c>
      <c r="H220" s="67"/>
      <c r="I220" s="80"/>
      <c r="J220" s="67"/>
      <c r="K220" s="67"/>
      <c r="L220" s="67"/>
      <c r="M220" s="67"/>
      <c r="N220" s="67"/>
      <c r="O220" s="67"/>
      <c r="P220" s="66"/>
      <c r="Q220" s="63">
        <v>21.279</v>
      </c>
      <c r="R220" s="63">
        <v>15167</v>
      </c>
      <c r="S220" s="63">
        <v>7.83</v>
      </c>
      <c r="T220" s="63">
        <v>11.46</v>
      </c>
      <c r="U220" s="63">
        <v>15.55</v>
      </c>
      <c r="V220" s="63">
        <v>8.06</v>
      </c>
      <c r="W220" s="63"/>
      <c r="X220" s="63"/>
      <c r="Y220" s="63" t="s">
        <v>135</v>
      </c>
      <c r="Z220" s="63" t="s">
        <v>88</v>
      </c>
      <c r="AA220" s="63" t="s">
        <v>52</v>
      </c>
      <c r="AB220" s="23">
        <v>2021</v>
      </c>
      <c r="AC220" s="76" t="s">
        <v>35</v>
      </c>
      <c r="AD220">
        <f t="shared" si="3"/>
        <v>10.8</v>
      </c>
    </row>
    <row r="221" spans="1:30" x14ac:dyDescent="0.35">
      <c r="A221" s="63" t="s">
        <v>34</v>
      </c>
      <c r="B221" s="63" t="s">
        <v>139</v>
      </c>
      <c r="C221" s="63" t="s">
        <v>140</v>
      </c>
      <c r="D221" s="63">
        <v>15.1</v>
      </c>
      <c r="E221" s="64">
        <v>44383</v>
      </c>
      <c r="F221" s="65">
        <v>0.42708333333333331</v>
      </c>
      <c r="G221" s="63" t="s">
        <v>205</v>
      </c>
      <c r="H221" s="63" t="s">
        <v>95</v>
      </c>
      <c r="I221" s="79">
        <v>0</v>
      </c>
      <c r="J221" s="66">
        <v>10</v>
      </c>
      <c r="K221" s="66">
        <v>0</v>
      </c>
      <c r="L221" s="66">
        <v>0</v>
      </c>
      <c r="M221" s="66">
        <v>40</v>
      </c>
      <c r="N221" s="66">
        <v>40</v>
      </c>
      <c r="O221" s="66">
        <v>10</v>
      </c>
      <c r="P221" s="66">
        <v>10</v>
      </c>
      <c r="Q221" s="63">
        <v>19.48</v>
      </c>
      <c r="R221" s="63">
        <v>14641</v>
      </c>
      <c r="S221" s="63">
        <v>7.9</v>
      </c>
      <c r="T221" s="63">
        <v>4.08</v>
      </c>
      <c r="U221" s="63">
        <v>22.11</v>
      </c>
      <c r="V221" s="63">
        <v>7.9</v>
      </c>
      <c r="W221" s="63"/>
      <c r="X221" s="63" t="s">
        <v>288</v>
      </c>
      <c r="Y221" s="63" t="s">
        <v>63</v>
      </c>
      <c r="Z221" s="63" t="s">
        <v>51</v>
      </c>
      <c r="AA221" s="63" t="s">
        <v>52</v>
      </c>
      <c r="AB221" s="23">
        <v>2021</v>
      </c>
      <c r="AC221" s="76" t="s">
        <v>35</v>
      </c>
      <c r="AD221">
        <f t="shared" si="3"/>
        <v>15.1</v>
      </c>
    </row>
    <row r="222" spans="1:30" x14ac:dyDescent="0.35">
      <c r="A222" s="63" t="s">
        <v>34</v>
      </c>
      <c r="B222" s="63" t="s">
        <v>151</v>
      </c>
      <c r="C222" s="63" t="s">
        <v>152</v>
      </c>
      <c r="D222" s="63">
        <v>26.3</v>
      </c>
      <c r="E222" s="64">
        <v>44383</v>
      </c>
      <c r="F222" s="65">
        <v>0.49027777777777781</v>
      </c>
      <c r="G222" s="63" t="s">
        <v>181</v>
      </c>
      <c r="H222" s="63" t="s">
        <v>263</v>
      </c>
      <c r="I222" s="79">
        <v>0</v>
      </c>
      <c r="J222" s="66">
        <v>40</v>
      </c>
      <c r="K222" s="66">
        <v>0</v>
      </c>
      <c r="L222" s="66">
        <v>0</v>
      </c>
      <c r="M222" s="66">
        <v>0</v>
      </c>
      <c r="N222" s="66">
        <v>10</v>
      </c>
      <c r="O222" s="66">
        <v>50</v>
      </c>
      <c r="P222" s="66">
        <v>40</v>
      </c>
      <c r="Q222" s="63">
        <v>21.337</v>
      </c>
      <c r="R222" s="63">
        <v>22937</v>
      </c>
      <c r="S222" s="63">
        <v>7.69</v>
      </c>
      <c r="T222" s="63">
        <v>5.08</v>
      </c>
      <c r="U222" s="63">
        <v>40.44</v>
      </c>
      <c r="V222" s="63">
        <v>7.18</v>
      </c>
      <c r="W222" s="63"/>
      <c r="X222" s="63" t="s">
        <v>290</v>
      </c>
      <c r="Y222" s="63" t="s">
        <v>18</v>
      </c>
      <c r="Z222" s="63" t="s">
        <v>88</v>
      </c>
      <c r="AA222" s="63" t="s">
        <v>52</v>
      </c>
      <c r="AB222" s="23">
        <v>2021</v>
      </c>
      <c r="AC222" s="76" t="s">
        <v>35</v>
      </c>
      <c r="AD222">
        <f t="shared" si="3"/>
        <v>26.3</v>
      </c>
    </row>
    <row r="223" spans="1:30" x14ac:dyDescent="0.35">
      <c r="A223" s="63" t="s">
        <v>34</v>
      </c>
      <c r="B223" s="63" t="s">
        <v>154</v>
      </c>
      <c r="C223" s="63" t="s">
        <v>155</v>
      </c>
      <c r="D223" s="63">
        <v>8.3000000000000007</v>
      </c>
      <c r="E223" s="64">
        <v>44383</v>
      </c>
      <c r="F223" s="65">
        <v>0.50555555555555554</v>
      </c>
      <c r="G223" s="63" t="s">
        <v>181</v>
      </c>
      <c r="H223" s="63" t="s">
        <v>243</v>
      </c>
      <c r="I223" s="79">
        <v>10</v>
      </c>
      <c r="J223" s="66">
        <v>40</v>
      </c>
      <c r="K223" s="66">
        <v>10</v>
      </c>
      <c r="L223" s="66">
        <v>0</v>
      </c>
      <c r="M223" s="66">
        <v>40</v>
      </c>
      <c r="N223" s="66">
        <v>0</v>
      </c>
      <c r="O223" s="66">
        <v>0</v>
      </c>
      <c r="P223" s="66">
        <v>50</v>
      </c>
      <c r="Q223" s="63">
        <v>21.472000000000001</v>
      </c>
      <c r="R223" s="63">
        <v>19736</v>
      </c>
      <c r="S223" s="63">
        <v>7.8</v>
      </c>
      <c r="T223" s="63">
        <v>3.99</v>
      </c>
      <c r="U223" s="63">
        <v>48.93</v>
      </c>
      <c r="V223" s="63">
        <v>7.59</v>
      </c>
      <c r="W223" s="63" t="s">
        <v>62</v>
      </c>
      <c r="X223" s="63" t="s">
        <v>291</v>
      </c>
      <c r="Y223" s="63" t="s">
        <v>19</v>
      </c>
      <c r="Z223" s="63" t="s">
        <v>88</v>
      </c>
      <c r="AA223" s="63" t="s">
        <v>52</v>
      </c>
      <c r="AB223" s="23">
        <v>2021</v>
      </c>
      <c r="AC223" s="76" t="s">
        <v>35</v>
      </c>
      <c r="AD223">
        <f t="shared" si="3"/>
        <v>8.3000000000000007</v>
      </c>
    </row>
    <row r="224" spans="1:30" x14ac:dyDescent="0.35">
      <c r="A224" s="63" t="s">
        <v>34</v>
      </c>
      <c r="B224" s="63" t="s">
        <v>159</v>
      </c>
      <c r="C224" s="63" t="s">
        <v>160</v>
      </c>
      <c r="D224" s="63">
        <v>2.6</v>
      </c>
      <c r="E224" s="64">
        <v>44383</v>
      </c>
      <c r="F224" s="65">
        <v>0.52013888888888882</v>
      </c>
      <c r="G224" s="63" t="s">
        <v>181</v>
      </c>
      <c r="H224" s="63" t="s">
        <v>122</v>
      </c>
      <c r="I224" s="79">
        <v>20</v>
      </c>
      <c r="J224" s="66">
        <v>40</v>
      </c>
      <c r="K224" s="66">
        <v>30</v>
      </c>
      <c r="L224" s="66">
        <v>0</v>
      </c>
      <c r="M224" s="66">
        <v>10</v>
      </c>
      <c r="N224" s="66">
        <v>0</v>
      </c>
      <c r="O224" s="66">
        <v>0</v>
      </c>
      <c r="P224" s="66">
        <v>70</v>
      </c>
      <c r="Q224" s="63">
        <v>20.672999999999998</v>
      </c>
      <c r="R224" s="63">
        <v>14959</v>
      </c>
      <c r="S224" s="63">
        <v>7.34</v>
      </c>
      <c r="T224" s="63">
        <v>7.7</v>
      </c>
      <c r="U224" s="63">
        <v>48.17</v>
      </c>
      <c r="V224" s="63">
        <v>7.14</v>
      </c>
      <c r="W224" s="63"/>
      <c r="X224" s="63"/>
      <c r="Y224" s="63" t="s">
        <v>19</v>
      </c>
      <c r="Z224" s="63" t="s">
        <v>88</v>
      </c>
      <c r="AA224" s="63" t="s">
        <v>52</v>
      </c>
      <c r="AB224" s="23">
        <v>2021</v>
      </c>
      <c r="AC224" s="76" t="s">
        <v>35</v>
      </c>
      <c r="AD224">
        <f t="shared" si="3"/>
        <v>2.6</v>
      </c>
    </row>
    <row r="225" spans="1:30" x14ac:dyDescent="0.35">
      <c r="A225" s="63" t="s">
        <v>34</v>
      </c>
      <c r="B225" s="63" t="s">
        <v>161</v>
      </c>
      <c r="C225" s="63" t="s">
        <v>162</v>
      </c>
      <c r="D225" s="63">
        <v>12.1</v>
      </c>
      <c r="E225" s="64">
        <v>44383</v>
      </c>
      <c r="F225" s="65">
        <v>0.54305555555555551</v>
      </c>
      <c r="G225" s="63" t="s">
        <v>181</v>
      </c>
      <c r="H225" s="63" t="s">
        <v>122</v>
      </c>
      <c r="I225" s="79">
        <v>40</v>
      </c>
      <c r="J225" s="66">
        <v>20</v>
      </c>
      <c r="K225" s="66">
        <v>30</v>
      </c>
      <c r="L225" s="66">
        <v>0</v>
      </c>
      <c r="M225" s="66">
        <v>10</v>
      </c>
      <c r="N225" s="66">
        <v>0</v>
      </c>
      <c r="O225" s="66">
        <v>0</v>
      </c>
      <c r="P225" s="66">
        <v>50</v>
      </c>
      <c r="Q225" s="63">
        <v>19.914999999999999</v>
      </c>
      <c r="R225" s="63">
        <v>14053</v>
      </c>
      <c r="S225" s="63">
        <v>7.71</v>
      </c>
      <c r="T225" s="63">
        <v>8.67</v>
      </c>
      <c r="U225" s="63">
        <v>46.02</v>
      </c>
      <c r="V225" s="63">
        <v>6.88</v>
      </c>
      <c r="W225" s="63"/>
      <c r="X225" s="63"/>
      <c r="Y225" s="63" t="s">
        <v>19</v>
      </c>
      <c r="Z225" s="63" t="s">
        <v>88</v>
      </c>
      <c r="AA225" s="63" t="s">
        <v>52</v>
      </c>
      <c r="AB225" s="23">
        <v>2021</v>
      </c>
      <c r="AC225" s="76" t="s">
        <v>35</v>
      </c>
      <c r="AD225">
        <f t="shared" si="3"/>
        <v>12.1</v>
      </c>
    </row>
    <row r="226" spans="1:30" x14ac:dyDescent="0.35">
      <c r="A226" s="63" t="s">
        <v>34</v>
      </c>
      <c r="B226" s="63" t="s">
        <v>163</v>
      </c>
      <c r="C226" s="63" t="s">
        <v>164</v>
      </c>
      <c r="D226" s="63">
        <v>6.1</v>
      </c>
      <c r="E226" s="64">
        <v>44383</v>
      </c>
      <c r="F226" s="65">
        <v>0.57777777777777783</v>
      </c>
      <c r="G226" s="63" t="s">
        <v>238</v>
      </c>
      <c r="H226" s="63" t="s">
        <v>243</v>
      </c>
      <c r="I226" s="79">
        <v>40</v>
      </c>
      <c r="J226" s="66">
        <v>40</v>
      </c>
      <c r="K226" s="66">
        <v>10</v>
      </c>
      <c r="L226" s="66">
        <v>0</v>
      </c>
      <c r="M226" s="66">
        <v>10</v>
      </c>
      <c r="N226" s="66">
        <v>0</v>
      </c>
      <c r="O226" s="66">
        <v>0</v>
      </c>
      <c r="P226" s="66">
        <v>50</v>
      </c>
      <c r="Q226" s="63">
        <v>21.893999999999998</v>
      </c>
      <c r="R226" s="63">
        <v>16334</v>
      </c>
      <c r="S226" s="63">
        <v>7.8</v>
      </c>
      <c r="T226" s="63">
        <v>5.38</v>
      </c>
      <c r="U226" s="63">
        <v>18.64</v>
      </c>
      <c r="V226" s="63">
        <v>7.95</v>
      </c>
      <c r="W226" s="63"/>
      <c r="X226" s="63"/>
      <c r="Y226" s="63" t="s">
        <v>19</v>
      </c>
      <c r="Z226" s="63" t="s">
        <v>88</v>
      </c>
      <c r="AA226" s="63" t="s">
        <v>52</v>
      </c>
      <c r="AB226" s="23">
        <v>2021</v>
      </c>
      <c r="AC226" s="76" t="s">
        <v>35</v>
      </c>
      <c r="AD226">
        <f t="shared" si="3"/>
        <v>6.1</v>
      </c>
    </row>
    <row r="227" spans="1:30" x14ac:dyDescent="0.35">
      <c r="A227" s="63" t="s">
        <v>34</v>
      </c>
      <c r="B227" s="63" t="s">
        <v>166</v>
      </c>
      <c r="C227" s="63" t="s">
        <v>167</v>
      </c>
      <c r="D227" s="63">
        <v>2.6</v>
      </c>
      <c r="E227" s="64">
        <v>44383</v>
      </c>
      <c r="F227" s="65">
        <v>0.60555555555555551</v>
      </c>
      <c r="G227" s="63" t="s">
        <v>205</v>
      </c>
      <c r="H227" s="63" t="s">
        <v>107</v>
      </c>
      <c r="I227" s="79">
        <v>30</v>
      </c>
      <c r="J227" s="66">
        <v>50</v>
      </c>
      <c r="K227" s="66">
        <v>10</v>
      </c>
      <c r="L227" s="66">
        <v>0</v>
      </c>
      <c r="M227" s="66">
        <v>10</v>
      </c>
      <c r="N227" s="66">
        <v>0</v>
      </c>
      <c r="O227" s="66">
        <v>0</v>
      </c>
      <c r="P227" s="66">
        <v>60</v>
      </c>
      <c r="Q227" s="63">
        <v>21.94</v>
      </c>
      <c r="R227" s="63">
        <v>15059</v>
      </c>
      <c r="S227" s="63">
        <v>7.74</v>
      </c>
      <c r="T227" s="63">
        <v>18.75</v>
      </c>
      <c r="U227" s="63">
        <v>23.45</v>
      </c>
      <c r="V227" s="63">
        <v>7.81</v>
      </c>
      <c r="W227" s="63"/>
      <c r="X227" s="63"/>
      <c r="Y227" s="63" t="s">
        <v>19</v>
      </c>
      <c r="Z227" s="63" t="s">
        <v>88</v>
      </c>
      <c r="AA227" s="63" t="s">
        <v>52</v>
      </c>
      <c r="AB227" s="23">
        <v>2021</v>
      </c>
      <c r="AC227" s="76" t="s">
        <v>35</v>
      </c>
      <c r="AD227">
        <f t="shared" si="3"/>
        <v>2.6</v>
      </c>
    </row>
    <row r="228" spans="1:30" x14ac:dyDescent="0.35">
      <c r="A228" s="63" t="s">
        <v>34</v>
      </c>
      <c r="B228" s="63" t="s">
        <v>168</v>
      </c>
      <c r="C228" s="63" t="s">
        <v>169</v>
      </c>
      <c r="D228" s="63">
        <v>3.3</v>
      </c>
      <c r="E228" s="64">
        <v>44383</v>
      </c>
      <c r="F228" s="65">
        <v>0.59791666666666665</v>
      </c>
      <c r="G228" s="63" t="s">
        <v>238</v>
      </c>
      <c r="H228" s="63" t="s">
        <v>256</v>
      </c>
      <c r="I228" s="79">
        <v>30</v>
      </c>
      <c r="J228" s="66">
        <v>30</v>
      </c>
      <c r="K228" s="66">
        <v>30</v>
      </c>
      <c r="L228" s="66">
        <v>0</v>
      </c>
      <c r="M228" s="66">
        <v>10</v>
      </c>
      <c r="N228" s="66">
        <v>0</v>
      </c>
      <c r="O228" s="66">
        <v>0</v>
      </c>
      <c r="P228" s="66">
        <v>60</v>
      </c>
      <c r="Q228" s="63">
        <v>21.86</v>
      </c>
      <c r="R228" s="63">
        <v>15190</v>
      </c>
      <c r="S228" s="63">
        <v>7.72</v>
      </c>
      <c r="T228" s="63">
        <v>13.62</v>
      </c>
      <c r="U228" s="63">
        <v>21.43</v>
      </c>
      <c r="V228" s="63">
        <v>7.98</v>
      </c>
      <c r="W228" s="63"/>
      <c r="X228" s="63"/>
      <c r="Y228" s="63" t="s">
        <v>19</v>
      </c>
      <c r="Z228" s="63" t="s">
        <v>88</v>
      </c>
      <c r="AA228" s="63" t="s">
        <v>52</v>
      </c>
      <c r="AB228" s="23">
        <v>2021</v>
      </c>
      <c r="AC228" s="76" t="s">
        <v>35</v>
      </c>
      <c r="AD228">
        <f t="shared" si="3"/>
        <v>3.3</v>
      </c>
    </row>
    <row r="229" spans="1:30" x14ac:dyDescent="0.35">
      <c r="A229" s="63" t="s">
        <v>34</v>
      </c>
      <c r="B229" s="63" t="s">
        <v>171</v>
      </c>
      <c r="C229" s="63" t="s">
        <v>172</v>
      </c>
      <c r="D229" s="63">
        <v>4.8</v>
      </c>
      <c r="E229" s="64">
        <v>44383</v>
      </c>
      <c r="F229" s="65">
        <v>0.47916666666666669</v>
      </c>
      <c r="G229" s="63" t="s">
        <v>181</v>
      </c>
      <c r="H229" s="63" t="s">
        <v>287</v>
      </c>
      <c r="I229" s="79">
        <v>80</v>
      </c>
      <c r="J229" s="66">
        <v>10</v>
      </c>
      <c r="K229" s="66">
        <v>0</v>
      </c>
      <c r="L229" s="66">
        <v>0</v>
      </c>
      <c r="M229" s="66">
        <v>10</v>
      </c>
      <c r="N229" s="66">
        <v>0</v>
      </c>
      <c r="O229" s="66">
        <v>0</v>
      </c>
      <c r="P229" s="66">
        <v>10</v>
      </c>
      <c r="Q229" s="63">
        <v>20.78</v>
      </c>
      <c r="R229" s="63">
        <v>23368</v>
      </c>
      <c r="S229" s="63">
        <v>7.39</v>
      </c>
      <c r="T229" s="63">
        <v>7.36</v>
      </c>
      <c r="U229" s="63">
        <v>47.9</v>
      </c>
      <c r="V229" s="63">
        <v>7.38</v>
      </c>
      <c r="W229" s="63"/>
      <c r="X229" s="63"/>
      <c r="Y229" s="63" t="s">
        <v>135</v>
      </c>
      <c r="Z229" s="63" t="s">
        <v>88</v>
      </c>
      <c r="AA229" s="63" t="s">
        <v>52</v>
      </c>
      <c r="AB229" s="23">
        <v>2021</v>
      </c>
      <c r="AC229" s="76" t="s">
        <v>35</v>
      </c>
      <c r="AD229">
        <f t="shared" si="3"/>
        <v>4.8</v>
      </c>
    </row>
    <row r="230" spans="1:30" x14ac:dyDescent="0.35">
      <c r="A230" s="63" t="s">
        <v>34</v>
      </c>
      <c r="B230" s="63" t="s">
        <v>174</v>
      </c>
      <c r="C230" s="63" t="s">
        <v>175</v>
      </c>
      <c r="D230" s="63">
        <v>2.4</v>
      </c>
      <c r="E230" s="64">
        <v>44383</v>
      </c>
      <c r="F230" s="65">
        <v>0.55555555555555558</v>
      </c>
      <c r="G230" s="63" t="s">
        <v>181</v>
      </c>
      <c r="H230" s="63" t="s">
        <v>287</v>
      </c>
      <c r="I230" s="79">
        <v>20</v>
      </c>
      <c r="J230" s="66">
        <v>40</v>
      </c>
      <c r="K230" s="66">
        <v>30</v>
      </c>
      <c r="L230" s="66">
        <v>0</v>
      </c>
      <c r="M230" s="66">
        <v>10</v>
      </c>
      <c r="N230" s="66">
        <v>0</v>
      </c>
      <c r="O230" s="66">
        <v>0</v>
      </c>
      <c r="P230" s="66">
        <v>70</v>
      </c>
      <c r="Q230" s="63">
        <v>21.472000000000001</v>
      </c>
      <c r="R230" s="63">
        <v>15221</v>
      </c>
      <c r="S230" s="63">
        <v>7.77</v>
      </c>
      <c r="T230" s="63">
        <v>9.1300000000000008</v>
      </c>
      <c r="U230" s="63">
        <v>42.12</v>
      </c>
      <c r="V230" s="63">
        <v>7.77</v>
      </c>
      <c r="W230" s="63"/>
      <c r="X230" s="63"/>
      <c r="Y230" s="63" t="s">
        <v>19</v>
      </c>
      <c r="Z230" s="63" t="s">
        <v>88</v>
      </c>
      <c r="AA230" s="63" t="s">
        <v>52</v>
      </c>
      <c r="AB230" s="23">
        <v>2021</v>
      </c>
      <c r="AC230" s="76" t="s">
        <v>35</v>
      </c>
      <c r="AD230">
        <f t="shared" si="3"/>
        <v>2.4</v>
      </c>
    </row>
    <row r="231" spans="1:30" x14ac:dyDescent="0.35">
      <c r="A231" s="63" t="s">
        <v>34</v>
      </c>
      <c r="B231" s="63" t="s">
        <v>177</v>
      </c>
      <c r="C231" s="63" t="s">
        <v>178</v>
      </c>
      <c r="D231" s="63">
        <v>7.3</v>
      </c>
      <c r="E231" s="64">
        <v>44389</v>
      </c>
      <c r="F231" s="65">
        <v>0.37222222222222223</v>
      </c>
      <c r="G231" s="67" t="s">
        <v>205</v>
      </c>
      <c r="H231" s="63"/>
      <c r="I231" s="79">
        <v>20</v>
      </c>
      <c r="J231" s="66">
        <v>40</v>
      </c>
      <c r="K231" s="66">
        <v>30</v>
      </c>
      <c r="L231" s="66">
        <v>0</v>
      </c>
      <c r="M231" s="66">
        <v>10</v>
      </c>
      <c r="N231" s="66">
        <v>0</v>
      </c>
      <c r="O231" s="66">
        <v>0</v>
      </c>
      <c r="P231" s="66">
        <v>70</v>
      </c>
      <c r="Q231" s="63">
        <v>21.29</v>
      </c>
      <c r="R231" s="68">
        <v>10953</v>
      </c>
      <c r="S231" s="63">
        <v>7.9</v>
      </c>
      <c r="T231" s="63">
        <v>2.21</v>
      </c>
      <c r="U231" s="63">
        <v>7.8</v>
      </c>
      <c r="V231" s="63">
        <v>8.27</v>
      </c>
      <c r="W231" s="63" t="s">
        <v>62</v>
      </c>
      <c r="X231" s="63" t="s">
        <v>292</v>
      </c>
      <c r="Y231" s="63" t="s">
        <v>19</v>
      </c>
      <c r="Z231" s="63" t="s">
        <v>43</v>
      </c>
      <c r="AA231" s="63" t="s">
        <v>43</v>
      </c>
      <c r="AB231" s="23">
        <v>2021</v>
      </c>
      <c r="AC231" s="76" t="s">
        <v>35</v>
      </c>
      <c r="AD231">
        <f t="shared" si="3"/>
        <v>7.3</v>
      </c>
    </row>
    <row r="232" spans="1:30" x14ac:dyDescent="0.35">
      <c r="A232" t="s">
        <v>34</v>
      </c>
      <c r="B232" s="57" t="s">
        <v>37</v>
      </c>
      <c r="C232" t="s">
        <v>38</v>
      </c>
      <c r="D232" s="17">
        <v>4.5999999999999996</v>
      </c>
      <c r="E232" s="69">
        <v>44460</v>
      </c>
      <c r="F232" s="50">
        <v>0.45555555555555555</v>
      </c>
      <c r="G232" s="61" t="s">
        <v>181</v>
      </c>
      <c r="H232" s="70"/>
      <c r="I232" s="81">
        <v>50</v>
      </c>
      <c r="J232" s="71">
        <v>50</v>
      </c>
      <c r="K232" s="71">
        <v>0</v>
      </c>
      <c r="L232">
        <v>0</v>
      </c>
      <c r="M232">
        <v>0</v>
      </c>
      <c r="N232">
        <v>0</v>
      </c>
      <c r="O232">
        <v>0</v>
      </c>
      <c r="P232" s="73">
        <v>50</v>
      </c>
      <c r="Q232" s="21">
        <v>20.59</v>
      </c>
      <c r="R232" s="21">
        <v>19570</v>
      </c>
      <c r="S232" s="21">
        <v>8.2200000000000006</v>
      </c>
      <c r="T232" s="21">
        <v>2.69</v>
      </c>
      <c r="U232" s="21">
        <v>12.9</v>
      </c>
      <c r="V232" s="21">
        <v>8.02</v>
      </c>
      <c r="W232" t="s">
        <v>71</v>
      </c>
      <c r="X232"/>
      <c r="Y232" s="23" t="s">
        <v>19</v>
      </c>
      <c r="Z232" s="23" t="s">
        <v>43</v>
      </c>
      <c r="AA232" t="s">
        <v>43</v>
      </c>
      <c r="AB232" s="23">
        <v>2021</v>
      </c>
      <c r="AC232" s="76" t="s">
        <v>180</v>
      </c>
      <c r="AD232">
        <f t="shared" si="3"/>
        <v>4.5999999999999996</v>
      </c>
    </row>
    <row r="233" spans="1:30" x14ac:dyDescent="0.35">
      <c r="A233" t="s">
        <v>34</v>
      </c>
      <c r="B233" s="16" t="s">
        <v>54</v>
      </c>
      <c r="C233" t="s">
        <v>55</v>
      </c>
      <c r="D233" s="17">
        <v>14.6</v>
      </c>
      <c r="E233" s="19">
        <v>44440</v>
      </c>
      <c r="F233" s="20">
        <v>0.42708333333333331</v>
      </c>
      <c r="G233" t="s">
        <v>181</v>
      </c>
      <c r="H233" t="s">
        <v>48</v>
      </c>
      <c r="I233" s="60">
        <v>5</v>
      </c>
      <c r="J233">
        <v>65</v>
      </c>
      <c r="K233">
        <v>20</v>
      </c>
      <c r="L233">
        <v>0</v>
      </c>
      <c r="M233">
        <v>10</v>
      </c>
      <c r="N233">
        <v>0</v>
      </c>
      <c r="O233">
        <v>0</v>
      </c>
      <c r="P233" s="73">
        <v>85</v>
      </c>
      <c r="Q233" s="21">
        <v>20.963000000000001</v>
      </c>
      <c r="R233" s="21">
        <v>20012</v>
      </c>
      <c r="S233" s="21">
        <v>7.78</v>
      </c>
      <c r="T233" s="21">
        <v>3.46</v>
      </c>
      <c r="U233" s="21">
        <v>31.29</v>
      </c>
      <c r="V233" s="21">
        <v>7.65</v>
      </c>
      <c r="W233"/>
      <c r="X233"/>
      <c r="Y233" s="23" t="s">
        <v>19</v>
      </c>
      <c r="Z233" s="23" t="s">
        <v>51</v>
      </c>
      <c r="AA233" t="s">
        <v>52</v>
      </c>
      <c r="AB233" s="23">
        <v>2021</v>
      </c>
      <c r="AC233" s="76" t="s">
        <v>180</v>
      </c>
      <c r="AD233">
        <f t="shared" si="3"/>
        <v>14.6</v>
      </c>
    </row>
    <row r="234" spans="1:30" x14ac:dyDescent="0.35">
      <c r="A234" t="s">
        <v>34</v>
      </c>
      <c r="B234" s="16" t="s">
        <v>73</v>
      </c>
      <c r="C234" t="s">
        <v>74</v>
      </c>
      <c r="D234" s="17">
        <v>24.5</v>
      </c>
      <c r="E234" s="19">
        <v>44440</v>
      </c>
      <c r="F234" s="20">
        <v>0.56180555555555556</v>
      </c>
      <c r="G234" t="s">
        <v>205</v>
      </c>
      <c r="H234" t="s">
        <v>293</v>
      </c>
      <c r="I234" s="60">
        <v>0</v>
      </c>
      <c r="J234" s="72">
        <v>50</v>
      </c>
      <c r="K234">
        <v>0</v>
      </c>
      <c r="L234">
        <v>0</v>
      </c>
      <c r="M234" s="72">
        <v>40</v>
      </c>
      <c r="N234">
        <v>10</v>
      </c>
      <c r="O234">
        <v>0</v>
      </c>
      <c r="P234" s="73">
        <v>50</v>
      </c>
      <c r="Q234" s="21">
        <v>21.154</v>
      </c>
      <c r="R234" s="21">
        <v>17790</v>
      </c>
      <c r="S234" s="21">
        <v>7.78</v>
      </c>
      <c r="T234" s="21">
        <v>6.13</v>
      </c>
      <c r="U234" s="21">
        <v>6.6</v>
      </c>
      <c r="V234" s="21">
        <v>7.69</v>
      </c>
      <c r="W234"/>
      <c r="X234"/>
      <c r="Y234" s="23" t="s">
        <v>19</v>
      </c>
      <c r="Z234" s="23" t="s">
        <v>51</v>
      </c>
      <c r="AA234" t="s">
        <v>52</v>
      </c>
      <c r="AB234" s="23">
        <v>2021</v>
      </c>
      <c r="AC234" s="76" t="s">
        <v>180</v>
      </c>
      <c r="AD234">
        <f t="shared" si="3"/>
        <v>24.5</v>
      </c>
    </row>
    <row r="235" spans="1:30" x14ac:dyDescent="0.35">
      <c r="A235" t="s">
        <v>34</v>
      </c>
      <c r="B235" s="16" t="s">
        <v>80</v>
      </c>
      <c r="C235" t="s">
        <v>81</v>
      </c>
      <c r="D235" s="17">
        <v>6.4</v>
      </c>
      <c r="E235" s="19">
        <v>44440</v>
      </c>
      <c r="F235" s="20">
        <v>0.48819444444444443</v>
      </c>
      <c r="G235" t="s">
        <v>181</v>
      </c>
      <c r="H235" t="s">
        <v>115</v>
      </c>
      <c r="I235" s="60">
        <v>5</v>
      </c>
      <c r="J235">
        <v>80</v>
      </c>
      <c r="K235">
        <v>5</v>
      </c>
      <c r="L235">
        <v>0</v>
      </c>
      <c r="M235">
        <v>10</v>
      </c>
      <c r="N235">
        <v>0</v>
      </c>
      <c r="O235">
        <v>0</v>
      </c>
      <c r="P235" s="73">
        <v>85</v>
      </c>
      <c r="Q235" s="21">
        <v>21.137</v>
      </c>
      <c r="R235" s="21">
        <v>20096</v>
      </c>
      <c r="S235" s="21">
        <v>7.77</v>
      </c>
      <c r="T235" s="21">
        <v>3.32</v>
      </c>
      <c r="U235" s="21">
        <v>7.77</v>
      </c>
      <c r="V235" s="21">
        <v>7.33</v>
      </c>
      <c r="W235"/>
      <c r="X235"/>
      <c r="Y235" s="23" t="s">
        <v>19</v>
      </c>
      <c r="Z235" s="23" t="s">
        <v>51</v>
      </c>
      <c r="AA235" t="s">
        <v>52</v>
      </c>
      <c r="AB235" s="23">
        <v>2021</v>
      </c>
      <c r="AC235" s="76" t="s">
        <v>180</v>
      </c>
      <c r="AD235">
        <f t="shared" si="3"/>
        <v>6.4</v>
      </c>
    </row>
    <row r="236" spans="1:30" x14ac:dyDescent="0.35">
      <c r="A236" t="s">
        <v>34</v>
      </c>
      <c r="B236" s="16" t="s">
        <v>83</v>
      </c>
      <c r="C236" t="s">
        <v>84</v>
      </c>
      <c r="D236" s="17">
        <v>19.8</v>
      </c>
      <c r="E236" s="19">
        <v>44440</v>
      </c>
      <c r="F236" s="20">
        <v>0.4381944444444445</v>
      </c>
      <c r="G236" t="s">
        <v>181</v>
      </c>
      <c r="H236" t="s">
        <v>95</v>
      </c>
      <c r="I236" s="60">
        <v>0</v>
      </c>
      <c r="J236" s="72">
        <v>50</v>
      </c>
      <c r="K236">
        <v>50</v>
      </c>
      <c r="L236">
        <v>0</v>
      </c>
      <c r="M236">
        <v>0</v>
      </c>
      <c r="N236">
        <v>0</v>
      </c>
      <c r="O236">
        <v>0</v>
      </c>
      <c r="P236" s="73">
        <v>100</v>
      </c>
      <c r="Q236" s="21">
        <v>19.815000000000001</v>
      </c>
      <c r="R236" s="21">
        <v>21708</v>
      </c>
      <c r="S236" s="21">
        <v>7.94</v>
      </c>
      <c r="T236" s="21">
        <v>3.19</v>
      </c>
      <c r="U236" s="21">
        <v>24.83</v>
      </c>
      <c r="V236" s="21">
        <v>8.17</v>
      </c>
      <c r="W236"/>
      <c r="X236"/>
      <c r="Y236" s="23" t="s">
        <v>19</v>
      </c>
      <c r="Z236" s="23" t="s">
        <v>51</v>
      </c>
      <c r="AA236" t="s">
        <v>52</v>
      </c>
      <c r="AB236" s="23">
        <v>2021</v>
      </c>
      <c r="AC236" s="76" t="s">
        <v>180</v>
      </c>
      <c r="AD236">
        <f t="shared" si="3"/>
        <v>19.8</v>
      </c>
    </row>
    <row r="237" spans="1:30" x14ac:dyDescent="0.35">
      <c r="A237" t="s">
        <v>34</v>
      </c>
      <c r="B237" s="16" t="s">
        <v>85</v>
      </c>
      <c r="C237" t="s">
        <v>86</v>
      </c>
      <c r="D237" s="17">
        <v>4.9000000000000004</v>
      </c>
      <c r="E237" s="19">
        <v>44440</v>
      </c>
      <c r="F237" s="20">
        <v>0.56736111111111109</v>
      </c>
      <c r="G237" t="s">
        <v>205</v>
      </c>
      <c r="H237" t="s">
        <v>243</v>
      </c>
      <c r="I237" s="60">
        <v>30</v>
      </c>
      <c r="J237">
        <v>70</v>
      </c>
      <c r="K237">
        <v>0</v>
      </c>
      <c r="L237">
        <v>0</v>
      </c>
      <c r="M237">
        <v>0</v>
      </c>
      <c r="N237">
        <v>0</v>
      </c>
      <c r="O237">
        <v>0</v>
      </c>
      <c r="P237" s="73">
        <v>70</v>
      </c>
      <c r="Q237" s="21">
        <v>20.56</v>
      </c>
      <c r="R237" s="21">
        <v>17016</v>
      </c>
      <c r="S237" s="21">
        <v>7.93</v>
      </c>
      <c r="T237" s="21">
        <v>11.74</v>
      </c>
      <c r="U237" s="21">
        <v>17.11</v>
      </c>
      <c r="V237" s="21">
        <v>8.6</v>
      </c>
      <c r="W237"/>
      <c r="X237"/>
      <c r="Y237" s="23" t="s">
        <v>19</v>
      </c>
      <c r="Z237" s="23" t="s">
        <v>88</v>
      </c>
      <c r="AA237" t="s">
        <v>52</v>
      </c>
      <c r="AB237" s="23">
        <v>2021</v>
      </c>
      <c r="AC237" s="76" t="s">
        <v>180</v>
      </c>
      <c r="AD237">
        <f t="shared" si="3"/>
        <v>4.9000000000000004</v>
      </c>
    </row>
    <row r="238" spans="1:30" x14ac:dyDescent="0.35">
      <c r="A238" t="s">
        <v>34</v>
      </c>
      <c r="B238" s="24" t="s">
        <v>89</v>
      </c>
      <c r="C238" t="s">
        <v>90</v>
      </c>
      <c r="D238" s="26">
        <v>20.7</v>
      </c>
      <c r="E238" s="19">
        <v>44440</v>
      </c>
      <c r="F238" s="20">
        <v>0.55208333333333337</v>
      </c>
      <c r="G238" t="s">
        <v>238</v>
      </c>
      <c r="H238" t="s">
        <v>95</v>
      </c>
      <c r="I238" s="60">
        <v>0</v>
      </c>
      <c r="J238">
        <v>70</v>
      </c>
      <c r="K238">
        <v>0</v>
      </c>
      <c r="L238">
        <v>0</v>
      </c>
      <c r="M238">
        <v>0</v>
      </c>
      <c r="N238">
        <v>30</v>
      </c>
      <c r="O238">
        <v>0</v>
      </c>
      <c r="P238" s="73">
        <v>70</v>
      </c>
      <c r="Q238" s="21">
        <v>21.306999999999999</v>
      </c>
      <c r="R238" s="21">
        <v>19232</v>
      </c>
      <c r="S238" s="21">
        <v>7.45</v>
      </c>
      <c r="T238" s="21">
        <v>4.7</v>
      </c>
      <c r="U238" s="21">
        <v>12.11</v>
      </c>
      <c r="V238" s="21">
        <v>7.52</v>
      </c>
      <c r="W238"/>
      <c r="X238"/>
      <c r="Y238" s="23" t="s">
        <v>19</v>
      </c>
      <c r="Z238" s="23" t="s">
        <v>51</v>
      </c>
      <c r="AA238" t="s">
        <v>52</v>
      </c>
      <c r="AB238" s="23">
        <v>2021</v>
      </c>
      <c r="AC238" s="76" t="s">
        <v>180</v>
      </c>
      <c r="AD238">
        <f t="shared" si="3"/>
        <v>20.7</v>
      </c>
    </row>
    <row r="239" spans="1:30" x14ac:dyDescent="0.35">
      <c r="A239" t="s">
        <v>34</v>
      </c>
      <c r="B239" s="16" t="s">
        <v>93</v>
      </c>
      <c r="C239" t="s">
        <v>94</v>
      </c>
      <c r="D239" s="17">
        <v>19.3</v>
      </c>
      <c r="E239" s="19">
        <v>44440</v>
      </c>
      <c r="F239" s="20">
        <v>0.61458333333333337</v>
      </c>
      <c r="G239" t="s">
        <v>205</v>
      </c>
      <c r="H239" t="s">
        <v>95</v>
      </c>
      <c r="I239" s="60">
        <v>0</v>
      </c>
      <c r="J239">
        <v>20</v>
      </c>
      <c r="K239">
        <v>0</v>
      </c>
      <c r="L239">
        <v>0</v>
      </c>
      <c r="M239">
        <v>10</v>
      </c>
      <c r="N239">
        <v>10</v>
      </c>
      <c r="O239">
        <v>60</v>
      </c>
      <c r="P239" s="73">
        <v>20</v>
      </c>
      <c r="Q239" s="21">
        <v>20.452000000000002</v>
      </c>
      <c r="R239" s="21">
        <v>12956</v>
      </c>
      <c r="S239" s="21">
        <v>8.07</v>
      </c>
      <c r="T239" s="21">
        <v>5.27</v>
      </c>
      <c r="U239" s="21">
        <v>5.18</v>
      </c>
      <c r="V239" s="21">
        <v>8.7799999999999994</v>
      </c>
      <c r="W239" t="s">
        <v>62</v>
      </c>
      <c r="X239"/>
      <c r="Y239" s="23" t="s">
        <v>18</v>
      </c>
      <c r="Z239" s="23" t="s">
        <v>51</v>
      </c>
      <c r="AA239" t="s">
        <v>52</v>
      </c>
      <c r="AB239" s="23">
        <v>2021</v>
      </c>
      <c r="AC239" s="76" t="s">
        <v>180</v>
      </c>
      <c r="AD239">
        <f t="shared" si="3"/>
        <v>19.3</v>
      </c>
    </row>
    <row r="240" spans="1:30" x14ac:dyDescent="0.35">
      <c r="A240" t="s">
        <v>34</v>
      </c>
      <c r="B240" s="16" t="s">
        <v>98</v>
      </c>
      <c r="C240" t="s">
        <v>99</v>
      </c>
      <c r="D240" s="17">
        <v>14.7</v>
      </c>
      <c r="E240" s="19">
        <v>44440</v>
      </c>
      <c r="F240" s="20">
        <v>0.62083333333333335</v>
      </c>
      <c r="G240" t="s">
        <v>205</v>
      </c>
      <c r="H240" t="s">
        <v>60</v>
      </c>
      <c r="I240" s="60">
        <v>0</v>
      </c>
      <c r="J240">
        <v>75</v>
      </c>
      <c r="K240">
        <v>10</v>
      </c>
      <c r="L240">
        <v>0</v>
      </c>
      <c r="M240">
        <v>15</v>
      </c>
      <c r="N240">
        <v>0</v>
      </c>
      <c r="O240">
        <v>0</v>
      </c>
      <c r="P240" s="73">
        <v>85</v>
      </c>
      <c r="Q240" s="21">
        <v>20.472999999999999</v>
      </c>
      <c r="R240" s="21">
        <v>11849</v>
      </c>
      <c r="S240" s="21">
        <v>8.0299999999999994</v>
      </c>
      <c r="T240" s="21">
        <v>2.75</v>
      </c>
      <c r="U240" s="21">
        <v>5.85</v>
      </c>
      <c r="V240" s="21">
        <v>8.76</v>
      </c>
      <c r="W240"/>
      <c r="X240"/>
      <c r="Y240" s="23" t="s">
        <v>19</v>
      </c>
      <c r="Z240" s="23" t="s">
        <v>51</v>
      </c>
      <c r="AA240" t="s">
        <v>52</v>
      </c>
      <c r="AB240" s="23">
        <v>2021</v>
      </c>
      <c r="AC240" s="76" t="s">
        <v>180</v>
      </c>
      <c r="AD240">
        <f t="shared" si="3"/>
        <v>14.7</v>
      </c>
    </row>
    <row r="241" spans="1:30" x14ac:dyDescent="0.35">
      <c r="A241" t="s">
        <v>34</v>
      </c>
      <c r="B241" s="16" t="s">
        <v>101</v>
      </c>
      <c r="C241" t="s">
        <v>102</v>
      </c>
      <c r="D241" s="17">
        <v>14.2</v>
      </c>
      <c r="E241" s="19">
        <v>44440</v>
      </c>
      <c r="F241" s="20">
        <v>0.6381944444444444</v>
      </c>
      <c r="G241" t="s">
        <v>205</v>
      </c>
      <c r="H241" t="s">
        <v>115</v>
      </c>
      <c r="I241" s="60">
        <v>0</v>
      </c>
      <c r="J241">
        <v>75</v>
      </c>
      <c r="K241">
        <v>10</v>
      </c>
      <c r="L241">
        <v>0</v>
      </c>
      <c r="M241">
        <v>0</v>
      </c>
      <c r="N241">
        <v>0</v>
      </c>
      <c r="O241">
        <v>15</v>
      </c>
      <c r="P241" s="73">
        <v>85</v>
      </c>
      <c r="Q241" s="21">
        <v>20.672999999999998</v>
      </c>
      <c r="R241" s="21">
        <v>11599</v>
      </c>
      <c r="S241" s="21">
        <v>7.93</v>
      </c>
      <c r="T241" s="21">
        <v>1.26</v>
      </c>
      <c r="U241" s="21">
        <v>7.26</v>
      </c>
      <c r="V241" s="21">
        <v>8.32</v>
      </c>
      <c r="W241"/>
      <c r="X241"/>
      <c r="Y241" s="23" t="s">
        <v>19</v>
      </c>
      <c r="Z241" s="23" t="s">
        <v>43</v>
      </c>
      <c r="AA241" t="s">
        <v>52</v>
      </c>
      <c r="AB241" s="23">
        <v>2021</v>
      </c>
      <c r="AC241" s="76" t="s">
        <v>180</v>
      </c>
      <c r="AD241">
        <f t="shared" ref="AD241:AD259" si="4">IF(D241&gt;0,D241,(AVERAGEIF(B$2:B$259,B241,D$2:D$259)))</f>
        <v>14.2</v>
      </c>
    </row>
    <row r="242" spans="1:30" x14ac:dyDescent="0.35">
      <c r="A242" t="s">
        <v>34</v>
      </c>
      <c r="B242" s="16" t="s">
        <v>105</v>
      </c>
      <c r="C242" t="s">
        <v>106</v>
      </c>
      <c r="D242" s="17">
        <v>9.1999999999999993</v>
      </c>
      <c r="E242" s="19">
        <v>44440</v>
      </c>
      <c r="F242" s="20">
        <v>0.5083333333333333</v>
      </c>
      <c r="G242" t="s">
        <v>181</v>
      </c>
      <c r="H242" t="s">
        <v>256</v>
      </c>
      <c r="I242" s="60">
        <v>50</v>
      </c>
      <c r="J242">
        <v>40</v>
      </c>
      <c r="K242">
        <v>10</v>
      </c>
      <c r="L242">
        <v>0</v>
      </c>
      <c r="M242">
        <v>0</v>
      </c>
      <c r="N242">
        <v>0</v>
      </c>
      <c r="O242">
        <v>0</v>
      </c>
      <c r="P242" s="73">
        <v>50</v>
      </c>
      <c r="Q242" s="21">
        <v>19.91</v>
      </c>
      <c r="R242" s="21">
        <v>18681</v>
      </c>
      <c r="S242" s="21">
        <v>7.79</v>
      </c>
      <c r="T242" s="21">
        <v>8.66</v>
      </c>
      <c r="U242" s="21">
        <v>11.43</v>
      </c>
      <c r="V242" s="21">
        <v>6.96</v>
      </c>
      <c r="W242"/>
      <c r="X242"/>
      <c r="Y242" s="23" t="s">
        <v>19</v>
      </c>
      <c r="Z242" s="23" t="s">
        <v>88</v>
      </c>
      <c r="AA242" t="s">
        <v>52</v>
      </c>
      <c r="AB242" s="23">
        <v>2021</v>
      </c>
      <c r="AC242" s="76" t="s">
        <v>180</v>
      </c>
      <c r="AD242">
        <f t="shared" si="4"/>
        <v>9.1999999999999993</v>
      </c>
    </row>
    <row r="243" spans="1:30" x14ac:dyDescent="0.35">
      <c r="A243" t="s">
        <v>34</v>
      </c>
      <c r="B243" s="16" t="s">
        <v>108</v>
      </c>
      <c r="C243" t="s">
        <v>109</v>
      </c>
      <c r="D243" s="17">
        <v>16</v>
      </c>
      <c r="E243" s="19">
        <v>44440</v>
      </c>
      <c r="F243" s="20">
        <v>0.47500000000000003</v>
      </c>
      <c r="G243" t="s">
        <v>181</v>
      </c>
      <c r="H243" t="s">
        <v>264</v>
      </c>
      <c r="I243" s="60">
        <v>0</v>
      </c>
      <c r="J243">
        <v>90</v>
      </c>
      <c r="K243">
        <v>0</v>
      </c>
      <c r="L243">
        <v>0</v>
      </c>
      <c r="M243">
        <v>10</v>
      </c>
      <c r="N243">
        <v>0</v>
      </c>
      <c r="O243">
        <v>0</v>
      </c>
      <c r="P243" s="73">
        <v>90</v>
      </c>
      <c r="Q243" s="21">
        <v>19.962</v>
      </c>
      <c r="R243" s="21">
        <v>21378</v>
      </c>
      <c r="S243" s="21">
        <v>7.96</v>
      </c>
      <c r="T243" s="21">
        <v>2.99</v>
      </c>
      <c r="U243" s="21">
        <v>14.71</v>
      </c>
      <c r="V243" s="21">
        <v>8.19</v>
      </c>
      <c r="W243"/>
      <c r="X243" s="28" t="s">
        <v>294</v>
      </c>
      <c r="Y243" s="23" t="s">
        <v>19</v>
      </c>
      <c r="Z243" s="23" t="s">
        <v>51</v>
      </c>
      <c r="AA243" t="s">
        <v>52</v>
      </c>
      <c r="AB243" s="23">
        <v>2021</v>
      </c>
      <c r="AC243" s="76" t="s">
        <v>180</v>
      </c>
      <c r="AD243">
        <f t="shared" si="4"/>
        <v>16</v>
      </c>
    </row>
    <row r="244" spans="1:30" x14ac:dyDescent="0.35">
      <c r="A244" t="s">
        <v>34</v>
      </c>
      <c r="B244" s="16" t="s">
        <v>116</v>
      </c>
      <c r="C244" t="s">
        <v>117</v>
      </c>
      <c r="D244" s="17">
        <v>10.7</v>
      </c>
      <c r="E244" s="19">
        <v>44440</v>
      </c>
      <c r="F244" s="20">
        <v>0.50347222222222221</v>
      </c>
      <c r="G244" t="s">
        <v>181</v>
      </c>
      <c r="H244" t="s">
        <v>243</v>
      </c>
      <c r="I244" s="60">
        <v>25</v>
      </c>
      <c r="J244">
        <v>50</v>
      </c>
      <c r="K244">
        <v>25</v>
      </c>
      <c r="L244">
        <v>0</v>
      </c>
      <c r="M244">
        <v>0</v>
      </c>
      <c r="N244">
        <v>0</v>
      </c>
      <c r="O244">
        <v>0</v>
      </c>
      <c r="P244" s="73">
        <v>75</v>
      </c>
      <c r="Q244" s="21">
        <v>20.181999999999999</v>
      </c>
      <c r="R244" s="21">
        <v>19152</v>
      </c>
      <c r="S244" s="21">
        <v>7.83</v>
      </c>
      <c r="T244" s="21">
        <v>6.27</v>
      </c>
      <c r="U244" s="21">
        <v>16.23</v>
      </c>
      <c r="V244" s="21">
        <v>7.13</v>
      </c>
      <c r="W244"/>
      <c r="X244"/>
      <c r="Y244" s="23" t="s">
        <v>19</v>
      </c>
      <c r="Z244" s="23" t="s">
        <v>51</v>
      </c>
      <c r="AA244" t="s">
        <v>52</v>
      </c>
      <c r="AB244" s="23">
        <v>2021</v>
      </c>
      <c r="AC244" s="76" t="s">
        <v>180</v>
      </c>
      <c r="AD244">
        <f t="shared" si="4"/>
        <v>10.7</v>
      </c>
    </row>
    <row r="245" spans="1:30" x14ac:dyDescent="0.35">
      <c r="A245" t="s">
        <v>34</v>
      </c>
      <c r="B245" s="16" t="s">
        <v>120</v>
      </c>
      <c r="C245" t="s">
        <v>121</v>
      </c>
      <c r="D245" s="17">
        <v>6.1</v>
      </c>
      <c r="E245" s="19">
        <v>44440</v>
      </c>
      <c r="F245" s="20">
        <v>0.53541666666666665</v>
      </c>
      <c r="G245" t="s">
        <v>238</v>
      </c>
      <c r="H245" t="s">
        <v>78</v>
      </c>
      <c r="I245" s="60">
        <v>50</v>
      </c>
      <c r="J245">
        <v>40</v>
      </c>
      <c r="K245">
        <v>0</v>
      </c>
      <c r="L245">
        <v>0</v>
      </c>
      <c r="M245">
        <v>10</v>
      </c>
      <c r="N245">
        <v>0</v>
      </c>
      <c r="O245">
        <v>0</v>
      </c>
      <c r="P245" s="73">
        <v>40</v>
      </c>
      <c r="Q245" s="21">
        <v>20.771999999999998</v>
      </c>
      <c r="R245" s="21">
        <v>19019</v>
      </c>
      <c r="S245" s="21">
        <v>7.7</v>
      </c>
      <c r="T245" s="21">
        <v>9.3699999999999992</v>
      </c>
      <c r="U245" s="21">
        <v>17.41</v>
      </c>
      <c r="V245" s="21">
        <v>7.54</v>
      </c>
      <c r="W245"/>
      <c r="X245"/>
      <c r="Y245" s="23" t="s">
        <v>135</v>
      </c>
      <c r="Z245" s="23" t="s">
        <v>88</v>
      </c>
      <c r="AA245" t="s">
        <v>52</v>
      </c>
      <c r="AB245" s="23">
        <v>2021</v>
      </c>
      <c r="AC245" s="76" t="s">
        <v>180</v>
      </c>
      <c r="AD245">
        <f t="shared" si="4"/>
        <v>6.1</v>
      </c>
    </row>
    <row r="246" spans="1:30" x14ac:dyDescent="0.35">
      <c r="A246" t="s">
        <v>34</v>
      </c>
      <c r="B246" s="16" t="s">
        <v>123</v>
      </c>
      <c r="C246" t="s">
        <v>124</v>
      </c>
      <c r="D246" s="17">
        <v>3.6</v>
      </c>
      <c r="E246" s="19">
        <v>44440</v>
      </c>
      <c r="F246" s="20">
        <v>0.54027777777777775</v>
      </c>
      <c r="G246" t="s">
        <v>238</v>
      </c>
      <c r="H246" t="s">
        <v>95</v>
      </c>
      <c r="I246" s="60">
        <v>40</v>
      </c>
      <c r="J246">
        <v>20</v>
      </c>
      <c r="K246">
        <v>40</v>
      </c>
      <c r="L246">
        <v>0</v>
      </c>
      <c r="M246">
        <v>0</v>
      </c>
      <c r="N246">
        <v>0</v>
      </c>
      <c r="O246">
        <v>0</v>
      </c>
      <c r="P246" s="73">
        <v>60</v>
      </c>
      <c r="Q246" s="21">
        <v>20.616</v>
      </c>
      <c r="R246" s="21">
        <v>19640</v>
      </c>
      <c r="S246" s="21">
        <v>7.72</v>
      </c>
      <c r="T246" s="21">
        <v>12.1</v>
      </c>
      <c r="U246" s="21">
        <v>11.1</v>
      </c>
      <c r="V246" s="21">
        <v>7.52</v>
      </c>
      <c r="W246"/>
      <c r="X246"/>
      <c r="Y246" s="23" t="s">
        <v>19</v>
      </c>
      <c r="Z246" s="23" t="s">
        <v>88</v>
      </c>
      <c r="AA246" t="s">
        <v>52</v>
      </c>
      <c r="AB246" s="23">
        <v>2021</v>
      </c>
      <c r="AC246" s="76" t="s">
        <v>180</v>
      </c>
      <c r="AD246">
        <f t="shared" si="4"/>
        <v>3.6</v>
      </c>
    </row>
    <row r="247" spans="1:30" x14ac:dyDescent="0.35">
      <c r="A247" t="s">
        <v>34</v>
      </c>
      <c r="B247" s="16" t="s">
        <v>128</v>
      </c>
      <c r="C247" t="s">
        <v>129</v>
      </c>
      <c r="D247" s="17">
        <v>24.6</v>
      </c>
      <c r="E247" s="19">
        <v>44440</v>
      </c>
      <c r="F247" s="20">
        <v>0.41944444444444445</v>
      </c>
      <c r="G247" t="s">
        <v>181</v>
      </c>
      <c r="H247" t="s">
        <v>264</v>
      </c>
      <c r="I247" s="60">
        <v>0</v>
      </c>
      <c r="J247">
        <v>80</v>
      </c>
      <c r="K247">
        <v>10</v>
      </c>
      <c r="L247">
        <v>0</v>
      </c>
      <c r="M247">
        <v>10</v>
      </c>
      <c r="N247">
        <v>0</v>
      </c>
      <c r="O247">
        <v>0</v>
      </c>
      <c r="P247" s="73">
        <v>90</v>
      </c>
      <c r="Q247" s="21">
        <v>21.137</v>
      </c>
      <c r="R247" s="21">
        <v>19452</v>
      </c>
      <c r="S247" s="21">
        <v>7.62</v>
      </c>
      <c r="T247" s="21">
        <v>4.2699999999999996</v>
      </c>
      <c r="U247" s="21">
        <v>19.86</v>
      </c>
      <c r="V247" s="21">
        <v>7.38</v>
      </c>
      <c r="W247" t="s">
        <v>71</v>
      </c>
      <c r="X247"/>
      <c r="Y247" s="23" t="s">
        <v>19</v>
      </c>
      <c r="Z247" s="23" t="s">
        <v>51</v>
      </c>
      <c r="AA247" t="s">
        <v>52</v>
      </c>
      <c r="AB247" s="23">
        <v>2021</v>
      </c>
      <c r="AC247" s="76" t="s">
        <v>180</v>
      </c>
      <c r="AD247">
        <f t="shared" si="4"/>
        <v>24.6</v>
      </c>
    </row>
    <row r="248" spans="1:30" x14ac:dyDescent="0.35">
      <c r="A248" t="s">
        <v>34</v>
      </c>
      <c r="B248" s="16" t="s">
        <v>136</v>
      </c>
      <c r="C248" t="s">
        <v>137</v>
      </c>
      <c r="D248" s="17">
        <v>4.0999999999999996</v>
      </c>
      <c r="E248" s="19">
        <v>44440</v>
      </c>
      <c r="F248" s="20">
        <v>0.58402777777777781</v>
      </c>
      <c r="G248" t="s">
        <v>205</v>
      </c>
      <c r="H248" t="s">
        <v>243</v>
      </c>
      <c r="I248" s="60">
        <v>75</v>
      </c>
      <c r="J248">
        <v>25</v>
      </c>
      <c r="K248">
        <v>0</v>
      </c>
      <c r="L248">
        <v>0</v>
      </c>
      <c r="M248">
        <v>0</v>
      </c>
      <c r="N248">
        <v>0</v>
      </c>
      <c r="O248">
        <v>0</v>
      </c>
      <c r="P248" s="73">
        <v>25</v>
      </c>
      <c r="Q248" s="21">
        <v>20.995999999999999</v>
      </c>
      <c r="R248" s="21">
        <v>18567</v>
      </c>
      <c r="S248" s="21">
        <v>7.8</v>
      </c>
      <c r="T248" s="21">
        <v>17.239999999999998</v>
      </c>
      <c r="U248" s="21">
        <v>20.85</v>
      </c>
      <c r="V248" s="21">
        <v>8.06</v>
      </c>
      <c r="W248"/>
      <c r="X248"/>
      <c r="Y248" s="23" t="s">
        <v>135</v>
      </c>
      <c r="Z248" s="23" t="s">
        <v>88</v>
      </c>
      <c r="AA248" t="s">
        <v>52</v>
      </c>
      <c r="AB248" s="23">
        <v>2021</v>
      </c>
      <c r="AC248" s="76" t="s">
        <v>180</v>
      </c>
      <c r="AD248">
        <f t="shared" si="4"/>
        <v>4.0999999999999996</v>
      </c>
    </row>
    <row r="249" spans="1:30" x14ac:dyDescent="0.35">
      <c r="A249" t="s">
        <v>34</v>
      </c>
      <c r="B249" s="16" t="s">
        <v>139</v>
      </c>
      <c r="C249" t="s">
        <v>140</v>
      </c>
      <c r="D249" s="17">
        <v>21.3</v>
      </c>
      <c r="E249" s="19">
        <v>44440</v>
      </c>
      <c r="F249" s="20">
        <v>0.60555555555555551</v>
      </c>
      <c r="G249" t="s">
        <v>205</v>
      </c>
      <c r="H249" t="s">
        <v>95</v>
      </c>
      <c r="I249" s="60">
        <v>0</v>
      </c>
      <c r="J249">
        <v>10</v>
      </c>
      <c r="K249">
        <v>20</v>
      </c>
      <c r="L249">
        <v>0</v>
      </c>
      <c r="M249">
        <v>15</v>
      </c>
      <c r="N249">
        <v>15</v>
      </c>
      <c r="O249">
        <v>40</v>
      </c>
      <c r="P249" s="73">
        <v>30</v>
      </c>
      <c r="Q249" s="21">
        <v>21.152999999999999</v>
      </c>
      <c r="R249" s="21">
        <v>15976</v>
      </c>
      <c r="S249" s="21">
        <v>7.95</v>
      </c>
      <c r="T249" s="21">
        <v>7.25</v>
      </c>
      <c r="U249" s="21">
        <v>4.46</v>
      </c>
      <c r="V249" s="21">
        <v>8.7200000000000006</v>
      </c>
      <c r="W249" t="s">
        <v>62</v>
      </c>
      <c r="X249"/>
      <c r="Y249" s="23" t="s">
        <v>18</v>
      </c>
      <c r="Z249" s="23" t="s">
        <v>51</v>
      </c>
      <c r="AA249" t="s">
        <v>52</v>
      </c>
      <c r="AB249" s="23">
        <v>2021</v>
      </c>
      <c r="AC249" s="76" t="s">
        <v>180</v>
      </c>
      <c r="AD249">
        <f t="shared" si="4"/>
        <v>21.3</v>
      </c>
    </row>
    <row r="250" spans="1:30" x14ac:dyDescent="0.35">
      <c r="A250" t="s">
        <v>34</v>
      </c>
      <c r="B250" s="24" t="s">
        <v>151</v>
      </c>
      <c r="C250" t="s">
        <v>152</v>
      </c>
      <c r="D250" s="26">
        <v>26.8</v>
      </c>
      <c r="E250" s="19">
        <v>44440</v>
      </c>
      <c r="F250" s="20">
        <v>0.46111111111111108</v>
      </c>
      <c r="G250" t="s">
        <v>181</v>
      </c>
      <c r="H250" s="61"/>
      <c r="P250" s="73"/>
      <c r="Q250" s="21">
        <v>20.702000000000002</v>
      </c>
      <c r="R250" s="21">
        <v>21003</v>
      </c>
      <c r="S250" s="21">
        <v>7.76</v>
      </c>
      <c r="T250" s="21">
        <v>3.43</v>
      </c>
      <c r="U250" s="21">
        <v>16.260000000000002</v>
      </c>
      <c r="V250" s="21">
        <v>7.47</v>
      </c>
      <c r="W250" t="s">
        <v>62</v>
      </c>
      <c r="X250" t="s">
        <v>295</v>
      </c>
      <c r="Y250" s="23" t="s">
        <v>19</v>
      </c>
      <c r="Z250" s="23" t="s">
        <v>88</v>
      </c>
      <c r="AA250" t="s">
        <v>52</v>
      </c>
      <c r="AB250" s="23">
        <v>2021</v>
      </c>
      <c r="AC250" s="76" t="s">
        <v>180</v>
      </c>
      <c r="AD250">
        <f t="shared" si="4"/>
        <v>26.8</v>
      </c>
    </row>
    <row r="251" spans="1:30" x14ac:dyDescent="0.35">
      <c r="A251" t="s">
        <v>34</v>
      </c>
      <c r="B251" s="16" t="s">
        <v>154</v>
      </c>
      <c r="C251" t="s">
        <v>155</v>
      </c>
      <c r="D251" s="17">
        <v>10.4</v>
      </c>
      <c r="E251" s="19">
        <v>44440</v>
      </c>
      <c r="F251" s="20">
        <v>0.48125000000000001</v>
      </c>
      <c r="G251" t="s">
        <v>181</v>
      </c>
      <c r="H251" t="s">
        <v>95</v>
      </c>
      <c r="I251" s="60">
        <v>20</v>
      </c>
      <c r="J251">
        <v>60</v>
      </c>
      <c r="K251">
        <v>20</v>
      </c>
      <c r="L251">
        <v>0</v>
      </c>
      <c r="M251">
        <v>0</v>
      </c>
      <c r="N251">
        <v>0</v>
      </c>
      <c r="O251">
        <v>0</v>
      </c>
      <c r="P251" s="73">
        <v>80</v>
      </c>
      <c r="Q251" s="21">
        <v>21.254999999999999</v>
      </c>
      <c r="R251" s="21">
        <v>20065</v>
      </c>
      <c r="S251" s="21">
        <v>7.78</v>
      </c>
      <c r="T251" s="21">
        <v>3.41</v>
      </c>
      <c r="U251" s="21">
        <v>19.36</v>
      </c>
      <c r="V251" s="21">
        <v>7.37</v>
      </c>
      <c r="W251"/>
      <c r="X251"/>
      <c r="Y251" s="23" t="s">
        <v>19</v>
      </c>
      <c r="Z251" s="23" t="s">
        <v>88</v>
      </c>
      <c r="AA251" t="s">
        <v>52</v>
      </c>
      <c r="AB251" s="23">
        <v>2021</v>
      </c>
      <c r="AC251" s="76" t="s">
        <v>180</v>
      </c>
      <c r="AD251">
        <f t="shared" si="4"/>
        <v>10.4</v>
      </c>
    </row>
    <row r="252" spans="1:30" x14ac:dyDescent="0.35">
      <c r="A252" t="s">
        <v>34</v>
      </c>
      <c r="B252" s="24" t="s">
        <v>159</v>
      </c>
      <c r="C252" t="s">
        <v>160</v>
      </c>
      <c r="D252" s="26">
        <v>2.8</v>
      </c>
      <c r="E252" s="19">
        <v>44440</v>
      </c>
      <c r="F252" s="20">
        <v>0.49652777777777773</v>
      </c>
      <c r="G252" t="s">
        <v>181</v>
      </c>
      <c r="H252" t="s">
        <v>78</v>
      </c>
      <c r="I252" s="60">
        <v>10</v>
      </c>
      <c r="J252">
        <v>80</v>
      </c>
      <c r="K252">
        <v>10</v>
      </c>
      <c r="L252">
        <v>0</v>
      </c>
      <c r="M252">
        <v>0</v>
      </c>
      <c r="N252">
        <v>0</v>
      </c>
      <c r="O252">
        <v>0</v>
      </c>
      <c r="P252" s="73">
        <v>90</v>
      </c>
      <c r="Q252" s="21">
        <v>20.413</v>
      </c>
      <c r="R252" s="21">
        <v>19101</v>
      </c>
      <c r="S252" s="21">
        <v>7.86</v>
      </c>
      <c r="T252" s="21">
        <v>7.21</v>
      </c>
      <c r="U252" s="21">
        <v>21.68</v>
      </c>
      <c r="V252" s="21">
        <v>7.35</v>
      </c>
      <c r="W252"/>
      <c r="X252"/>
      <c r="Y252" s="23" t="s">
        <v>19</v>
      </c>
      <c r="Z252" s="23" t="s">
        <v>88</v>
      </c>
      <c r="AA252" t="s">
        <v>52</v>
      </c>
      <c r="AB252" s="23">
        <v>2021</v>
      </c>
      <c r="AC252" s="76" t="s">
        <v>180</v>
      </c>
      <c r="AD252">
        <f t="shared" si="4"/>
        <v>2.8</v>
      </c>
    </row>
    <row r="253" spans="1:30" x14ac:dyDescent="0.35">
      <c r="A253" t="s">
        <v>34</v>
      </c>
      <c r="B253" s="24" t="s">
        <v>161</v>
      </c>
      <c r="C253" t="s">
        <v>162</v>
      </c>
      <c r="D253" s="26">
        <v>6.9</v>
      </c>
      <c r="E253" s="19">
        <v>44440</v>
      </c>
      <c r="F253" s="20">
        <v>0.51666666666666672</v>
      </c>
      <c r="G253" t="s">
        <v>181</v>
      </c>
      <c r="H253" t="s">
        <v>95</v>
      </c>
      <c r="I253" s="60">
        <v>30</v>
      </c>
      <c r="J253">
        <v>40</v>
      </c>
      <c r="K253">
        <v>30</v>
      </c>
      <c r="L253">
        <v>0</v>
      </c>
      <c r="M253">
        <v>0</v>
      </c>
      <c r="N253">
        <v>0</v>
      </c>
      <c r="O253">
        <v>0</v>
      </c>
      <c r="P253" s="73">
        <v>70</v>
      </c>
      <c r="Q253" s="21">
        <v>19.981000000000002</v>
      </c>
      <c r="R253" s="21">
        <v>18807</v>
      </c>
      <c r="S253" s="21">
        <v>7.78</v>
      </c>
      <c r="T253" s="21">
        <v>8.84</v>
      </c>
      <c r="U253" s="21">
        <v>14.36</v>
      </c>
      <c r="V253" s="21">
        <v>6.8</v>
      </c>
      <c r="W253"/>
      <c r="X253"/>
      <c r="Y253" s="23" t="s">
        <v>19</v>
      </c>
      <c r="Z253" s="23" t="s">
        <v>88</v>
      </c>
      <c r="AA253" t="s">
        <v>52</v>
      </c>
      <c r="AB253" s="23">
        <v>2021</v>
      </c>
      <c r="AC253" s="76" t="s">
        <v>180</v>
      </c>
      <c r="AD253">
        <f t="shared" si="4"/>
        <v>6.9</v>
      </c>
    </row>
    <row r="254" spans="1:30" x14ac:dyDescent="0.35">
      <c r="A254" t="s">
        <v>34</v>
      </c>
      <c r="B254" s="16" t="s">
        <v>163</v>
      </c>
      <c r="C254" t="s">
        <v>164</v>
      </c>
      <c r="D254" s="17">
        <v>5.9</v>
      </c>
      <c r="E254" s="19">
        <v>44440</v>
      </c>
      <c r="F254" s="20">
        <v>0.41041666666666665</v>
      </c>
      <c r="G254" t="s">
        <v>181</v>
      </c>
      <c r="H254" t="s">
        <v>243</v>
      </c>
      <c r="I254" s="60">
        <v>40</v>
      </c>
      <c r="J254">
        <v>40</v>
      </c>
      <c r="K254">
        <v>20</v>
      </c>
      <c r="L254">
        <v>0</v>
      </c>
      <c r="M254">
        <v>0</v>
      </c>
      <c r="N254">
        <v>0</v>
      </c>
      <c r="O254">
        <v>0</v>
      </c>
      <c r="P254" s="73">
        <v>60</v>
      </c>
      <c r="Q254" s="21">
        <v>20.817</v>
      </c>
      <c r="R254" s="21">
        <v>18543</v>
      </c>
      <c r="S254" s="21">
        <v>7.37</v>
      </c>
      <c r="T254" s="21">
        <v>7.57</v>
      </c>
      <c r="U254" s="21">
        <v>34.96</v>
      </c>
      <c r="V254" s="21">
        <v>7.46</v>
      </c>
      <c r="W254"/>
      <c r="X254"/>
      <c r="Y254" s="23" t="s">
        <v>19</v>
      </c>
      <c r="Z254" s="23" t="s">
        <v>88</v>
      </c>
      <c r="AA254" t="s">
        <v>52</v>
      </c>
      <c r="AB254" s="23">
        <v>2021</v>
      </c>
      <c r="AC254" s="76" t="s">
        <v>180</v>
      </c>
      <c r="AD254">
        <f t="shared" si="4"/>
        <v>5.9</v>
      </c>
    </row>
    <row r="255" spans="1:30" x14ac:dyDescent="0.35">
      <c r="A255" t="s">
        <v>34</v>
      </c>
      <c r="B255" s="17" t="s">
        <v>166</v>
      </c>
      <c r="C255" t="s">
        <v>167</v>
      </c>
      <c r="D255" s="26">
        <v>6.4</v>
      </c>
      <c r="E255" s="19">
        <v>44440</v>
      </c>
      <c r="F255" s="20">
        <v>0.59166666666666667</v>
      </c>
      <c r="G255" t="s">
        <v>205</v>
      </c>
      <c r="H255" t="s">
        <v>48</v>
      </c>
      <c r="I255" s="60">
        <v>40</v>
      </c>
      <c r="J255">
        <v>50</v>
      </c>
      <c r="K255">
        <v>10</v>
      </c>
      <c r="L255">
        <v>0</v>
      </c>
      <c r="M255">
        <v>0</v>
      </c>
      <c r="N255">
        <v>0</v>
      </c>
      <c r="O255">
        <v>0</v>
      </c>
      <c r="P255" s="73">
        <v>60</v>
      </c>
      <c r="Q255" s="21">
        <v>20.646000000000001</v>
      </c>
      <c r="R255" s="21">
        <v>19830</v>
      </c>
      <c r="S255" s="21">
        <v>7.77</v>
      </c>
      <c r="T255" s="21">
        <v>22.54</v>
      </c>
      <c r="U255" s="21">
        <v>19.61</v>
      </c>
      <c r="V255" s="21">
        <v>7.58</v>
      </c>
      <c r="W255"/>
      <c r="X255"/>
      <c r="Y255" s="23" t="s">
        <v>19</v>
      </c>
      <c r="Z255" s="23" t="s">
        <v>88</v>
      </c>
      <c r="AA255" t="s">
        <v>52</v>
      </c>
      <c r="AB255" s="23">
        <v>2021</v>
      </c>
      <c r="AC255" s="76" t="s">
        <v>180</v>
      </c>
      <c r="AD255">
        <f t="shared" si="4"/>
        <v>6.4</v>
      </c>
    </row>
    <row r="256" spans="1:30" x14ac:dyDescent="0.35">
      <c r="A256" t="s">
        <v>34</v>
      </c>
      <c r="B256" s="24" t="s">
        <v>168</v>
      </c>
      <c r="C256" t="s">
        <v>169</v>
      </c>
      <c r="D256" s="26">
        <v>6.2</v>
      </c>
      <c r="E256" s="19">
        <v>44440</v>
      </c>
      <c r="F256" s="20">
        <v>0.57777777777777783</v>
      </c>
      <c r="G256" t="s">
        <v>205</v>
      </c>
      <c r="H256" t="s">
        <v>243</v>
      </c>
      <c r="I256" s="60">
        <v>75</v>
      </c>
      <c r="J256">
        <v>15</v>
      </c>
      <c r="K256">
        <v>0</v>
      </c>
      <c r="L256">
        <v>0</v>
      </c>
      <c r="M256">
        <v>10</v>
      </c>
      <c r="N256">
        <v>0</v>
      </c>
      <c r="O256">
        <v>0</v>
      </c>
      <c r="P256" s="73">
        <v>15</v>
      </c>
      <c r="Q256" s="21">
        <v>20.837</v>
      </c>
      <c r="R256" s="21">
        <v>18927</v>
      </c>
      <c r="S256" s="21">
        <v>7.74</v>
      </c>
      <c r="T256" s="21">
        <v>17.559999999999999</v>
      </c>
      <c r="U256" s="21">
        <v>15.9</v>
      </c>
      <c r="V256" s="21">
        <v>7.8</v>
      </c>
      <c r="W256"/>
      <c r="X256"/>
      <c r="Y256" s="23" t="s">
        <v>135</v>
      </c>
      <c r="Z256" s="23" t="s">
        <v>88</v>
      </c>
      <c r="AA256" t="s">
        <v>52</v>
      </c>
      <c r="AB256" s="23">
        <v>2021</v>
      </c>
      <c r="AC256" s="76" t="s">
        <v>180</v>
      </c>
      <c r="AD256">
        <f t="shared" si="4"/>
        <v>6.2</v>
      </c>
    </row>
    <row r="257" spans="1:30" x14ac:dyDescent="0.35">
      <c r="A257" t="s">
        <v>34</v>
      </c>
      <c r="B257" s="16" t="s">
        <v>171</v>
      </c>
      <c r="C257" t="s">
        <v>172</v>
      </c>
      <c r="D257" s="17">
        <v>8.9</v>
      </c>
      <c r="E257" s="19">
        <v>44440</v>
      </c>
      <c r="F257" s="20">
        <v>0.44930555555555557</v>
      </c>
      <c r="G257" t="s">
        <v>181</v>
      </c>
      <c r="H257" t="s">
        <v>243</v>
      </c>
      <c r="I257" s="60">
        <v>100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s="73">
        <v>0</v>
      </c>
      <c r="Q257" s="21">
        <v>20.716000000000001</v>
      </c>
      <c r="R257" s="21">
        <v>21120</v>
      </c>
      <c r="S257" s="21">
        <v>7.72</v>
      </c>
      <c r="T257" s="21">
        <v>3.72</v>
      </c>
      <c r="U257" s="21">
        <v>28.77</v>
      </c>
      <c r="V257" s="21">
        <v>7.39</v>
      </c>
      <c r="W257"/>
      <c r="X257"/>
      <c r="Y257" s="23" t="s">
        <v>135</v>
      </c>
      <c r="Z257" s="23" t="s">
        <v>88</v>
      </c>
      <c r="AA257" t="s">
        <v>52</v>
      </c>
      <c r="AB257" s="23">
        <v>2021</v>
      </c>
      <c r="AC257" s="76" t="s">
        <v>180</v>
      </c>
      <c r="AD257">
        <f t="shared" si="4"/>
        <v>8.9</v>
      </c>
    </row>
    <row r="258" spans="1:30" x14ac:dyDescent="0.35">
      <c r="A258" t="s">
        <v>34</v>
      </c>
      <c r="B258" s="16" t="s">
        <v>174</v>
      </c>
      <c r="C258" t="s">
        <v>175</v>
      </c>
      <c r="D258" s="17">
        <v>3</v>
      </c>
      <c r="E258" s="19">
        <v>44440</v>
      </c>
      <c r="F258" s="20">
        <v>0.52986111111111112</v>
      </c>
      <c r="G258" s="50" t="s">
        <v>238</v>
      </c>
      <c r="H258" t="s">
        <v>275</v>
      </c>
      <c r="I258" s="60">
        <v>40</v>
      </c>
      <c r="J258">
        <v>40</v>
      </c>
      <c r="K258">
        <v>20</v>
      </c>
      <c r="L258">
        <v>0</v>
      </c>
      <c r="M258">
        <v>0</v>
      </c>
      <c r="N258">
        <v>0</v>
      </c>
      <c r="O258">
        <v>0</v>
      </c>
      <c r="P258" s="73">
        <v>60</v>
      </c>
      <c r="Q258" s="21">
        <v>20.077000000000002</v>
      </c>
      <c r="R258" s="21">
        <v>19668</v>
      </c>
      <c r="S258" s="21">
        <v>7.77</v>
      </c>
      <c r="T258" s="21">
        <v>8.5299999999999994</v>
      </c>
      <c r="U258" s="21">
        <v>16.64</v>
      </c>
      <c r="V258" s="21">
        <v>7.22</v>
      </c>
      <c r="W258"/>
      <c r="X258"/>
      <c r="Y258" s="23" t="s">
        <v>135</v>
      </c>
      <c r="Z258" s="23" t="s">
        <v>88</v>
      </c>
      <c r="AA258" t="s">
        <v>52</v>
      </c>
      <c r="AB258" s="23">
        <v>2021</v>
      </c>
      <c r="AC258" s="76" t="s">
        <v>180</v>
      </c>
      <c r="AD258">
        <f t="shared" si="4"/>
        <v>3</v>
      </c>
    </row>
    <row r="259" spans="1:30" x14ac:dyDescent="0.35">
      <c r="A259" t="s">
        <v>34</v>
      </c>
      <c r="B259" s="16" t="s">
        <v>177</v>
      </c>
      <c r="C259" s="28" t="s">
        <v>178</v>
      </c>
      <c r="D259" s="26">
        <v>27.6</v>
      </c>
      <c r="E259" s="19">
        <v>44459</v>
      </c>
      <c r="F259" s="20">
        <v>0.39583333333333331</v>
      </c>
      <c r="G259" t="s">
        <v>181</v>
      </c>
      <c r="H259"/>
      <c r="I259" s="60">
        <v>40</v>
      </c>
      <c r="J259">
        <v>0</v>
      </c>
      <c r="K259">
        <v>0</v>
      </c>
      <c r="L259">
        <v>0</v>
      </c>
      <c r="M259">
        <v>25</v>
      </c>
      <c r="N259">
        <v>25</v>
      </c>
      <c r="O259">
        <v>10</v>
      </c>
      <c r="P259" s="73">
        <v>0</v>
      </c>
      <c r="Q259" s="21">
        <v>20.52</v>
      </c>
      <c r="R259" s="21">
        <v>5890</v>
      </c>
      <c r="S259" s="21">
        <v>8.23</v>
      </c>
      <c r="T259" s="21">
        <v>2.4700000000000002</v>
      </c>
      <c r="U259" s="21">
        <v>15.7</v>
      </c>
      <c r="V259" s="21">
        <v>8.2899999999999991</v>
      </c>
      <c r="W259"/>
      <c r="X259"/>
      <c r="Y259" s="23" t="s">
        <v>135</v>
      </c>
      <c r="Z259" s="23" t="s">
        <v>43</v>
      </c>
      <c r="AA259" t="s">
        <v>43</v>
      </c>
      <c r="AB259" s="23">
        <v>2021</v>
      </c>
      <c r="AC259" s="76" t="s">
        <v>180</v>
      </c>
      <c r="AD259">
        <f t="shared" si="4"/>
        <v>27.6</v>
      </c>
    </row>
    <row r="260" spans="1:30" x14ac:dyDescent="0.35">
      <c r="AA260" s="23"/>
      <c r="AC260"/>
    </row>
    <row r="261" spans="1:30" x14ac:dyDescent="0.35">
      <c r="AA261" s="23"/>
      <c r="AC261"/>
    </row>
    <row r="262" spans="1:30" x14ac:dyDescent="0.35">
      <c r="AA262" s="23"/>
      <c r="AC262"/>
    </row>
    <row r="263" spans="1:30" x14ac:dyDescent="0.35">
      <c r="AA263" s="23"/>
      <c r="AC263"/>
    </row>
    <row r="264" spans="1:30" x14ac:dyDescent="0.35">
      <c r="AA264" s="23"/>
      <c r="AC264"/>
    </row>
    <row r="265" spans="1:30" x14ac:dyDescent="0.35">
      <c r="AA265" s="23"/>
      <c r="AC265"/>
    </row>
    <row r="266" spans="1:30" x14ac:dyDescent="0.35">
      <c r="AA266" s="23"/>
      <c r="AC266"/>
    </row>
    <row r="267" spans="1:30" x14ac:dyDescent="0.35">
      <c r="AA267" s="23"/>
      <c r="AC267"/>
    </row>
    <row r="268" spans="1:30" x14ac:dyDescent="0.35">
      <c r="AA268" s="23"/>
      <c r="AC268"/>
    </row>
    <row r="269" spans="1:30" x14ac:dyDescent="0.35">
      <c r="AA269" s="23"/>
      <c r="AC269"/>
    </row>
    <row r="270" spans="1:30" x14ac:dyDescent="0.35">
      <c r="AA270" s="23"/>
      <c r="AC270"/>
    </row>
    <row r="271" spans="1:30" x14ac:dyDescent="0.35">
      <c r="AA271" s="23"/>
      <c r="AC271"/>
    </row>
    <row r="272" spans="1:30" x14ac:dyDescent="0.35">
      <c r="AA272" s="23"/>
      <c r="AC272"/>
    </row>
    <row r="273" spans="27:29" x14ac:dyDescent="0.35">
      <c r="AA273" s="23"/>
      <c r="AC273"/>
    </row>
    <row r="274" spans="27:29" x14ac:dyDescent="0.35">
      <c r="AA274" s="23"/>
      <c r="AC274"/>
    </row>
    <row r="275" spans="27:29" x14ac:dyDescent="0.35">
      <c r="AA275" s="23"/>
      <c r="AC275"/>
    </row>
    <row r="276" spans="27:29" x14ac:dyDescent="0.35">
      <c r="AA276" s="23"/>
      <c r="AC276"/>
    </row>
    <row r="277" spans="27:29" x14ac:dyDescent="0.35">
      <c r="AA277" s="23"/>
      <c r="AC277"/>
    </row>
    <row r="278" spans="27:29" x14ac:dyDescent="0.35">
      <c r="AA278" s="23"/>
      <c r="AC278"/>
    </row>
    <row r="279" spans="27:29" x14ac:dyDescent="0.35">
      <c r="AA279" s="23"/>
      <c r="AC279"/>
    </row>
    <row r="280" spans="27:29" x14ac:dyDescent="0.35">
      <c r="AA280" s="23"/>
      <c r="AC280"/>
    </row>
    <row r="281" spans="27:29" x14ac:dyDescent="0.35">
      <c r="AA281" s="23"/>
      <c r="AC281"/>
    </row>
    <row r="282" spans="27:29" x14ac:dyDescent="0.35">
      <c r="AA282" s="23"/>
      <c r="AC282"/>
    </row>
    <row r="283" spans="27:29" x14ac:dyDescent="0.35">
      <c r="AA283" s="23"/>
      <c r="AC283"/>
    </row>
    <row r="284" spans="27:29" x14ac:dyDescent="0.35">
      <c r="AA284" s="23"/>
      <c r="AC284"/>
    </row>
    <row r="285" spans="27:29" x14ac:dyDescent="0.35">
      <c r="AA285" s="23"/>
      <c r="AC285"/>
    </row>
    <row r="286" spans="27:29" x14ac:dyDescent="0.35">
      <c r="AA286" s="23"/>
      <c r="AC286"/>
    </row>
    <row r="287" spans="27:29" x14ac:dyDescent="0.35">
      <c r="AA287" s="23"/>
      <c r="AC287"/>
    </row>
    <row r="288" spans="27:29" x14ac:dyDescent="0.35">
      <c r="AA288" s="23"/>
      <c r="AC288"/>
    </row>
    <row r="289" spans="27:29" x14ac:dyDescent="0.35">
      <c r="AA289" s="23"/>
      <c r="AC289"/>
    </row>
    <row r="290" spans="27:29" x14ac:dyDescent="0.35">
      <c r="AA290" s="23"/>
      <c r="AC290"/>
    </row>
    <row r="291" spans="27:29" x14ac:dyDescent="0.35">
      <c r="AA291" s="23"/>
      <c r="AC291"/>
    </row>
    <row r="292" spans="27:29" x14ac:dyDescent="0.35">
      <c r="AA292" s="23"/>
      <c r="AC292"/>
    </row>
    <row r="293" spans="27:29" x14ac:dyDescent="0.35">
      <c r="AA293" s="23"/>
      <c r="AC293"/>
    </row>
    <row r="294" spans="27:29" x14ac:dyDescent="0.35">
      <c r="AA294" s="23"/>
      <c r="AC294"/>
    </row>
    <row r="295" spans="27:29" x14ac:dyDescent="0.35">
      <c r="AA295" s="23"/>
      <c r="AC295"/>
    </row>
    <row r="296" spans="27:29" x14ac:dyDescent="0.35">
      <c r="AA296" s="23"/>
      <c r="AC296"/>
    </row>
    <row r="297" spans="27:29" x14ac:dyDescent="0.35">
      <c r="AA297" s="23"/>
      <c r="AC297"/>
    </row>
    <row r="298" spans="27:29" x14ac:dyDescent="0.35">
      <c r="AA298" s="23"/>
      <c r="AC298"/>
    </row>
    <row r="299" spans="27:29" x14ac:dyDescent="0.35">
      <c r="AA299" s="23"/>
      <c r="AC299"/>
    </row>
    <row r="300" spans="27:29" x14ac:dyDescent="0.35">
      <c r="AA300" s="23"/>
      <c r="AC300"/>
    </row>
    <row r="301" spans="27:29" x14ac:dyDescent="0.35">
      <c r="AA301" s="23"/>
      <c r="AC301"/>
    </row>
    <row r="302" spans="27:29" x14ac:dyDescent="0.35">
      <c r="AA302" s="23"/>
      <c r="AC302"/>
    </row>
    <row r="303" spans="27:29" x14ac:dyDescent="0.35">
      <c r="AA303" s="23"/>
      <c r="AC303"/>
    </row>
    <row r="304" spans="27:29" x14ac:dyDescent="0.35">
      <c r="AA304" s="23"/>
      <c r="AC304"/>
    </row>
    <row r="305" spans="27:29" x14ac:dyDescent="0.35">
      <c r="AA305" s="23"/>
      <c r="AC305"/>
    </row>
    <row r="306" spans="27:29" x14ac:dyDescent="0.35">
      <c r="AA306" s="23"/>
      <c r="AC306"/>
    </row>
    <row r="307" spans="27:29" x14ac:dyDescent="0.35">
      <c r="AA307" s="23"/>
      <c r="AC307"/>
    </row>
    <row r="308" spans="27:29" x14ac:dyDescent="0.35">
      <c r="AA308" s="23"/>
      <c r="AC308"/>
    </row>
    <row r="309" spans="27:29" x14ac:dyDescent="0.35">
      <c r="AA309" s="23"/>
      <c r="AC309"/>
    </row>
    <row r="310" spans="27:29" x14ac:dyDescent="0.35">
      <c r="AA310" s="23"/>
      <c r="AC310"/>
    </row>
    <row r="311" spans="27:29" x14ac:dyDescent="0.35">
      <c r="AA311" s="23"/>
      <c r="AC311"/>
    </row>
    <row r="312" spans="27:29" x14ac:dyDescent="0.35">
      <c r="AA312" s="23"/>
      <c r="AC312"/>
    </row>
    <row r="313" spans="27:29" x14ac:dyDescent="0.35">
      <c r="AA313" s="23"/>
      <c r="AC313"/>
    </row>
    <row r="314" spans="27:29" x14ac:dyDescent="0.35">
      <c r="AA314" s="23"/>
      <c r="AC314"/>
    </row>
    <row r="315" spans="27:29" x14ac:dyDescent="0.35">
      <c r="AA315" s="23"/>
      <c r="AC315"/>
    </row>
    <row r="316" spans="27:29" x14ac:dyDescent="0.35">
      <c r="AA316" s="23"/>
      <c r="AC316"/>
    </row>
    <row r="317" spans="27:29" x14ac:dyDescent="0.35">
      <c r="AA317" s="23"/>
      <c r="AC317"/>
    </row>
    <row r="318" spans="27:29" x14ac:dyDescent="0.35">
      <c r="AA318" s="23"/>
      <c r="AC318"/>
    </row>
    <row r="319" spans="27:29" x14ac:dyDescent="0.35">
      <c r="AA319" s="23"/>
      <c r="AC319"/>
    </row>
    <row r="320" spans="27:29" x14ac:dyDescent="0.35">
      <c r="AA320" s="23"/>
      <c r="AC320"/>
    </row>
    <row r="321" spans="27:29" x14ac:dyDescent="0.35">
      <c r="AA321" s="23"/>
      <c r="AC321"/>
    </row>
    <row r="322" spans="27:29" x14ac:dyDescent="0.35">
      <c r="AA322" s="23"/>
      <c r="AC322"/>
    </row>
    <row r="323" spans="27:29" x14ac:dyDescent="0.35">
      <c r="AA323" s="23"/>
      <c r="AC323"/>
    </row>
    <row r="324" spans="27:29" x14ac:dyDescent="0.35">
      <c r="AA324" s="23"/>
      <c r="AC324"/>
    </row>
    <row r="325" spans="27:29" x14ac:dyDescent="0.35">
      <c r="AA325" s="23"/>
      <c r="AC325"/>
    </row>
    <row r="326" spans="27:29" x14ac:dyDescent="0.35">
      <c r="AA326" s="23"/>
      <c r="AC326"/>
    </row>
    <row r="327" spans="27:29" x14ac:dyDescent="0.35">
      <c r="AA327" s="23"/>
      <c r="AC327"/>
    </row>
    <row r="328" spans="27:29" x14ac:dyDescent="0.35">
      <c r="AA328" s="23"/>
      <c r="AC328"/>
    </row>
    <row r="329" spans="27:29" x14ac:dyDescent="0.35">
      <c r="AA329" s="23"/>
      <c r="AC329"/>
    </row>
    <row r="330" spans="27:29" x14ac:dyDescent="0.35">
      <c r="AA330" s="23"/>
      <c r="AC330"/>
    </row>
    <row r="331" spans="27:29" x14ac:dyDescent="0.35">
      <c r="AA331" s="23"/>
      <c r="AC331"/>
    </row>
    <row r="332" spans="27:29" x14ac:dyDescent="0.35">
      <c r="AA332" s="23"/>
      <c r="AC332"/>
    </row>
    <row r="333" spans="27:29" x14ac:dyDescent="0.35">
      <c r="AA333" s="23"/>
      <c r="AC333"/>
    </row>
    <row r="334" spans="27:29" x14ac:dyDescent="0.35">
      <c r="AA334" s="23"/>
      <c r="AC334"/>
    </row>
    <row r="335" spans="27:29" x14ac:dyDescent="0.35">
      <c r="AA335" s="23"/>
      <c r="AC335"/>
    </row>
    <row r="336" spans="27:29" x14ac:dyDescent="0.35">
      <c r="AA336" s="23"/>
      <c r="AC336"/>
    </row>
    <row r="337" spans="27:29" x14ac:dyDescent="0.35">
      <c r="AA337" s="23"/>
      <c r="AC337"/>
    </row>
    <row r="338" spans="27:29" x14ac:dyDescent="0.35">
      <c r="AA338" s="23"/>
      <c r="AC338"/>
    </row>
    <row r="339" spans="27:29" x14ac:dyDescent="0.35">
      <c r="AA339" s="23"/>
      <c r="AC339"/>
    </row>
    <row r="340" spans="27:29" x14ac:dyDescent="0.35">
      <c r="AA340" s="23"/>
      <c r="AC340"/>
    </row>
    <row r="341" spans="27:29" x14ac:dyDescent="0.35">
      <c r="AA341" s="23"/>
      <c r="AC341"/>
    </row>
  </sheetData>
  <autoFilter ref="C1:C341" xr:uid="{937DA615-8745-478F-92B7-F39FBE39185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C275-5E12-49BC-9017-BCEE85C0CE8D}">
  <dimension ref="A1:AG179"/>
  <sheetViews>
    <sheetView workbookViewId="0">
      <pane ySplit="1" topLeftCell="A29" activePane="bottomLeft" state="frozen"/>
      <selection pane="bottomLeft" sqref="A1:AG57"/>
    </sheetView>
  </sheetViews>
  <sheetFormatPr defaultColWidth="9.1796875" defaultRowHeight="14.5" x14ac:dyDescent="0.35"/>
  <cols>
    <col min="1" max="1" width="6.81640625" style="33" customWidth="1"/>
    <col min="3" max="3" width="6.81640625" style="33" customWidth="1"/>
    <col min="4" max="4" width="6.81640625" style="31" customWidth="1"/>
    <col min="5" max="5" width="32.26953125" style="34" customWidth="1"/>
    <col min="6" max="6" width="5.81640625" style="26" customWidth="1"/>
    <col min="7" max="7" width="10.81640625" style="19" customWidth="1"/>
    <col min="8" max="8" width="6.1796875" style="20" customWidth="1"/>
    <col min="9" max="9" width="5.7265625" customWidth="1"/>
    <col min="10" max="10" width="23" customWidth="1"/>
    <col min="11" max="19" width="6.81640625" customWidth="1"/>
    <col min="20" max="25" width="6.81640625" style="21" customWidth="1"/>
    <col min="26" max="26" width="17.453125" customWidth="1"/>
    <col min="27" max="27" width="29.81640625" customWidth="1"/>
    <col min="28" max="28" width="15.1796875" customWidth="1"/>
    <col min="29" max="29" width="16.81640625" customWidth="1"/>
    <col min="30" max="30" width="9.1796875" style="59"/>
    <col min="31" max="31" width="9.1796875" style="23"/>
    <col min="32" max="32" width="10.1796875" style="23" customWidth="1"/>
  </cols>
  <sheetData>
    <row r="1" spans="1:33" s="15" customFormat="1" ht="64" thickBot="1" x14ac:dyDescent="0.4">
      <c r="A1" s="1" t="s">
        <v>0</v>
      </c>
      <c r="B1" s="15" t="s">
        <v>1</v>
      </c>
      <c r="C1" s="1"/>
      <c r="D1" s="4" t="s">
        <v>5</v>
      </c>
      <c r="E1" s="5" t="s">
        <v>6</v>
      </c>
      <c r="F1" s="3" t="s">
        <v>234</v>
      </c>
      <c r="G1" s="6" t="s">
        <v>8</v>
      </c>
      <c r="H1" s="7" t="s">
        <v>235</v>
      </c>
      <c r="I1" s="8" t="s">
        <v>10</v>
      </c>
      <c r="J1" s="9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8" t="s">
        <v>20</v>
      </c>
      <c r="T1" s="11" t="s">
        <v>21</v>
      </c>
      <c r="U1" s="12" t="s">
        <v>22</v>
      </c>
      <c r="V1" s="12" t="s">
        <v>23</v>
      </c>
      <c r="W1" s="13" t="s">
        <v>236</v>
      </c>
      <c r="X1" s="13" t="s">
        <v>25</v>
      </c>
      <c r="Y1" s="13" t="s">
        <v>260</v>
      </c>
      <c r="Z1" s="9" t="s">
        <v>27</v>
      </c>
      <c r="AA1" s="8" t="s">
        <v>28</v>
      </c>
      <c r="AB1" s="9" t="s">
        <v>29</v>
      </c>
      <c r="AC1" s="10" t="s">
        <v>30</v>
      </c>
      <c r="AD1" s="56" t="s">
        <v>237</v>
      </c>
      <c r="AE1" s="14" t="s">
        <v>31</v>
      </c>
      <c r="AF1" s="14" t="s">
        <v>32</v>
      </c>
      <c r="AG1" s="15" t="s">
        <v>33</v>
      </c>
    </row>
    <row r="2" spans="1:33" s="63" customFormat="1" ht="15" thickTop="1" x14ac:dyDescent="0.35">
      <c r="A2" s="63" t="s">
        <v>34</v>
      </c>
      <c r="B2" s="63" t="s">
        <v>34</v>
      </c>
      <c r="C2" s="63" t="s">
        <v>36</v>
      </c>
      <c r="D2" s="63">
        <v>1</v>
      </c>
      <c r="E2" s="63" t="s">
        <v>38</v>
      </c>
      <c r="F2" s="63">
        <v>5.8</v>
      </c>
      <c r="G2" s="64">
        <v>44390</v>
      </c>
      <c r="H2" s="65">
        <v>0.35555555555555557</v>
      </c>
      <c r="I2" s="63" t="s">
        <v>205</v>
      </c>
      <c r="K2" s="66"/>
      <c r="L2" s="66">
        <v>20</v>
      </c>
      <c r="M2" s="66">
        <v>80</v>
      </c>
      <c r="N2" s="66"/>
      <c r="O2" s="66"/>
      <c r="P2" s="66"/>
      <c r="Q2" s="66"/>
      <c r="R2" s="66">
        <f>SUM(L2:M2)</f>
        <v>100</v>
      </c>
      <c r="S2" s="66">
        <f>SUM(K2:Q2)</f>
        <v>100</v>
      </c>
      <c r="T2" s="63">
        <v>20.02</v>
      </c>
      <c r="U2" s="63">
        <v>24600</v>
      </c>
      <c r="V2" s="63">
        <v>8</v>
      </c>
      <c r="W2" s="63">
        <v>2.99</v>
      </c>
      <c r="X2" s="63">
        <v>35</v>
      </c>
      <c r="Y2" s="63">
        <v>8.19</v>
      </c>
      <c r="Z2" s="63" t="s">
        <v>62</v>
      </c>
      <c r="AA2" s="63" t="s">
        <v>278</v>
      </c>
      <c r="AB2" s="63">
        <v>38.117129200000001</v>
      </c>
      <c r="AC2" s="63">
        <v>-122.0395539</v>
      </c>
      <c r="AD2" s="63" t="s">
        <v>14</v>
      </c>
      <c r="AE2" s="63" t="s">
        <v>19</v>
      </c>
      <c r="AF2" s="63" t="s">
        <v>43</v>
      </c>
      <c r="AG2" s="63" t="s">
        <v>43</v>
      </c>
    </row>
    <row r="3" spans="1:33" s="63" customFormat="1" x14ac:dyDescent="0.35">
      <c r="A3" s="63" t="s">
        <v>34</v>
      </c>
      <c r="B3" s="63" t="s">
        <v>34</v>
      </c>
      <c r="C3" s="63" t="s">
        <v>53</v>
      </c>
      <c r="D3" s="63">
        <v>3</v>
      </c>
      <c r="E3" s="63" t="s">
        <v>55</v>
      </c>
      <c r="F3" s="63">
        <v>14.4</v>
      </c>
      <c r="G3" s="64">
        <v>44383</v>
      </c>
      <c r="H3" s="65">
        <v>0.4548611111111111</v>
      </c>
      <c r="I3" s="63" t="s">
        <v>238</v>
      </c>
      <c r="J3" s="63" t="s">
        <v>48</v>
      </c>
      <c r="K3" s="66">
        <v>10</v>
      </c>
      <c r="L3" s="66">
        <v>50</v>
      </c>
      <c r="M3" s="66">
        <v>30</v>
      </c>
      <c r="N3" s="66"/>
      <c r="O3" s="66">
        <v>10</v>
      </c>
      <c r="P3" s="66"/>
      <c r="Q3" s="66"/>
      <c r="R3" s="66">
        <f t="shared" ref="R3:R57" si="0">SUM(L3:M3)</f>
        <v>80</v>
      </c>
      <c r="S3" s="66">
        <f t="shared" ref="S3:S57" si="1">SUM(K3:Q3)</f>
        <v>100</v>
      </c>
      <c r="T3" s="63">
        <v>21.879000000000001</v>
      </c>
      <c r="U3" s="63">
        <v>18473</v>
      </c>
      <c r="V3" s="63">
        <v>7.78</v>
      </c>
      <c r="W3" s="63">
        <v>4.07</v>
      </c>
      <c r="X3" s="63">
        <v>29.66</v>
      </c>
      <c r="Y3" s="63">
        <v>7.7</v>
      </c>
      <c r="Z3" s="63" t="s">
        <v>62</v>
      </c>
      <c r="AA3" s="63" t="s">
        <v>279</v>
      </c>
      <c r="AB3" s="63">
        <v>38.170143629999998</v>
      </c>
      <c r="AC3" s="63">
        <v>-122.0307802</v>
      </c>
      <c r="AD3" s="63" t="s">
        <v>19</v>
      </c>
      <c r="AE3" s="63" t="s">
        <v>19</v>
      </c>
      <c r="AF3" s="63" t="s">
        <v>51</v>
      </c>
      <c r="AG3" s="63" t="s">
        <v>52</v>
      </c>
    </row>
    <row r="4" spans="1:33" s="63" customFormat="1" x14ac:dyDescent="0.35">
      <c r="A4" s="63" t="s">
        <v>34</v>
      </c>
      <c r="B4" s="63" t="s">
        <v>34</v>
      </c>
      <c r="C4" s="63" t="s">
        <v>72</v>
      </c>
      <c r="D4" s="63">
        <v>7</v>
      </c>
      <c r="E4" s="63" t="s">
        <v>74</v>
      </c>
      <c r="F4" s="63">
        <v>17.3</v>
      </c>
      <c r="G4" s="64">
        <v>44383</v>
      </c>
      <c r="H4" s="65">
        <v>0.43402777777777773</v>
      </c>
      <c r="I4" s="63" t="s">
        <v>205</v>
      </c>
      <c r="J4" s="63" t="s">
        <v>95</v>
      </c>
      <c r="K4" s="66">
        <v>10</v>
      </c>
      <c r="L4" s="66">
        <v>80</v>
      </c>
      <c r="M4" s="66">
        <v>10</v>
      </c>
      <c r="N4" s="66"/>
      <c r="O4" s="66"/>
      <c r="P4" s="66"/>
      <c r="Q4" s="66"/>
      <c r="R4" s="66">
        <f t="shared" si="0"/>
        <v>90</v>
      </c>
      <c r="S4" s="66">
        <f t="shared" si="1"/>
        <v>100</v>
      </c>
      <c r="T4" s="63">
        <v>20.423999999999999</v>
      </c>
      <c r="U4" s="63">
        <v>15566</v>
      </c>
      <c r="V4" s="63">
        <v>7.8</v>
      </c>
      <c r="W4" s="63">
        <v>4.9800000000000004</v>
      </c>
      <c r="X4" s="63">
        <v>12.75</v>
      </c>
      <c r="Y4" s="63">
        <v>7.86</v>
      </c>
      <c r="AA4" s="63" t="s">
        <v>280</v>
      </c>
      <c r="AB4" s="63">
        <v>38.167088</v>
      </c>
      <c r="AC4" s="63">
        <v>-121.937285867247</v>
      </c>
      <c r="AD4" s="63" t="s">
        <v>13</v>
      </c>
      <c r="AE4" s="63" t="s">
        <v>19</v>
      </c>
      <c r="AF4" s="63" t="s">
        <v>51</v>
      </c>
      <c r="AG4" s="63" t="s">
        <v>52</v>
      </c>
    </row>
    <row r="5" spans="1:33" s="63" customFormat="1" x14ac:dyDescent="0.35">
      <c r="A5" s="63" t="s">
        <v>34</v>
      </c>
      <c r="B5" s="63" t="s">
        <v>34</v>
      </c>
      <c r="C5" s="63" t="s">
        <v>79</v>
      </c>
      <c r="D5" s="63">
        <v>9</v>
      </c>
      <c r="E5" s="63" t="s">
        <v>81</v>
      </c>
      <c r="F5" s="63">
        <v>6.9</v>
      </c>
      <c r="G5" s="64">
        <v>44383</v>
      </c>
      <c r="H5" s="65">
        <v>0.51111111111111118</v>
      </c>
      <c r="I5" s="63" t="s">
        <v>181</v>
      </c>
      <c r="J5" s="63" t="s">
        <v>95</v>
      </c>
      <c r="K5" s="66">
        <v>20</v>
      </c>
      <c r="L5" s="66">
        <v>20</v>
      </c>
      <c r="M5" s="66">
        <v>20</v>
      </c>
      <c r="N5" s="66"/>
      <c r="O5" s="66">
        <v>40</v>
      </c>
      <c r="P5" s="66"/>
      <c r="Q5" s="66"/>
      <c r="R5" s="66">
        <f t="shared" si="0"/>
        <v>40</v>
      </c>
      <c r="S5" s="66">
        <f t="shared" si="1"/>
        <v>100</v>
      </c>
      <c r="T5" s="63">
        <v>21.204999999999998</v>
      </c>
      <c r="U5" s="63">
        <v>18337</v>
      </c>
      <c r="V5" s="63">
        <v>7.78</v>
      </c>
      <c r="W5" s="63">
        <v>4.9800000000000004</v>
      </c>
      <c r="X5" s="63">
        <v>45.29</v>
      </c>
      <c r="Y5" s="63">
        <v>7.42</v>
      </c>
      <c r="AB5" s="63">
        <v>38.18045</v>
      </c>
      <c r="AC5" s="63">
        <v>-122.0476</v>
      </c>
      <c r="AD5" s="63" t="s">
        <v>255</v>
      </c>
      <c r="AE5" s="63" t="s">
        <v>63</v>
      </c>
      <c r="AF5" s="63" t="s">
        <v>51</v>
      </c>
      <c r="AG5" s="63" t="s">
        <v>52</v>
      </c>
    </row>
    <row r="6" spans="1:33" s="63" customFormat="1" x14ac:dyDescent="0.35">
      <c r="A6" s="63" t="s">
        <v>34</v>
      </c>
      <c r="B6" s="63" t="s">
        <v>34</v>
      </c>
      <c r="C6" s="63" t="s">
        <v>83</v>
      </c>
      <c r="D6" s="63">
        <v>10</v>
      </c>
      <c r="E6" s="63" t="s">
        <v>84</v>
      </c>
      <c r="F6" s="63">
        <v>21.1</v>
      </c>
      <c r="G6" s="64">
        <v>44383</v>
      </c>
      <c r="H6" s="65">
        <v>0.46875</v>
      </c>
      <c r="I6" s="63" t="s">
        <v>181</v>
      </c>
      <c r="J6" s="63" t="s">
        <v>95</v>
      </c>
      <c r="K6" s="66">
        <v>10</v>
      </c>
      <c r="L6" s="66">
        <v>60</v>
      </c>
      <c r="M6" s="66">
        <v>30</v>
      </c>
      <c r="N6" s="66"/>
      <c r="O6" s="66"/>
      <c r="P6" s="66"/>
      <c r="Q6" s="66"/>
      <c r="R6" s="66">
        <f t="shared" si="0"/>
        <v>90</v>
      </c>
      <c r="S6" s="66">
        <f t="shared" si="1"/>
        <v>100</v>
      </c>
      <c r="T6" s="63">
        <v>20.283999999999999</v>
      </c>
      <c r="U6" s="63">
        <v>23477</v>
      </c>
      <c r="V6" s="63">
        <v>7.94</v>
      </c>
      <c r="W6" s="63">
        <v>5.14</v>
      </c>
      <c r="X6" s="67">
        <v>76.7</v>
      </c>
      <c r="Y6" s="63">
        <v>8.14</v>
      </c>
      <c r="AA6" s="63" t="s">
        <v>281</v>
      </c>
      <c r="AB6" s="63">
        <v>38.123800000000003</v>
      </c>
      <c r="AC6" s="63">
        <v>-122.0812</v>
      </c>
      <c r="AD6" s="63" t="s">
        <v>13</v>
      </c>
      <c r="AE6" s="63" t="s">
        <v>19</v>
      </c>
      <c r="AF6" s="63" t="s">
        <v>51</v>
      </c>
      <c r="AG6" s="63" t="s">
        <v>52</v>
      </c>
    </row>
    <row r="7" spans="1:33" s="63" customFormat="1" x14ac:dyDescent="0.35">
      <c r="A7" s="63" t="s">
        <v>34</v>
      </c>
      <c r="B7" s="63" t="s">
        <v>34</v>
      </c>
      <c r="C7" s="63" t="s">
        <v>85</v>
      </c>
      <c r="D7" s="63">
        <v>11</v>
      </c>
      <c r="E7" s="63" t="s">
        <v>86</v>
      </c>
      <c r="F7" s="63">
        <v>3.5</v>
      </c>
      <c r="G7" s="64">
        <v>44383</v>
      </c>
      <c r="H7" s="65">
        <v>0.59027777777777779</v>
      </c>
      <c r="I7" s="63" t="s">
        <v>238</v>
      </c>
      <c r="J7" s="63" t="s">
        <v>78</v>
      </c>
      <c r="K7" s="66">
        <v>20</v>
      </c>
      <c r="L7" s="66">
        <v>40</v>
      </c>
      <c r="M7" s="66">
        <v>30</v>
      </c>
      <c r="N7" s="66"/>
      <c r="O7" s="66">
        <v>10</v>
      </c>
      <c r="P7" s="66"/>
      <c r="Q7" s="66"/>
      <c r="R7" s="66">
        <f t="shared" si="0"/>
        <v>70</v>
      </c>
      <c r="S7" s="66">
        <f t="shared" si="1"/>
        <v>100</v>
      </c>
      <c r="T7" s="63">
        <v>20.276</v>
      </c>
      <c r="U7" s="63">
        <v>15607</v>
      </c>
      <c r="V7" s="63">
        <v>7.94</v>
      </c>
      <c r="W7" s="63">
        <v>8.01</v>
      </c>
      <c r="X7" s="63">
        <v>13.62</v>
      </c>
      <c r="Y7" s="63">
        <v>8.41</v>
      </c>
      <c r="AB7" s="63">
        <v>38.180100000000003</v>
      </c>
      <c r="AC7" s="63">
        <v>-121.90689999999999</v>
      </c>
      <c r="AD7" s="63" t="s">
        <v>19</v>
      </c>
      <c r="AE7" s="63" t="s">
        <v>19</v>
      </c>
      <c r="AF7" s="63" t="s">
        <v>88</v>
      </c>
      <c r="AG7" s="63" t="s">
        <v>52</v>
      </c>
    </row>
    <row r="8" spans="1:33" s="63" customFormat="1" x14ac:dyDescent="0.35">
      <c r="A8" s="63" t="s">
        <v>34</v>
      </c>
      <c r="B8" s="63" t="s">
        <v>34</v>
      </c>
      <c r="C8" s="63" t="s">
        <v>89</v>
      </c>
      <c r="D8" s="63">
        <v>12</v>
      </c>
      <c r="E8" s="63" t="s">
        <v>90</v>
      </c>
      <c r="F8" s="63">
        <v>19.899999999999999</v>
      </c>
      <c r="G8" s="64">
        <v>44383</v>
      </c>
      <c r="H8" s="65">
        <v>0.44166666666666665</v>
      </c>
      <c r="I8" s="63" t="s">
        <v>238</v>
      </c>
      <c r="J8" s="63" t="s">
        <v>264</v>
      </c>
      <c r="K8" s="66">
        <v>80</v>
      </c>
      <c r="L8" s="66">
        <v>10</v>
      </c>
      <c r="M8" s="66">
        <v>10</v>
      </c>
      <c r="N8" s="66"/>
      <c r="O8" s="66"/>
      <c r="P8" s="66"/>
      <c r="Q8" s="66"/>
      <c r="R8" s="66">
        <f t="shared" si="0"/>
        <v>20</v>
      </c>
      <c r="S8" s="66">
        <f t="shared" si="1"/>
        <v>100</v>
      </c>
      <c r="T8" s="63">
        <v>20.280999999999999</v>
      </c>
      <c r="U8" s="63">
        <v>16202</v>
      </c>
      <c r="V8" s="63">
        <v>7.78</v>
      </c>
      <c r="W8" s="63">
        <v>3.68</v>
      </c>
      <c r="X8" s="63">
        <v>14.4</v>
      </c>
      <c r="Y8" s="63">
        <v>7.79</v>
      </c>
      <c r="Z8" s="63" t="s">
        <v>282</v>
      </c>
      <c r="AA8" s="63" t="s">
        <v>283</v>
      </c>
      <c r="AB8" s="63">
        <v>38.186900000000001</v>
      </c>
      <c r="AC8" s="63">
        <v>-121.9708</v>
      </c>
      <c r="AD8" s="63" t="s">
        <v>135</v>
      </c>
      <c r="AE8" s="63" t="s">
        <v>135</v>
      </c>
      <c r="AF8" s="63" t="s">
        <v>51</v>
      </c>
      <c r="AG8" s="63" t="s">
        <v>52</v>
      </c>
    </row>
    <row r="9" spans="1:33" s="63" customFormat="1" x14ac:dyDescent="0.35">
      <c r="A9" s="63" t="s">
        <v>34</v>
      </c>
      <c r="B9" s="63" t="s">
        <v>34</v>
      </c>
      <c r="C9" s="63" t="s">
        <v>93</v>
      </c>
      <c r="D9" s="63">
        <v>13</v>
      </c>
      <c r="E9" s="63" t="s">
        <v>94</v>
      </c>
      <c r="F9" s="63">
        <v>15.2</v>
      </c>
      <c r="G9" s="64">
        <v>44383</v>
      </c>
      <c r="H9" s="65">
        <v>0.41597222222222219</v>
      </c>
      <c r="I9" s="63" t="s">
        <v>205</v>
      </c>
      <c r="J9" s="63" t="s">
        <v>95</v>
      </c>
      <c r="K9" s="66"/>
      <c r="L9" s="66">
        <v>10</v>
      </c>
      <c r="M9" s="66"/>
      <c r="N9" s="66"/>
      <c r="O9" s="66">
        <v>50</v>
      </c>
      <c r="P9" s="66">
        <v>30</v>
      </c>
      <c r="Q9" s="66">
        <v>10</v>
      </c>
      <c r="R9" s="66">
        <f t="shared" si="0"/>
        <v>10</v>
      </c>
      <c r="S9" s="66">
        <f t="shared" si="1"/>
        <v>100</v>
      </c>
      <c r="T9" s="63">
        <v>20.513000000000002</v>
      </c>
      <c r="U9" s="63">
        <v>14553</v>
      </c>
      <c r="V9" s="63">
        <v>7.91</v>
      </c>
      <c r="W9" s="63">
        <v>4.03</v>
      </c>
      <c r="X9" s="63">
        <v>21.12</v>
      </c>
      <c r="Y9" s="63">
        <v>8.1</v>
      </c>
      <c r="AA9" s="63" t="s">
        <v>284</v>
      </c>
      <c r="AB9" s="63">
        <v>38.122100000000003</v>
      </c>
      <c r="AC9" s="63">
        <v>-121.88809999999999</v>
      </c>
      <c r="AD9" s="63" t="s">
        <v>285</v>
      </c>
      <c r="AE9" s="63" t="s">
        <v>63</v>
      </c>
      <c r="AF9" s="63" t="s">
        <v>51</v>
      </c>
      <c r="AG9" s="63" t="s">
        <v>52</v>
      </c>
    </row>
    <row r="10" spans="1:33" s="63" customFormat="1" x14ac:dyDescent="0.35">
      <c r="A10" s="63" t="s">
        <v>34</v>
      </c>
      <c r="B10" s="63" t="s">
        <v>34</v>
      </c>
      <c r="C10" s="63" t="s">
        <v>98</v>
      </c>
      <c r="D10" s="63">
        <v>14</v>
      </c>
      <c r="E10" s="63" t="s">
        <v>99</v>
      </c>
      <c r="F10" s="63">
        <v>15.1</v>
      </c>
      <c r="G10" s="64">
        <v>44383</v>
      </c>
      <c r="H10" s="65">
        <v>0.40625</v>
      </c>
      <c r="I10" s="63" t="s">
        <v>205</v>
      </c>
      <c r="J10" s="63" t="s">
        <v>115</v>
      </c>
      <c r="K10" s="66">
        <v>10</v>
      </c>
      <c r="L10" s="66">
        <v>50</v>
      </c>
      <c r="M10" s="66">
        <v>10</v>
      </c>
      <c r="N10" s="66"/>
      <c r="O10" s="66">
        <v>10</v>
      </c>
      <c r="P10" s="66">
        <v>10</v>
      </c>
      <c r="Q10" s="66">
        <v>10</v>
      </c>
      <c r="R10" s="66">
        <f t="shared" si="0"/>
        <v>60</v>
      </c>
      <c r="S10" s="66">
        <f t="shared" si="1"/>
        <v>100</v>
      </c>
      <c r="T10" s="63">
        <v>20.344999999999999</v>
      </c>
      <c r="U10" s="63">
        <v>14215</v>
      </c>
      <c r="V10" s="63">
        <v>7.93</v>
      </c>
      <c r="W10" s="63">
        <v>2.4700000000000002</v>
      </c>
      <c r="X10" s="63">
        <v>22.51</v>
      </c>
      <c r="Y10" s="63">
        <v>8.2100000000000009</v>
      </c>
      <c r="AB10" s="63">
        <v>38.093400000000003</v>
      </c>
      <c r="AC10" s="63">
        <v>-121.88720000000001</v>
      </c>
      <c r="AD10" s="63" t="s">
        <v>13</v>
      </c>
      <c r="AE10" s="63" t="s">
        <v>19</v>
      </c>
      <c r="AF10" s="63" t="s">
        <v>51</v>
      </c>
      <c r="AG10" s="63" t="s">
        <v>52</v>
      </c>
    </row>
    <row r="11" spans="1:33" s="63" customFormat="1" x14ac:dyDescent="0.35">
      <c r="A11" s="63" t="s">
        <v>34</v>
      </c>
      <c r="B11" s="63" t="s">
        <v>34</v>
      </c>
      <c r="C11" s="63" t="s">
        <v>101</v>
      </c>
      <c r="D11" s="63">
        <v>15</v>
      </c>
      <c r="E11" s="63" t="s">
        <v>102</v>
      </c>
      <c r="F11" s="63">
        <v>12</v>
      </c>
      <c r="G11" s="64">
        <v>44383</v>
      </c>
      <c r="H11" s="65">
        <v>0.39583333333333331</v>
      </c>
      <c r="I11" s="63" t="s">
        <v>205</v>
      </c>
      <c r="J11" s="63" t="s">
        <v>141</v>
      </c>
      <c r="K11" s="66">
        <v>10</v>
      </c>
      <c r="L11" s="66">
        <v>50</v>
      </c>
      <c r="M11" s="66">
        <v>20</v>
      </c>
      <c r="N11" s="66"/>
      <c r="O11" s="66"/>
      <c r="P11" s="66"/>
      <c r="Q11" s="66">
        <v>20</v>
      </c>
      <c r="R11" s="66">
        <f t="shared" si="0"/>
        <v>70</v>
      </c>
      <c r="S11" s="66">
        <f t="shared" si="1"/>
        <v>100</v>
      </c>
      <c r="T11" s="63">
        <v>20.706</v>
      </c>
      <c r="U11" s="63">
        <v>9.391</v>
      </c>
      <c r="V11" s="63">
        <v>7.97</v>
      </c>
      <c r="W11" s="63">
        <v>2.21</v>
      </c>
      <c r="X11" s="63">
        <v>16</v>
      </c>
      <c r="Y11" s="63">
        <v>8.4499999999999993</v>
      </c>
      <c r="AB11" s="63">
        <v>38.073999999999998</v>
      </c>
      <c r="AC11" s="63">
        <v>-121.8501</v>
      </c>
      <c r="AD11" s="63" t="s">
        <v>13</v>
      </c>
      <c r="AE11" s="63" t="s">
        <v>19</v>
      </c>
      <c r="AF11" s="63" t="s">
        <v>43</v>
      </c>
      <c r="AG11" s="63" t="s">
        <v>52</v>
      </c>
    </row>
    <row r="12" spans="1:33" s="63" customFormat="1" x14ac:dyDescent="0.35">
      <c r="A12" s="63" t="s">
        <v>34</v>
      </c>
      <c r="B12" s="63" t="s">
        <v>34</v>
      </c>
      <c r="C12" s="63" t="s">
        <v>105</v>
      </c>
      <c r="D12" s="63">
        <v>17</v>
      </c>
      <c r="E12" s="63" t="s">
        <v>106</v>
      </c>
      <c r="F12" s="63">
        <v>7.8</v>
      </c>
      <c r="G12" s="64">
        <v>44383</v>
      </c>
      <c r="H12" s="65">
        <v>0.53402777777777777</v>
      </c>
      <c r="I12" s="63" t="s">
        <v>181</v>
      </c>
      <c r="J12" s="63" t="s">
        <v>256</v>
      </c>
      <c r="K12" s="66">
        <v>80</v>
      </c>
      <c r="L12" s="66">
        <v>10</v>
      </c>
      <c r="M12" s="66"/>
      <c r="N12" s="66"/>
      <c r="O12" s="66">
        <v>10</v>
      </c>
      <c r="P12" s="66"/>
      <c r="Q12" s="66"/>
      <c r="R12" s="66">
        <f t="shared" si="0"/>
        <v>10</v>
      </c>
      <c r="S12" s="66">
        <f t="shared" si="1"/>
        <v>100</v>
      </c>
      <c r="T12" s="63">
        <v>20.119</v>
      </c>
      <c r="U12" s="63">
        <v>13984</v>
      </c>
      <c r="V12" s="63">
        <v>7.76</v>
      </c>
      <c r="W12" s="63">
        <v>8.7100000000000009</v>
      </c>
      <c r="X12" s="63">
        <v>40.69</v>
      </c>
      <c r="Y12" s="63">
        <v>7.13</v>
      </c>
      <c r="AB12" s="63">
        <v>38.225623727137297</v>
      </c>
      <c r="AC12" s="63">
        <v>-122.02189634714</v>
      </c>
      <c r="AD12" s="63" t="s">
        <v>135</v>
      </c>
      <c r="AE12" s="63" t="s">
        <v>135</v>
      </c>
      <c r="AF12" s="63" t="s">
        <v>88</v>
      </c>
      <c r="AG12" s="63" t="s">
        <v>52</v>
      </c>
    </row>
    <row r="13" spans="1:33" s="63" customFormat="1" x14ac:dyDescent="0.35">
      <c r="A13" s="63" t="s">
        <v>34</v>
      </c>
      <c r="B13" s="63" t="s">
        <v>34</v>
      </c>
      <c r="C13" s="63" t="s">
        <v>108</v>
      </c>
      <c r="D13" s="63">
        <v>18</v>
      </c>
      <c r="E13" s="63" t="s">
        <v>109</v>
      </c>
      <c r="F13" s="63">
        <v>17.100000000000001</v>
      </c>
      <c r="G13" s="64">
        <v>44383</v>
      </c>
      <c r="H13" s="65">
        <v>0.4604166666666667</v>
      </c>
      <c r="I13" s="63" t="s">
        <v>238</v>
      </c>
      <c r="J13" s="63" t="s">
        <v>40</v>
      </c>
      <c r="K13" s="66"/>
      <c r="L13" s="66">
        <v>80</v>
      </c>
      <c r="M13" s="66">
        <v>10</v>
      </c>
      <c r="N13" s="66"/>
      <c r="O13" s="66">
        <v>10</v>
      </c>
      <c r="P13" s="66"/>
      <c r="Q13" s="66"/>
      <c r="R13" s="66">
        <f t="shared" si="0"/>
        <v>90</v>
      </c>
      <c r="S13" s="66">
        <f t="shared" si="1"/>
        <v>100</v>
      </c>
      <c r="T13" s="63">
        <v>21.308</v>
      </c>
      <c r="U13" s="63">
        <v>20667</v>
      </c>
      <c r="V13" s="63">
        <v>7.85</v>
      </c>
      <c r="W13" s="63">
        <v>3.64</v>
      </c>
      <c r="X13" s="63">
        <v>11.19</v>
      </c>
      <c r="Y13" s="63">
        <v>7.75</v>
      </c>
      <c r="Z13" s="63" t="s">
        <v>286</v>
      </c>
      <c r="AB13" s="63">
        <v>38.155999999999999</v>
      </c>
      <c r="AC13" s="63">
        <v>-122.0527</v>
      </c>
      <c r="AD13" s="63" t="s">
        <v>13</v>
      </c>
      <c r="AE13" s="63" t="s">
        <v>19</v>
      </c>
      <c r="AF13" s="63" t="s">
        <v>51</v>
      </c>
      <c r="AG13" s="63" t="s">
        <v>52</v>
      </c>
    </row>
    <row r="14" spans="1:33" s="63" customFormat="1" x14ac:dyDescent="0.35">
      <c r="A14" s="63" t="s">
        <v>34</v>
      </c>
      <c r="B14" s="63" t="s">
        <v>34</v>
      </c>
      <c r="C14" s="63" t="s">
        <v>116</v>
      </c>
      <c r="D14" s="63">
        <v>21</v>
      </c>
      <c r="E14" s="63" t="s">
        <v>117</v>
      </c>
      <c r="F14" s="63">
        <v>14.2</v>
      </c>
      <c r="G14" s="64">
        <v>44383</v>
      </c>
      <c r="H14" s="65">
        <v>0.52777777777777779</v>
      </c>
      <c r="I14" s="63" t="s">
        <v>181</v>
      </c>
      <c r="J14" s="63" t="s">
        <v>115</v>
      </c>
      <c r="K14" s="66">
        <v>10</v>
      </c>
      <c r="L14" s="66">
        <v>40</v>
      </c>
      <c r="M14" s="66">
        <v>20</v>
      </c>
      <c r="N14" s="66"/>
      <c r="O14" s="66">
        <v>30</v>
      </c>
      <c r="P14" s="66"/>
      <c r="Q14" s="66"/>
      <c r="R14" s="66">
        <f t="shared" si="0"/>
        <v>60</v>
      </c>
      <c r="S14" s="66">
        <f t="shared" si="1"/>
        <v>100</v>
      </c>
      <c r="T14" s="63">
        <v>20.044</v>
      </c>
      <c r="U14" s="63">
        <v>14639</v>
      </c>
      <c r="V14" s="63">
        <v>7.79</v>
      </c>
      <c r="W14" s="63">
        <v>7.57</v>
      </c>
      <c r="X14" s="63">
        <v>34.5</v>
      </c>
      <c r="Y14" s="63">
        <v>7.18</v>
      </c>
      <c r="AB14" s="63">
        <v>38.217057190573001</v>
      </c>
      <c r="AC14" s="63">
        <v>-122.03174209778901</v>
      </c>
      <c r="AD14" s="63" t="s">
        <v>19</v>
      </c>
      <c r="AE14" s="63" t="s">
        <v>19</v>
      </c>
      <c r="AF14" s="63" t="s">
        <v>51</v>
      </c>
      <c r="AG14" s="63" t="s">
        <v>52</v>
      </c>
    </row>
    <row r="15" spans="1:33" s="63" customFormat="1" x14ac:dyDescent="0.35">
      <c r="A15" s="63" t="s">
        <v>34</v>
      </c>
      <c r="B15" s="63" t="s">
        <v>34</v>
      </c>
      <c r="C15" s="63" t="s">
        <v>120</v>
      </c>
      <c r="D15" s="63">
        <v>24</v>
      </c>
      <c r="E15" s="63" t="s">
        <v>121</v>
      </c>
      <c r="F15" s="63">
        <v>5.7</v>
      </c>
      <c r="G15" s="64">
        <v>44383</v>
      </c>
      <c r="H15" s="65">
        <v>0.56111111111111112</v>
      </c>
      <c r="I15" s="63" t="s">
        <v>181</v>
      </c>
      <c r="J15" s="63" t="s">
        <v>243</v>
      </c>
      <c r="K15" s="66">
        <v>30</v>
      </c>
      <c r="L15" s="66">
        <v>30</v>
      </c>
      <c r="M15" s="66">
        <v>30</v>
      </c>
      <c r="N15" s="66"/>
      <c r="O15" s="66">
        <v>10</v>
      </c>
      <c r="P15" s="66"/>
      <c r="Q15" s="66"/>
      <c r="R15" s="66">
        <f t="shared" si="0"/>
        <v>60</v>
      </c>
      <c r="S15" s="66">
        <f t="shared" si="1"/>
        <v>100</v>
      </c>
      <c r="T15" s="63">
        <v>21.154</v>
      </c>
      <c r="U15" s="63">
        <v>16222</v>
      </c>
      <c r="V15" s="63">
        <v>7.69</v>
      </c>
      <c r="W15" s="63">
        <v>13.71</v>
      </c>
      <c r="X15" s="63">
        <v>30.88</v>
      </c>
      <c r="Y15" s="63">
        <v>7.43</v>
      </c>
      <c r="AB15" s="63">
        <v>38.188905464753503</v>
      </c>
      <c r="AC15" s="63">
        <v>-122.02059246777701</v>
      </c>
      <c r="AD15" s="63" t="s">
        <v>19</v>
      </c>
      <c r="AE15" s="63" t="s">
        <v>19</v>
      </c>
      <c r="AF15" s="63" t="s">
        <v>88</v>
      </c>
      <c r="AG15" s="63" t="s">
        <v>52</v>
      </c>
    </row>
    <row r="16" spans="1:33" s="63" customFormat="1" x14ac:dyDescent="0.35">
      <c r="A16" s="63" t="s">
        <v>34</v>
      </c>
      <c r="B16" s="63" t="s">
        <v>34</v>
      </c>
      <c r="C16" s="63" t="s">
        <v>123</v>
      </c>
      <c r="D16" s="63">
        <v>25</v>
      </c>
      <c r="E16" s="63" t="s">
        <v>124</v>
      </c>
      <c r="F16" s="63">
        <v>3.5</v>
      </c>
      <c r="G16" s="64">
        <v>44383</v>
      </c>
      <c r="H16" s="65">
        <v>0.56736111111111109</v>
      </c>
      <c r="I16" s="63" t="s">
        <v>238</v>
      </c>
      <c r="J16" s="63" t="s">
        <v>107</v>
      </c>
      <c r="K16" s="66">
        <v>40</v>
      </c>
      <c r="L16" s="66">
        <v>30</v>
      </c>
      <c r="M16" s="66">
        <v>30</v>
      </c>
      <c r="N16" s="66"/>
      <c r="O16" s="66"/>
      <c r="P16" s="66"/>
      <c r="Q16" s="66"/>
      <c r="R16" s="66">
        <f t="shared" si="0"/>
        <v>60</v>
      </c>
      <c r="S16" s="66">
        <f t="shared" si="1"/>
        <v>100</v>
      </c>
      <c r="T16" s="63">
        <v>21.69</v>
      </c>
      <c r="U16" s="63">
        <v>16791</v>
      </c>
      <c r="V16" s="63">
        <v>7.69</v>
      </c>
      <c r="W16" s="63">
        <v>34.200000000000003</v>
      </c>
      <c r="X16" s="63">
        <v>29.12</v>
      </c>
      <c r="Y16" s="63">
        <v>7.38</v>
      </c>
      <c r="AB16" s="63">
        <v>38.193503941580502</v>
      </c>
      <c r="AC16" s="63">
        <v>-122.009725684177</v>
      </c>
      <c r="AD16" s="63" t="s">
        <v>19</v>
      </c>
      <c r="AE16" s="63" t="s">
        <v>19</v>
      </c>
      <c r="AF16" s="63" t="s">
        <v>88</v>
      </c>
      <c r="AG16" s="63" t="s">
        <v>52</v>
      </c>
    </row>
    <row r="17" spans="1:33" s="63" customFormat="1" x14ac:dyDescent="0.35">
      <c r="A17" s="63" t="s">
        <v>34</v>
      </c>
      <c r="B17" s="63" t="s">
        <v>34</v>
      </c>
      <c r="C17" s="63" t="s">
        <v>128</v>
      </c>
      <c r="D17" s="63">
        <v>27</v>
      </c>
      <c r="E17" s="63" t="s">
        <v>129</v>
      </c>
      <c r="F17" s="63">
        <v>25.9</v>
      </c>
      <c r="G17" s="64">
        <v>44383</v>
      </c>
      <c r="H17" s="65">
        <v>0.44791666666666669</v>
      </c>
      <c r="I17" s="63" t="s">
        <v>238</v>
      </c>
      <c r="J17" s="63" t="s">
        <v>287</v>
      </c>
      <c r="K17" s="66">
        <v>20</v>
      </c>
      <c r="L17" s="66">
        <v>60</v>
      </c>
      <c r="M17" s="66">
        <v>20</v>
      </c>
      <c r="N17" s="66"/>
      <c r="O17" s="66"/>
      <c r="P17" s="66"/>
      <c r="Q17" s="66"/>
      <c r="R17" s="66">
        <f t="shared" si="0"/>
        <v>80</v>
      </c>
      <c r="S17" s="66">
        <f t="shared" si="1"/>
        <v>100</v>
      </c>
      <c r="T17" s="63">
        <v>20.92</v>
      </c>
      <c r="U17" s="63">
        <v>16251</v>
      </c>
      <c r="V17" s="63">
        <v>7.75</v>
      </c>
      <c r="W17" s="63">
        <v>3.44</v>
      </c>
      <c r="X17" s="63">
        <v>13.52</v>
      </c>
      <c r="Y17" s="63">
        <v>7.64</v>
      </c>
      <c r="AB17" s="63">
        <v>38.180526249911203</v>
      </c>
      <c r="AC17" s="63">
        <v>-121.996098928069</v>
      </c>
      <c r="AD17" s="63" t="s">
        <v>13</v>
      </c>
      <c r="AE17" s="63" t="s">
        <v>19</v>
      </c>
      <c r="AF17" s="63" t="s">
        <v>51</v>
      </c>
      <c r="AG17" s="63" t="s">
        <v>52</v>
      </c>
    </row>
    <row r="18" spans="1:33" s="63" customFormat="1" x14ac:dyDescent="0.35">
      <c r="A18" s="63" t="s">
        <v>34</v>
      </c>
      <c r="B18" s="63" t="s">
        <v>34</v>
      </c>
      <c r="C18" s="63" t="s">
        <v>136</v>
      </c>
      <c r="D18" s="63">
        <v>30</v>
      </c>
      <c r="E18" s="63" t="s">
        <v>137</v>
      </c>
      <c r="F18" s="63">
        <v>10.8</v>
      </c>
      <c r="G18" s="64">
        <v>44383</v>
      </c>
      <c r="H18" s="65">
        <v>0.6118055555555556</v>
      </c>
      <c r="I18" s="63" t="s">
        <v>238</v>
      </c>
      <c r="J18" s="67"/>
      <c r="K18" s="67"/>
      <c r="L18" s="67"/>
      <c r="M18" s="67"/>
      <c r="N18" s="67"/>
      <c r="O18" s="67"/>
      <c r="P18" s="67"/>
      <c r="Q18" s="67"/>
      <c r="R18" s="66">
        <f t="shared" si="0"/>
        <v>0</v>
      </c>
      <c r="S18" s="66">
        <f t="shared" si="1"/>
        <v>0</v>
      </c>
      <c r="T18" s="63">
        <v>21.279</v>
      </c>
      <c r="U18" s="63">
        <v>15167</v>
      </c>
      <c r="V18" s="63">
        <v>7.83</v>
      </c>
      <c r="W18" s="63">
        <v>11.46</v>
      </c>
      <c r="X18" s="63">
        <v>15.55</v>
      </c>
      <c r="Y18" s="63">
        <v>8.06</v>
      </c>
      <c r="AB18" s="63">
        <v>38.1997646521842</v>
      </c>
      <c r="AC18" s="63">
        <v>-121.916640421929</v>
      </c>
      <c r="AD18" s="67" t="s">
        <v>135</v>
      </c>
      <c r="AE18" s="63" t="s">
        <v>135</v>
      </c>
      <c r="AF18" s="63" t="s">
        <v>88</v>
      </c>
      <c r="AG18" s="63" t="s">
        <v>52</v>
      </c>
    </row>
    <row r="19" spans="1:33" s="63" customFormat="1" x14ac:dyDescent="0.35">
      <c r="A19" s="63" t="s">
        <v>34</v>
      </c>
      <c r="B19" s="63" t="s">
        <v>34</v>
      </c>
      <c r="C19" s="63" t="s">
        <v>139</v>
      </c>
      <c r="D19" s="63">
        <v>31</v>
      </c>
      <c r="E19" s="63" t="s">
        <v>140</v>
      </c>
      <c r="F19" s="63">
        <v>15.1</v>
      </c>
      <c r="G19" s="64">
        <v>44383</v>
      </c>
      <c r="H19" s="65">
        <v>0.42708333333333331</v>
      </c>
      <c r="I19" s="63" t="s">
        <v>205</v>
      </c>
      <c r="J19" s="63" t="s">
        <v>95</v>
      </c>
      <c r="K19" s="66"/>
      <c r="L19" s="66">
        <v>10</v>
      </c>
      <c r="M19" s="66"/>
      <c r="N19" s="66"/>
      <c r="O19" s="66">
        <v>40</v>
      </c>
      <c r="P19" s="66">
        <v>40</v>
      </c>
      <c r="Q19" s="66">
        <v>10</v>
      </c>
      <c r="R19" s="66">
        <f t="shared" si="0"/>
        <v>10</v>
      </c>
      <c r="S19" s="66">
        <f t="shared" si="1"/>
        <v>100</v>
      </c>
      <c r="T19" s="63">
        <v>19.48</v>
      </c>
      <c r="U19" s="63">
        <v>14641</v>
      </c>
      <c r="V19" s="63">
        <v>7.9</v>
      </c>
      <c r="W19" s="63">
        <v>4.08</v>
      </c>
      <c r="X19" s="63">
        <v>22.11</v>
      </c>
      <c r="Y19" s="63">
        <v>7.9</v>
      </c>
      <c r="AA19" s="63" t="s">
        <v>288</v>
      </c>
      <c r="AB19" s="63">
        <v>38.144860634345399</v>
      </c>
      <c r="AC19" s="63">
        <v>-121.909522207615</v>
      </c>
      <c r="AD19" s="63" t="s">
        <v>289</v>
      </c>
      <c r="AE19" s="63" t="s">
        <v>63</v>
      </c>
      <c r="AF19" s="63" t="s">
        <v>51</v>
      </c>
      <c r="AG19" s="63" t="s">
        <v>52</v>
      </c>
    </row>
    <row r="20" spans="1:33" s="63" customFormat="1" x14ac:dyDescent="0.35">
      <c r="A20" s="63" t="s">
        <v>34</v>
      </c>
      <c r="B20" s="63" t="s">
        <v>34</v>
      </c>
      <c r="C20" s="63" t="s">
        <v>151</v>
      </c>
      <c r="D20" s="63">
        <v>38</v>
      </c>
      <c r="E20" s="63" t="s">
        <v>152</v>
      </c>
      <c r="F20" s="63">
        <v>26.3</v>
      </c>
      <c r="G20" s="64">
        <v>44383</v>
      </c>
      <c r="H20" s="65">
        <v>0.49027777777777781</v>
      </c>
      <c r="I20" s="63" t="s">
        <v>181</v>
      </c>
      <c r="J20" s="63" t="s">
        <v>263</v>
      </c>
      <c r="K20" s="66"/>
      <c r="L20" s="66">
        <v>40</v>
      </c>
      <c r="M20" s="66"/>
      <c r="N20" s="66"/>
      <c r="O20" s="66"/>
      <c r="P20" s="66">
        <v>10</v>
      </c>
      <c r="Q20" s="66">
        <v>50</v>
      </c>
      <c r="R20" s="66">
        <f t="shared" si="0"/>
        <v>40</v>
      </c>
      <c r="S20" s="66">
        <f t="shared" si="1"/>
        <v>100</v>
      </c>
      <c r="T20" s="63">
        <v>21.337</v>
      </c>
      <c r="U20" s="63">
        <v>22937</v>
      </c>
      <c r="V20" s="63">
        <v>7.69</v>
      </c>
      <c r="W20" s="63">
        <v>5.08</v>
      </c>
      <c r="X20" s="63">
        <v>40.44</v>
      </c>
      <c r="Y20" s="63">
        <v>7.18</v>
      </c>
      <c r="AA20" s="63" t="s">
        <v>290</v>
      </c>
      <c r="AB20" s="63">
        <v>38.152700000000003</v>
      </c>
      <c r="AC20" s="63">
        <v>-122.0908</v>
      </c>
      <c r="AD20" s="63" t="s">
        <v>18</v>
      </c>
      <c r="AE20" s="63" t="s">
        <v>18</v>
      </c>
      <c r="AF20" s="63" t="s">
        <v>88</v>
      </c>
      <c r="AG20" s="63" t="s">
        <v>52</v>
      </c>
    </row>
    <row r="21" spans="1:33" s="63" customFormat="1" x14ac:dyDescent="0.35">
      <c r="A21" s="63" t="s">
        <v>34</v>
      </c>
      <c r="B21" s="63" t="s">
        <v>34</v>
      </c>
      <c r="C21" s="63" t="s">
        <v>154</v>
      </c>
      <c r="D21" s="63">
        <v>40</v>
      </c>
      <c r="E21" s="63" t="s">
        <v>155</v>
      </c>
      <c r="F21" s="63">
        <v>8.3000000000000007</v>
      </c>
      <c r="G21" s="64">
        <v>44383</v>
      </c>
      <c r="H21" s="65">
        <v>0.50555555555555554</v>
      </c>
      <c r="I21" s="63" t="s">
        <v>181</v>
      </c>
      <c r="J21" s="63" t="s">
        <v>243</v>
      </c>
      <c r="K21" s="66">
        <v>10</v>
      </c>
      <c r="L21" s="66">
        <v>40</v>
      </c>
      <c r="M21" s="66">
        <v>10</v>
      </c>
      <c r="N21" s="66"/>
      <c r="O21" s="66">
        <v>40</v>
      </c>
      <c r="P21" s="66"/>
      <c r="Q21" s="66"/>
      <c r="R21" s="66">
        <f t="shared" si="0"/>
        <v>50</v>
      </c>
      <c r="S21" s="66">
        <f t="shared" si="1"/>
        <v>100</v>
      </c>
      <c r="T21" s="63">
        <v>21.472000000000001</v>
      </c>
      <c r="U21" s="63">
        <v>19736</v>
      </c>
      <c r="V21" s="63">
        <v>7.8</v>
      </c>
      <c r="W21" s="63">
        <v>3.99</v>
      </c>
      <c r="X21" s="63">
        <v>48.93</v>
      </c>
      <c r="Y21" s="63">
        <v>7.59</v>
      </c>
      <c r="Z21" s="63" t="s">
        <v>62</v>
      </c>
      <c r="AA21" s="63" t="s">
        <v>291</v>
      </c>
      <c r="AB21" s="63">
        <v>38.179394887464603</v>
      </c>
      <c r="AC21" s="63">
        <v>-122.07119546814</v>
      </c>
      <c r="AD21" s="63" t="s">
        <v>19</v>
      </c>
      <c r="AE21" s="63" t="s">
        <v>19</v>
      </c>
      <c r="AF21" s="63" t="s">
        <v>88</v>
      </c>
      <c r="AG21" s="63" t="s">
        <v>52</v>
      </c>
    </row>
    <row r="22" spans="1:33" s="63" customFormat="1" x14ac:dyDescent="0.35">
      <c r="A22" s="63" t="s">
        <v>34</v>
      </c>
      <c r="B22" s="63" t="s">
        <v>34</v>
      </c>
      <c r="C22" s="63" t="s">
        <v>159</v>
      </c>
      <c r="D22" s="63">
        <v>42</v>
      </c>
      <c r="E22" s="63" t="s">
        <v>160</v>
      </c>
      <c r="F22" s="63">
        <v>2.6</v>
      </c>
      <c r="G22" s="64">
        <v>44383</v>
      </c>
      <c r="H22" s="65">
        <v>0.52013888888888882</v>
      </c>
      <c r="I22" s="63" t="s">
        <v>181</v>
      </c>
      <c r="J22" s="63" t="s">
        <v>122</v>
      </c>
      <c r="K22" s="66">
        <v>20</v>
      </c>
      <c r="L22" s="66">
        <v>40</v>
      </c>
      <c r="M22" s="66">
        <v>30</v>
      </c>
      <c r="N22" s="66"/>
      <c r="O22" s="66">
        <v>10</v>
      </c>
      <c r="P22" s="66"/>
      <c r="Q22" s="66"/>
      <c r="R22" s="66">
        <f t="shared" si="0"/>
        <v>70</v>
      </c>
      <c r="S22" s="66">
        <f t="shared" si="1"/>
        <v>100</v>
      </c>
      <c r="T22" s="63">
        <v>20.672999999999998</v>
      </c>
      <c r="U22" s="63">
        <v>14959</v>
      </c>
      <c r="V22" s="63">
        <v>7.34</v>
      </c>
      <c r="W22" s="63">
        <v>7.7</v>
      </c>
      <c r="X22" s="63">
        <v>48.17</v>
      </c>
      <c r="Y22" s="63">
        <v>7.14</v>
      </c>
      <c r="AB22" s="63">
        <v>38.197915584584699</v>
      </c>
      <c r="AC22" s="63">
        <v>-122.051230243737</v>
      </c>
      <c r="AD22" s="63" t="s">
        <v>19</v>
      </c>
      <c r="AE22" s="63" t="s">
        <v>19</v>
      </c>
      <c r="AF22" s="63" t="s">
        <v>88</v>
      </c>
      <c r="AG22" s="63" t="s">
        <v>52</v>
      </c>
    </row>
    <row r="23" spans="1:33" s="63" customFormat="1" x14ac:dyDescent="0.35">
      <c r="A23" s="63" t="s">
        <v>34</v>
      </c>
      <c r="B23" s="63" t="s">
        <v>34</v>
      </c>
      <c r="C23" s="63" t="s">
        <v>161</v>
      </c>
      <c r="D23" s="63">
        <v>43</v>
      </c>
      <c r="E23" s="63" t="s">
        <v>162</v>
      </c>
      <c r="F23" s="63">
        <v>12.1</v>
      </c>
      <c r="G23" s="64">
        <v>44383</v>
      </c>
      <c r="H23" s="65">
        <v>0.54305555555555551</v>
      </c>
      <c r="I23" s="63" t="s">
        <v>181</v>
      </c>
      <c r="J23" s="63" t="s">
        <v>122</v>
      </c>
      <c r="K23" s="66">
        <v>40</v>
      </c>
      <c r="L23" s="66">
        <v>20</v>
      </c>
      <c r="M23" s="66">
        <v>30</v>
      </c>
      <c r="N23" s="66"/>
      <c r="O23" s="66">
        <v>10</v>
      </c>
      <c r="P23" s="66"/>
      <c r="Q23" s="66"/>
      <c r="R23" s="66">
        <f t="shared" si="0"/>
        <v>50</v>
      </c>
      <c r="S23" s="66">
        <f t="shared" si="1"/>
        <v>100</v>
      </c>
      <c r="T23" s="63">
        <v>19.914999999999999</v>
      </c>
      <c r="U23" s="63">
        <v>14053</v>
      </c>
      <c r="V23" s="63">
        <v>7.71</v>
      </c>
      <c r="W23" s="63">
        <v>8.67</v>
      </c>
      <c r="X23" s="63">
        <v>46.02</v>
      </c>
      <c r="Y23" s="63">
        <v>6.88</v>
      </c>
      <c r="AB23" s="63">
        <v>38.220082136745098</v>
      </c>
      <c r="AC23" s="63">
        <v>-122.04497929981601</v>
      </c>
      <c r="AD23" s="63" t="s">
        <v>19</v>
      </c>
      <c r="AE23" s="63" t="s">
        <v>19</v>
      </c>
      <c r="AF23" s="63" t="s">
        <v>88</v>
      </c>
      <c r="AG23" s="63" t="s">
        <v>52</v>
      </c>
    </row>
    <row r="24" spans="1:33" s="63" customFormat="1" x14ac:dyDescent="0.35">
      <c r="A24" s="63" t="s">
        <v>34</v>
      </c>
      <c r="B24" s="63" t="s">
        <v>34</v>
      </c>
      <c r="C24" s="63" t="s">
        <v>163</v>
      </c>
      <c r="D24" s="63">
        <v>44</v>
      </c>
      <c r="E24" s="63" t="s">
        <v>164</v>
      </c>
      <c r="F24" s="63">
        <v>6.1</v>
      </c>
      <c r="G24" s="64">
        <v>44383</v>
      </c>
      <c r="H24" s="65">
        <v>0.57777777777777783</v>
      </c>
      <c r="I24" s="63" t="s">
        <v>238</v>
      </c>
      <c r="J24" s="63" t="s">
        <v>243</v>
      </c>
      <c r="K24" s="66">
        <v>40</v>
      </c>
      <c r="L24" s="66">
        <v>40</v>
      </c>
      <c r="M24" s="66">
        <v>10</v>
      </c>
      <c r="N24" s="66"/>
      <c r="O24" s="66">
        <v>10</v>
      </c>
      <c r="P24" s="66"/>
      <c r="Q24" s="66"/>
      <c r="R24" s="66">
        <f t="shared" si="0"/>
        <v>50</v>
      </c>
      <c r="S24" s="66">
        <f t="shared" si="1"/>
        <v>100</v>
      </c>
      <c r="T24" s="63">
        <v>21.893999999999998</v>
      </c>
      <c r="U24" s="63">
        <v>16334</v>
      </c>
      <c r="V24" s="63">
        <v>7.8</v>
      </c>
      <c r="W24" s="63">
        <v>5.38</v>
      </c>
      <c r="X24" s="63">
        <v>18.64</v>
      </c>
      <c r="Y24" s="63">
        <v>7.95</v>
      </c>
      <c r="AB24" s="63">
        <v>38.168936794479002</v>
      </c>
      <c r="AC24" s="63">
        <v>-122.003891586064</v>
      </c>
      <c r="AD24" s="63" t="s">
        <v>19</v>
      </c>
      <c r="AE24" s="63" t="s">
        <v>19</v>
      </c>
      <c r="AF24" s="63" t="s">
        <v>88</v>
      </c>
      <c r="AG24" s="63" t="s">
        <v>52</v>
      </c>
    </row>
    <row r="25" spans="1:33" s="63" customFormat="1" x14ac:dyDescent="0.35">
      <c r="A25" s="63" t="s">
        <v>34</v>
      </c>
      <c r="B25" s="63" t="s">
        <v>34</v>
      </c>
      <c r="C25" s="63" t="s">
        <v>166</v>
      </c>
      <c r="D25" s="63">
        <v>45</v>
      </c>
      <c r="E25" s="63" t="s">
        <v>167</v>
      </c>
      <c r="F25" s="63">
        <v>2.6</v>
      </c>
      <c r="G25" s="64">
        <v>44383</v>
      </c>
      <c r="H25" s="65">
        <v>0.60555555555555551</v>
      </c>
      <c r="I25" s="63" t="s">
        <v>205</v>
      </c>
      <c r="J25" s="63" t="s">
        <v>107</v>
      </c>
      <c r="K25" s="66">
        <v>30</v>
      </c>
      <c r="L25" s="66">
        <v>50</v>
      </c>
      <c r="M25" s="66">
        <v>10</v>
      </c>
      <c r="N25" s="66"/>
      <c r="O25" s="66">
        <v>10</v>
      </c>
      <c r="P25" s="66"/>
      <c r="Q25" s="66"/>
      <c r="R25" s="66">
        <f t="shared" si="0"/>
        <v>60</v>
      </c>
      <c r="S25" s="66">
        <f t="shared" si="1"/>
        <v>100</v>
      </c>
      <c r="T25" s="63">
        <v>21.94</v>
      </c>
      <c r="U25" s="63">
        <v>15059</v>
      </c>
      <c r="V25" s="63">
        <v>7.74</v>
      </c>
      <c r="W25" s="63">
        <v>18.75</v>
      </c>
      <c r="X25" s="63">
        <v>23.45</v>
      </c>
      <c r="Y25" s="63">
        <v>7.81</v>
      </c>
      <c r="AB25" s="63">
        <v>38.217716447250098</v>
      </c>
      <c r="AC25" s="63">
        <v>-121.90470083671499</v>
      </c>
      <c r="AD25" s="63" t="s">
        <v>13</v>
      </c>
      <c r="AE25" s="63" t="s">
        <v>19</v>
      </c>
      <c r="AF25" s="63" t="s">
        <v>88</v>
      </c>
      <c r="AG25" s="63" t="s">
        <v>52</v>
      </c>
    </row>
    <row r="26" spans="1:33" s="63" customFormat="1" x14ac:dyDescent="0.35">
      <c r="A26" s="63" t="s">
        <v>34</v>
      </c>
      <c r="B26" s="63" t="s">
        <v>34</v>
      </c>
      <c r="C26" s="63" t="s">
        <v>168</v>
      </c>
      <c r="D26" s="63">
        <v>49</v>
      </c>
      <c r="E26" s="63" t="s">
        <v>169</v>
      </c>
      <c r="F26" s="63">
        <v>3.3</v>
      </c>
      <c r="G26" s="64">
        <v>44383</v>
      </c>
      <c r="H26" s="65">
        <v>0.59791666666666665</v>
      </c>
      <c r="I26" s="63" t="s">
        <v>238</v>
      </c>
      <c r="J26" s="63" t="s">
        <v>256</v>
      </c>
      <c r="K26" s="66">
        <v>30</v>
      </c>
      <c r="L26" s="66">
        <v>30</v>
      </c>
      <c r="M26" s="66">
        <v>30</v>
      </c>
      <c r="N26" s="66"/>
      <c r="O26" s="66">
        <v>10</v>
      </c>
      <c r="P26" s="66"/>
      <c r="Q26" s="66"/>
      <c r="R26" s="66">
        <f t="shared" si="0"/>
        <v>60</v>
      </c>
      <c r="S26" s="66">
        <f t="shared" si="1"/>
        <v>100</v>
      </c>
      <c r="T26" s="63">
        <v>21.86</v>
      </c>
      <c r="U26" s="63">
        <v>15190</v>
      </c>
      <c r="V26" s="63">
        <v>7.72</v>
      </c>
      <c r="W26" s="63">
        <v>13.62</v>
      </c>
      <c r="X26" s="63">
        <v>21.43</v>
      </c>
      <c r="Y26" s="63">
        <v>7.98</v>
      </c>
      <c r="AB26" s="63">
        <v>38.210132999999999</v>
      </c>
      <c r="AC26" s="63">
        <v>-121.924333</v>
      </c>
      <c r="AD26" s="63" t="s">
        <v>13</v>
      </c>
      <c r="AE26" s="63" t="s">
        <v>19</v>
      </c>
      <c r="AF26" s="63" t="s">
        <v>88</v>
      </c>
      <c r="AG26" s="63" t="s">
        <v>52</v>
      </c>
    </row>
    <row r="27" spans="1:33" s="63" customFormat="1" x14ac:dyDescent="0.35">
      <c r="A27" s="63" t="s">
        <v>34</v>
      </c>
      <c r="B27" s="63" t="s">
        <v>34</v>
      </c>
      <c r="C27" s="63" t="s">
        <v>171</v>
      </c>
      <c r="D27" s="63">
        <v>50</v>
      </c>
      <c r="E27" s="63" t="s">
        <v>172</v>
      </c>
      <c r="F27" s="63">
        <v>4.8</v>
      </c>
      <c r="G27" s="64">
        <v>44383</v>
      </c>
      <c r="H27" s="65">
        <v>0.47916666666666669</v>
      </c>
      <c r="I27" s="63" t="s">
        <v>181</v>
      </c>
      <c r="J27" s="63" t="s">
        <v>287</v>
      </c>
      <c r="K27" s="66">
        <v>80</v>
      </c>
      <c r="L27" s="66">
        <v>10</v>
      </c>
      <c r="M27" s="66"/>
      <c r="N27" s="66"/>
      <c r="O27" s="66">
        <v>10</v>
      </c>
      <c r="P27" s="66"/>
      <c r="Q27" s="66"/>
      <c r="R27" s="66">
        <f t="shared" si="0"/>
        <v>10</v>
      </c>
      <c r="S27" s="66">
        <f t="shared" si="1"/>
        <v>100</v>
      </c>
      <c r="T27" s="63">
        <v>20.78</v>
      </c>
      <c r="U27" s="63">
        <v>23368</v>
      </c>
      <c r="V27" s="63">
        <v>7.39</v>
      </c>
      <c r="W27" s="63">
        <v>7.36</v>
      </c>
      <c r="X27" s="63">
        <v>47.9</v>
      </c>
      <c r="Y27" s="63">
        <v>7.38</v>
      </c>
      <c r="AB27" s="63">
        <v>38.123083000000001</v>
      </c>
      <c r="AC27" s="63">
        <v>-122.099383</v>
      </c>
      <c r="AD27" s="63" t="s">
        <v>135</v>
      </c>
      <c r="AE27" s="63" t="s">
        <v>135</v>
      </c>
      <c r="AF27" s="63" t="s">
        <v>88</v>
      </c>
      <c r="AG27" s="63" t="s">
        <v>52</v>
      </c>
    </row>
    <row r="28" spans="1:33" s="63" customFormat="1" x14ac:dyDescent="0.35">
      <c r="A28" s="63" t="s">
        <v>34</v>
      </c>
      <c r="B28" s="63" t="s">
        <v>34</v>
      </c>
      <c r="C28" s="63" t="s">
        <v>174</v>
      </c>
      <c r="D28" s="63">
        <v>51</v>
      </c>
      <c r="E28" s="63" t="s">
        <v>175</v>
      </c>
      <c r="F28" s="63">
        <v>2.4</v>
      </c>
      <c r="G28" s="64">
        <v>44383</v>
      </c>
      <c r="H28" s="65">
        <v>0.55555555555555558</v>
      </c>
      <c r="I28" s="63" t="s">
        <v>181</v>
      </c>
      <c r="J28" s="63" t="s">
        <v>287</v>
      </c>
      <c r="K28" s="66">
        <v>20</v>
      </c>
      <c r="L28" s="66">
        <v>40</v>
      </c>
      <c r="M28" s="66">
        <v>30</v>
      </c>
      <c r="N28" s="66"/>
      <c r="O28" s="66">
        <v>10</v>
      </c>
      <c r="P28" s="66"/>
      <c r="Q28" s="66"/>
      <c r="R28" s="66">
        <f t="shared" si="0"/>
        <v>70</v>
      </c>
      <c r="S28" s="66">
        <f t="shared" si="1"/>
        <v>100</v>
      </c>
      <c r="T28" s="63">
        <v>21.472000000000001</v>
      </c>
      <c r="U28" s="63">
        <v>15221</v>
      </c>
      <c r="V28" s="63">
        <v>7.77</v>
      </c>
      <c r="W28" s="63">
        <v>9.1300000000000008</v>
      </c>
      <c r="X28" s="63">
        <v>42.12</v>
      </c>
      <c r="Y28" s="63">
        <v>7.77</v>
      </c>
      <c r="AB28" s="63">
        <v>38.2029</v>
      </c>
      <c r="AC28" s="63">
        <v>-122.02934999999999</v>
      </c>
      <c r="AD28" s="63" t="s">
        <v>19</v>
      </c>
      <c r="AE28" s="63" t="s">
        <v>19</v>
      </c>
      <c r="AF28" s="63" t="s">
        <v>88</v>
      </c>
      <c r="AG28" s="63" t="s">
        <v>52</v>
      </c>
    </row>
    <row r="29" spans="1:33" s="63" customFormat="1" x14ac:dyDescent="0.35">
      <c r="A29" s="63" t="s">
        <v>34</v>
      </c>
      <c r="B29" s="63" t="s">
        <v>34</v>
      </c>
      <c r="C29" s="63" t="s">
        <v>177</v>
      </c>
      <c r="D29" s="63">
        <v>52</v>
      </c>
      <c r="E29" s="63" t="s">
        <v>178</v>
      </c>
      <c r="F29" s="63">
        <v>7.3</v>
      </c>
      <c r="G29" s="64">
        <v>44389</v>
      </c>
      <c r="H29" s="65">
        <v>0.37222222222222223</v>
      </c>
      <c r="I29" s="67" t="s">
        <v>205</v>
      </c>
      <c r="K29" s="66">
        <v>20</v>
      </c>
      <c r="L29" s="66">
        <v>40</v>
      </c>
      <c r="M29" s="66">
        <v>30</v>
      </c>
      <c r="N29" s="66"/>
      <c r="O29" s="66">
        <v>10</v>
      </c>
      <c r="P29" s="66"/>
      <c r="Q29" s="66"/>
      <c r="R29" s="66">
        <f t="shared" si="0"/>
        <v>70</v>
      </c>
      <c r="S29" s="66">
        <f t="shared" si="1"/>
        <v>100</v>
      </c>
      <c r="T29" s="63">
        <v>21.29</v>
      </c>
      <c r="U29" s="68">
        <v>10953</v>
      </c>
      <c r="V29" s="63">
        <v>7.9</v>
      </c>
      <c r="W29" s="63">
        <v>2.21</v>
      </c>
      <c r="X29" s="63">
        <v>7.8</v>
      </c>
      <c r="Y29" s="63">
        <v>8.27</v>
      </c>
      <c r="Z29" s="63" t="s">
        <v>62</v>
      </c>
      <c r="AA29" s="63" t="s">
        <v>292</v>
      </c>
      <c r="AB29" s="63">
        <v>38.058115100000002</v>
      </c>
      <c r="AC29" s="63">
        <v>-121.81934990000001</v>
      </c>
      <c r="AD29" s="63" t="s">
        <v>19</v>
      </c>
      <c r="AE29" s="63" t="s">
        <v>19</v>
      </c>
      <c r="AF29" s="63" t="s">
        <v>43</v>
      </c>
      <c r="AG29" s="63" t="s">
        <v>43</v>
      </c>
    </row>
    <row r="30" spans="1:33" x14ac:dyDescent="0.35">
      <c r="A30" s="16" t="s">
        <v>34</v>
      </c>
      <c r="B30" t="s">
        <v>34</v>
      </c>
      <c r="C30" s="16" t="s">
        <v>36</v>
      </c>
      <c r="D30" s="18">
        <v>1</v>
      </c>
      <c r="E30" t="s">
        <v>38</v>
      </c>
      <c r="F30" s="17">
        <v>4.5999999999999996</v>
      </c>
      <c r="G30" s="69">
        <v>44460</v>
      </c>
      <c r="H30" s="50">
        <v>0.45555555555555555</v>
      </c>
      <c r="I30" s="61" t="s">
        <v>181</v>
      </c>
      <c r="J30" s="70"/>
      <c r="K30" s="71">
        <v>50</v>
      </c>
      <c r="L30" s="71">
        <v>50</v>
      </c>
      <c r="M30" s="71"/>
      <c r="R30" s="66">
        <f t="shared" si="0"/>
        <v>50</v>
      </c>
      <c r="S30" s="66">
        <f t="shared" si="1"/>
        <v>100</v>
      </c>
      <c r="T30" s="21">
        <v>20.59</v>
      </c>
      <c r="U30" s="21">
        <v>19570</v>
      </c>
      <c r="V30" s="21">
        <v>8.2200000000000006</v>
      </c>
      <c r="W30" s="21">
        <v>2.69</v>
      </c>
      <c r="X30" s="21">
        <v>12.9</v>
      </c>
      <c r="Y30" s="21">
        <v>8.02</v>
      </c>
      <c r="Z30" t="s">
        <v>71</v>
      </c>
      <c r="AB30" s="22">
        <v>38.117129200000001</v>
      </c>
      <c r="AC30" s="22">
        <v>-122.0395539</v>
      </c>
      <c r="AE30" s="23" t="s">
        <v>19</v>
      </c>
      <c r="AF30" s="23" t="s">
        <v>43</v>
      </c>
      <c r="AG30" t="s">
        <v>43</v>
      </c>
    </row>
    <row r="31" spans="1:33" x14ac:dyDescent="0.35">
      <c r="A31" s="16" t="s">
        <v>34</v>
      </c>
      <c r="B31" t="s">
        <v>34</v>
      </c>
      <c r="C31" s="16" t="s">
        <v>53</v>
      </c>
      <c r="D31" s="18">
        <v>3</v>
      </c>
      <c r="E31" t="s">
        <v>55</v>
      </c>
      <c r="F31" s="17">
        <v>14.6</v>
      </c>
      <c r="G31" s="19">
        <v>44440</v>
      </c>
      <c r="H31" s="20">
        <v>0.42708333333333331</v>
      </c>
      <c r="I31" t="s">
        <v>181</v>
      </c>
      <c r="J31" t="s">
        <v>48</v>
      </c>
      <c r="K31">
        <v>5</v>
      </c>
      <c r="L31">
        <v>65</v>
      </c>
      <c r="M31">
        <v>20</v>
      </c>
      <c r="O31">
        <v>10</v>
      </c>
      <c r="R31" s="66">
        <f t="shared" si="0"/>
        <v>85</v>
      </c>
      <c r="S31" s="66">
        <f t="shared" si="1"/>
        <v>100</v>
      </c>
      <c r="T31" s="21">
        <v>20.963000000000001</v>
      </c>
      <c r="U31" s="21">
        <v>20012</v>
      </c>
      <c r="V31" s="21">
        <v>7.78</v>
      </c>
      <c r="W31" s="21">
        <v>3.46</v>
      </c>
      <c r="X31" s="21">
        <v>31.29</v>
      </c>
      <c r="Y31" s="21">
        <v>7.65</v>
      </c>
      <c r="AB31">
        <v>38.170143629999998</v>
      </c>
      <c r="AC31">
        <v>-122.0307802</v>
      </c>
      <c r="AF31" s="23" t="s">
        <v>51</v>
      </c>
      <c r="AG31" t="s">
        <v>52</v>
      </c>
    </row>
    <row r="32" spans="1:33" x14ac:dyDescent="0.35">
      <c r="A32" s="16" t="s">
        <v>34</v>
      </c>
      <c r="B32" t="s">
        <v>34</v>
      </c>
      <c r="C32" s="16" t="s">
        <v>72</v>
      </c>
      <c r="D32" s="18">
        <v>7</v>
      </c>
      <c r="E32" t="s">
        <v>74</v>
      </c>
      <c r="F32" s="17">
        <v>24.5</v>
      </c>
      <c r="G32" s="19">
        <v>44440</v>
      </c>
      <c r="H32" s="20">
        <v>0.56180555555555556</v>
      </c>
      <c r="I32" t="s">
        <v>205</v>
      </c>
      <c r="J32" t="s">
        <v>293</v>
      </c>
      <c r="L32" s="72">
        <v>50</v>
      </c>
      <c r="O32" s="72">
        <v>40</v>
      </c>
      <c r="P32">
        <v>10</v>
      </c>
      <c r="R32" s="66">
        <f t="shared" si="0"/>
        <v>50</v>
      </c>
      <c r="S32" s="66">
        <f t="shared" si="1"/>
        <v>100</v>
      </c>
      <c r="T32" s="21">
        <v>21.154</v>
      </c>
      <c r="U32" s="21">
        <v>17790</v>
      </c>
      <c r="V32" s="21">
        <v>7.78</v>
      </c>
      <c r="W32" s="21">
        <v>6.13</v>
      </c>
      <c r="X32" s="21">
        <v>6.6</v>
      </c>
      <c r="Y32" s="21">
        <v>7.69</v>
      </c>
      <c r="AB32">
        <v>38.167088</v>
      </c>
      <c r="AC32">
        <v>-121.937285867247</v>
      </c>
      <c r="AF32" s="23" t="s">
        <v>51</v>
      </c>
      <c r="AG32" t="s">
        <v>52</v>
      </c>
    </row>
    <row r="33" spans="1:33" x14ac:dyDescent="0.35">
      <c r="A33" s="16" t="s">
        <v>34</v>
      </c>
      <c r="B33" t="s">
        <v>34</v>
      </c>
      <c r="C33" s="16" t="s">
        <v>79</v>
      </c>
      <c r="D33" s="18">
        <v>9</v>
      </c>
      <c r="E33" t="s">
        <v>81</v>
      </c>
      <c r="F33" s="17">
        <v>6.4</v>
      </c>
      <c r="G33" s="19">
        <v>44440</v>
      </c>
      <c r="H33" s="20">
        <v>0.48819444444444443</v>
      </c>
      <c r="I33" t="s">
        <v>181</v>
      </c>
      <c r="J33" t="s">
        <v>115</v>
      </c>
      <c r="K33">
        <v>5</v>
      </c>
      <c r="L33">
        <v>80</v>
      </c>
      <c r="M33">
        <v>5</v>
      </c>
      <c r="O33">
        <v>10</v>
      </c>
      <c r="R33" s="66">
        <f t="shared" si="0"/>
        <v>85</v>
      </c>
      <c r="S33" s="66">
        <f t="shared" si="1"/>
        <v>100</v>
      </c>
      <c r="T33" s="21">
        <v>21.137</v>
      </c>
      <c r="U33" s="21">
        <v>20096</v>
      </c>
      <c r="V33" s="21">
        <v>7.77</v>
      </c>
      <c r="W33" s="21">
        <v>3.32</v>
      </c>
      <c r="X33" s="21">
        <v>7.77</v>
      </c>
      <c r="Y33" s="21">
        <v>7.33</v>
      </c>
      <c r="AB33">
        <v>38.18045</v>
      </c>
      <c r="AC33">
        <v>-122.0476</v>
      </c>
      <c r="AF33" s="23" t="s">
        <v>51</v>
      </c>
      <c r="AG33" t="s">
        <v>52</v>
      </c>
    </row>
    <row r="34" spans="1:33" x14ac:dyDescent="0.35">
      <c r="A34" s="16" t="s">
        <v>34</v>
      </c>
      <c r="B34" t="s">
        <v>34</v>
      </c>
      <c r="C34" s="16" t="s">
        <v>83</v>
      </c>
      <c r="D34" s="18">
        <v>10</v>
      </c>
      <c r="E34" t="s">
        <v>84</v>
      </c>
      <c r="F34" s="17">
        <v>19.8</v>
      </c>
      <c r="G34" s="19">
        <v>44440</v>
      </c>
      <c r="H34" s="20">
        <v>0.4381944444444445</v>
      </c>
      <c r="I34" t="s">
        <v>181</v>
      </c>
      <c r="J34" t="s">
        <v>95</v>
      </c>
      <c r="L34" s="72">
        <v>50</v>
      </c>
      <c r="M34">
        <v>50</v>
      </c>
      <c r="R34" s="66">
        <f t="shared" si="0"/>
        <v>100</v>
      </c>
      <c r="S34" s="66">
        <f t="shared" si="1"/>
        <v>100</v>
      </c>
      <c r="T34" s="21">
        <v>19.815000000000001</v>
      </c>
      <c r="U34" s="21">
        <v>21708</v>
      </c>
      <c r="V34" s="21">
        <v>7.94</v>
      </c>
      <c r="W34" s="21">
        <v>3.19</v>
      </c>
      <c r="X34" s="21">
        <v>24.83</v>
      </c>
      <c r="Y34" s="21">
        <v>8.17</v>
      </c>
      <c r="AB34">
        <v>38.123800000000003</v>
      </c>
      <c r="AC34">
        <v>-122.0812</v>
      </c>
      <c r="AF34" s="23" t="s">
        <v>51</v>
      </c>
      <c r="AG34" t="s">
        <v>52</v>
      </c>
    </row>
    <row r="35" spans="1:33" x14ac:dyDescent="0.35">
      <c r="A35" s="16" t="s">
        <v>34</v>
      </c>
      <c r="B35" t="s">
        <v>34</v>
      </c>
      <c r="C35" s="16" t="s">
        <v>85</v>
      </c>
      <c r="D35" s="18">
        <v>11</v>
      </c>
      <c r="E35" t="s">
        <v>86</v>
      </c>
      <c r="F35" s="17">
        <v>4.9000000000000004</v>
      </c>
      <c r="G35" s="19">
        <v>44440</v>
      </c>
      <c r="H35" s="20">
        <v>0.56736111111111109</v>
      </c>
      <c r="I35" t="s">
        <v>205</v>
      </c>
      <c r="J35" t="s">
        <v>243</v>
      </c>
      <c r="K35">
        <v>30</v>
      </c>
      <c r="L35">
        <v>70</v>
      </c>
      <c r="R35" s="66">
        <f t="shared" si="0"/>
        <v>70</v>
      </c>
      <c r="S35" s="66">
        <f t="shared" si="1"/>
        <v>100</v>
      </c>
      <c r="T35" s="21">
        <v>20.56</v>
      </c>
      <c r="U35" s="21">
        <v>17016</v>
      </c>
      <c r="V35" s="21">
        <v>7.93</v>
      </c>
      <c r="W35" s="21">
        <v>11.74</v>
      </c>
      <c r="X35" s="21">
        <v>17.11</v>
      </c>
      <c r="Y35" s="21">
        <v>8.6</v>
      </c>
      <c r="AB35">
        <v>38.180100000000003</v>
      </c>
      <c r="AC35">
        <v>-121.90689999999999</v>
      </c>
      <c r="AF35" s="23" t="s">
        <v>88</v>
      </c>
      <c r="AG35" t="s">
        <v>52</v>
      </c>
    </row>
    <row r="36" spans="1:33" x14ac:dyDescent="0.35">
      <c r="A36" s="16" t="s">
        <v>34</v>
      </c>
      <c r="B36" t="s">
        <v>34</v>
      </c>
      <c r="C36" s="24" t="s">
        <v>89</v>
      </c>
      <c r="D36" s="25">
        <v>12</v>
      </c>
      <c r="E36" t="s">
        <v>90</v>
      </c>
      <c r="F36" s="26">
        <v>20.7</v>
      </c>
      <c r="G36" s="19">
        <v>44440</v>
      </c>
      <c r="H36" s="20">
        <v>0.55208333333333337</v>
      </c>
      <c r="I36" t="s">
        <v>238</v>
      </c>
      <c r="J36" t="s">
        <v>95</v>
      </c>
      <c r="L36">
        <v>70</v>
      </c>
      <c r="P36">
        <v>30</v>
      </c>
      <c r="R36" s="66">
        <f t="shared" si="0"/>
        <v>70</v>
      </c>
      <c r="S36" s="66">
        <f t="shared" si="1"/>
        <v>100</v>
      </c>
      <c r="T36" s="21">
        <v>21.306999999999999</v>
      </c>
      <c r="U36" s="21">
        <v>19232</v>
      </c>
      <c r="V36" s="21">
        <v>7.45</v>
      </c>
      <c r="W36" s="21">
        <v>4.7</v>
      </c>
      <c r="X36" s="21">
        <v>12.11</v>
      </c>
      <c r="Y36" s="21">
        <v>7.52</v>
      </c>
      <c r="AB36">
        <v>38.186900000000001</v>
      </c>
      <c r="AC36">
        <v>-121.9708</v>
      </c>
      <c r="AF36" s="23" t="s">
        <v>51</v>
      </c>
      <c r="AG36" t="s">
        <v>52</v>
      </c>
    </row>
    <row r="37" spans="1:33" x14ac:dyDescent="0.35">
      <c r="A37" s="16" t="s">
        <v>34</v>
      </c>
      <c r="B37" t="s">
        <v>34</v>
      </c>
      <c r="C37" s="16" t="s">
        <v>93</v>
      </c>
      <c r="D37" s="18">
        <v>13</v>
      </c>
      <c r="E37" t="s">
        <v>94</v>
      </c>
      <c r="F37" s="17">
        <v>19.3</v>
      </c>
      <c r="G37" s="19">
        <v>44440</v>
      </c>
      <c r="H37" s="20">
        <v>0.61458333333333337</v>
      </c>
      <c r="I37" t="s">
        <v>205</v>
      </c>
      <c r="J37" t="s">
        <v>95</v>
      </c>
      <c r="L37">
        <v>20</v>
      </c>
      <c r="O37">
        <v>10</v>
      </c>
      <c r="P37">
        <v>10</v>
      </c>
      <c r="Q37">
        <v>60</v>
      </c>
      <c r="R37" s="66">
        <f t="shared" si="0"/>
        <v>20</v>
      </c>
      <c r="S37" s="66">
        <f t="shared" si="1"/>
        <v>100</v>
      </c>
      <c r="T37" s="21">
        <v>20.452000000000002</v>
      </c>
      <c r="U37" s="21">
        <v>12956</v>
      </c>
      <c r="V37" s="21">
        <v>8.07</v>
      </c>
      <c r="W37" s="21">
        <v>5.27</v>
      </c>
      <c r="X37" s="21">
        <v>5.18</v>
      </c>
      <c r="Y37" s="21">
        <v>8.7799999999999994</v>
      </c>
      <c r="Z37" t="s">
        <v>62</v>
      </c>
      <c r="AB37">
        <v>38.122100000000003</v>
      </c>
      <c r="AC37">
        <v>-121.88809999999999</v>
      </c>
      <c r="AF37" s="23" t="s">
        <v>51</v>
      </c>
      <c r="AG37" t="s">
        <v>52</v>
      </c>
    </row>
    <row r="38" spans="1:33" x14ac:dyDescent="0.35">
      <c r="A38" s="16" t="s">
        <v>34</v>
      </c>
      <c r="B38" t="s">
        <v>34</v>
      </c>
      <c r="C38" s="16" t="s">
        <v>98</v>
      </c>
      <c r="D38" s="18">
        <v>14</v>
      </c>
      <c r="E38" t="s">
        <v>99</v>
      </c>
      <c r="F38" s="17">
        <v>14.7</v>
      </c>
      <c r="G38" s="19">
        <v>44440</v>
      </c>
      <c r="H38" s="20">
        <v>0.62083333333333335</v>
      </c>
      <c r="I38" t="s">
        <v>205</v>
      </c>
      <c r="J38" t="s">
        <v>60</v>
      </c>
      <c r="L38">
        <v>75</v>
      </c>
      <c r="M38">
        <v>10</v>
      </c>
      <c r="O38">
        <v>15</v>
      </c>
      <c r="R38" s="66">
        <f t="shared" si="0"/>
        <v>85</v>
      </c>
      <c r="S38" s="66">
        <f t="shared" si="1"/>
        <v>100</v>
      </c>
      <c r="T38" s="21">
        <v>203473</v>
      </c>
      <c r="U38" s="21">
        <v>11849</v>
      </c>
      <c r="V38" s="21">
        <v>8.0299999999999994</v>
      </c>
      <c r="W38" s="21">
        <v>2.75</v>
      </c>
      <c r="X38" s="21">
        <v>5.85</v>
      </c>
      <c r="Y38" s="21">
        <v>8.76</v>
      </c>
      <c r="AB38">
        <v>38.093400000000003</v>
      </c>
      <c r="AC38">
        <v>-121.88720000000001</v>
      </c>
      <c r="AF38" s="23" t="s">
        <v>51</v>
      </c>
      <c r="AG38" t="s">
        <v>52</v>
      </c>
    </row>
    <row r="39" spans="1:33" x14ac:dyDescent="0.35">
      <c r="A39" s="16" t="s">
        <v>34</v>
      </c>
      <c r="B39" t="s">
        <v>34</v>
      </c>
      <c r="C39" s="16" t="s">
        <v>101</v>
      </c>
      <c r="D39" s="18">
        <v>15</v>
      </c>
      <c r="E39" t="s">
        <v>102</v>
      </c>
      <c r="F39" s="17">
        <v>14.2</v>
      </c>
      <c r="G39" s="19">
        <v>44440</v>
      </c>
      <c r="H39" s="20">
        <v>0.6381944444444444</v>
      </c>
      <c r="I39" t="s">
        <v>205</v>
      </c>
      <c r="J39" t="s">
        <v>115</v>
      </c>
      <c r="L39">
        <v>75</v>
      </c>
      <c r="M39">
        <v>10</v>
      </c>
      <c r="Q39">
        <v>15</v>
      </c>
      <c r="R39" s="66">
        <f t="shared" si="0"/>
        <v>85</v>
      </c>
      <c r="S39" s="66">
        <f t="shared" si="1"/>
        <v>100</v>
      </c>
      <c r="T39" s="21">
        <v>20.672999999999998</v>
      </c>
      <c r="U39" s="21">
        <v>11599</v>
      </c>
      <c r="V39" s="21">
        <v>7.93</v>
      </c>
      <c r="W39" s="21">
        <v>1.26</v>
      </c>
      <c r="X39" s="21">
        <v>7.26</v>
      </c>
      <c r="Y39" s="21">
        <v>8.32</v>
      </c>
      <c r="AB39">
        <v>38.073999999999998</v>
      </c>
      <c r="AC39">
        <v>-121.8501</v>
      </c>
      <c r="AF39" s="23" t="s">
        <v>43</v>
      </c>
      <c r="AG39" t="s">
        <v>52</v>
      </c>
    </row>
    <row r="40" spans="1:33" x14ac:dyDescent="0.35">
      <c r="A40" s="16" t="s">
        <v>34</v>
      </c>
      <c r="B40" t="s">
        <v>34</v>
      </c>
      <c r="C40" s="16" t="s">
        <v>105</v>
      </c>
      <c r="D40" s="18">
        <v>17</v>
      </c>
      <c r="E40" t="s">
        <v>106</v>
      </c>
      <c r="F40" s="17">
        <v>9.1999999999999993</v>
      </c>
      <c r="G40" s="19">
        <v>44440</v>
      </c>
      <c r="H40" s="20">
        <v>0.5083333333333333</v>
      </c>
      <c r="I40" t="s">
        <v>181</v>
      </c>
      <c r="J40" t="s">
        <v>256</v>
      </c>
      <c r="K40">
        <v>50</v>
      </c>
      <c r="L40">
        <v>40</v>
      </c>
      <c r="M40">
        <v>10</v>
      </c>
      <c r="R40" s="66">
        <f t="shared" si="0"/>
        <v>50</v>
      </c>
      <c r="S40" s="66">
        <f t="shared" si="1"/>
        <v>100</v>
      </c>
      <c r="T40" s="21">
        <v>19.91</v>
      </c>
      <c r="U40" s="21">
        <v>18681</v>
      </c>
      <c r="V40" s="21">
        <v>7.79</v>
      </c>
      <c r="W40" s="21">
        <v>8.66</v>
      </c>
      <c r="X40" s="21">
        <v>11.43</v>
      </c>
      <c r="Y40" s="21">
        <v>6.96</v>
      </c>
      <c r="AB40">
        <v>38.225623727137297</v>
      </c>
      <c r="AC40">
        <v>-122.02189634714</v>
      </c>
      <c r="AF40" s="23" t="s">
        <v>88</v>
      </c>
      <c r="AG40" t="s">
        <v>52</v>
      </c>
    </row>
    <row r="41" spans="1:33" x14ac:dyDescent="0.35">
      <c r="A41" s="16" t="s">
        <v>34</v>
      </c>
      <c r="B41" t="s">
        <v>34</v>
      </c>
      <c r="C41" s="16" t="s">
        <v>108</v>
      </c>
      <c r="D41" s="18">
        <v>18</v>
      </c>
      <c r="E41" t="s">
        <v>109</v>
      </c>
      <c r="F41" s="17">
        <v>16</v>
      </c>
      <c r="G41" s="19">
        <v>44440</v>
      </c>
      <c r="H41" s="20">
        <v>0.47500000000000003</v>
      </c>
      <c r="I41" t="s">
        <v>181</v>
      </c>
      <c r="J41" t="s">
        <v>264</v>
      </c>
      <c r="L41">
        <v>90</v>
      </c>
      <c r="O41">
        <v>10</v>
      </c>
      <c r="R41" s="66">
        <f t="shared" si="0"/>
        <v>90</v>
      </c>
      <c r="S41" s="66">
        <f t="shared" si="1"/>
        <v>100</v>
      </c>
      <c r="T41" s="21">
        <v>19.962</v>
      </c>
      <c r="U41" s="21">
        <v>21378</v>
      </c>
      <c r="V41" s="21">
        <v>7.96</v>
      </c>
      <c r="W41" s="21">
        <v>2.99</v>
      </c>
      <c r="X41" s="21">
        <v>14.71</v>
      </c>
      <c r="Y41" s="21">
        <v>8.19</v>
      </c>
      <c r="AA41" s="28" t="s">
        <v>294</v>
      </c>
      <c r="AB41">
        <v>38.155999999999999</v>
      </c>
      <c r="AC41">
        <v>-122.0527</v>
      </c>
      <c r="AF41" s="23" t="s">
        <v>51</v>
      </c>
      <c r="AG41" t="s">
        <v>52</v>
      </c>
    </row>
    <row r="42" spans="1:33" ht="15.75" customHeight="1" x14ac:dyDescent="0.35">
      <c r="A42" s="16" t="s">
        <v>34</v>
      </c>
      <c r="B42" t="s">
        <v>34</v>
      </c>
      <c r="C42" s="16" t="s">
        <v>116</v>
      </c>
      <c r="D42" s="18">
        <v>21</v>
      </c>
      <c r="E42" t="s">
        <v>117</v>
      </c>
      <c r="F42" s="17">
        <v>10.7</v>
      </c>
      <c r="G42" s="19">
        <v>44440</v>
      </c>
      <c r="H42" s="20">
        <v>0.50347222222222221</v>
      </c>
      <c r="I42" t="s">
        <v>181</v>
      </c>
      <c r="J42" t="s">
        <v>243</v>
      </c>
      <c r="K42">
        <v>25</v>
      </c>
      <c r="L42">
        <v>50</v>
      </c>
      <c r="M42">
        <v>25</v>
      </c>
      <c r="R42" s="66">
        <f t="shared" si="0"/>
        <v>75</v>
      </c>
      <c r="S42" s="66">
        <f t="shared" si="1"/>
        <v>100</v>
      </c>
      <c r="T42" s="21">
        <v>20.181999999999999</v>
      </c>
      <c r="U42" s="21">
        <v>19152</v>
      </c>
      <c r="V42" s="21">
        <v>7.83</v>
      </c>
      <c r="W42" s="21">
        <v>6.27</v>
      </c>
      <c r="X42" s="21">
        <v>16.23</v>
      </c>
      <c r="Y42" s="21">
        <v>7.13</v>
      </c>
      <c r="AB42">
        <v>38.217057190573001</v>
      </c>
      <c r="AC42">
        <v>-122.03174209778901</v>
      </c>
      <c r="AF42" s="23" t="s">
        <v>51</v>
      </c>
      <c r="AG42" t="s">
        <v>52</v>
      </c>
    </row>
    <row r="43" spans="1:33" x14ac:dyDescent="0.35">
      <c r="A43" s="16" t="s">
        <v>34</v>
      </c>
      <c r="B43" t="s">
        <v>34</v>
      </c>
      <c r="C43" s="16" t="s">
        <v>120</v>
      </c>
      <c r="D43" s="18">
        <v>24</v>
      </c>
      <c r="E43" t="s">
        <v>121</v>
      </c>
      <c r="F43" s="17">
        <v>6.1</v>
      </c>
      <c r="G43" s="19">
        <v>44440</v>
      </c>
      <c r="H43" s="20">
        <v>0.53541666666666665</v>
      </c>
      <c r="I43" t="s">
        <v>238</v>
      </c>
      <c r="J43" t="s">
        <v>78</v>
      </c>
      <c r="K43">
        <v>50</v>
      </c>
      <c r="L43">
        <v>40</v>
      </c>
      <c r="O43">
        <v>10</v>
      </c>
      <c r="R43" s="66">
        <f t="shared" si="0"/>
        <v>40</v>
      </c>
      <c r="S43" s="66">
        <f t="shared" si="1"/>
        <v>100</v>
      </c>
      <c r="T43" s="21">
        <v>20.771999999999998</v>
      </c>
      <c r="U43" s="21">
        <v>19019</v>
      </c>
      <c r="V43" s="21">
        <v>7.7</v>
      </c>
      <c r="W43" s="21">
        <v>9.3699999999999992</v>
      </c>
      <c r="X43" s="21">
        <v>17.41</v>
      </c>
      <c r="Y43" s="21">
        <v>7.54</v>
      </c>
      <c r="AB43">
        <v>38.188905464753503</v>
      </c>
      <c r="AC43">
        <v>-122.02059246777701</v>
      </c>
      <c r="AF43" s="23" t="s">
        <v>88</v>
      </c>
      <c r="AG43" t="s">
        <v>52</v>
      </c>
    </row>
    <row r="44" spans="1:33" x14ac:dyDescent="0.35">
      <c r="A44" s="16" t="s">
        <v>34</v>
      </c>
      <c r="B44" t="s">
        <v>34</v>
      </c>
      <c r="C44" s="16" t="s">
        <v>123</v>
      </c>
      <c r="D44" s="18">
        <v>25</v>
      </c>
      <c r="E44" t="s">
        <v>124</v>
      </c>
      <c r="F44" s="17">
        <v>3.6</v>
      </c>
      <c r="G44" s="19">
        <v>44440</v>
      </c>
      <c r="H44" s="20">
        <v>0.54027777777777775</v>
      </c>
      <c r="I44" t="s">
        <v>238</v>
      </c>
      <c r="J44" t="s">
        <v>95</v>
      </c>
      <c r="K44">
        <v>40</v>
      </c>
      <c r="L44">
        <v>20</v>
      </c>
      <c r="M44">
        <v>40</v>
      </c>
      <c r="R44" s="66">
        <f t="shared" si="0"/>
        <v>60</v>
      </c>
      <c r="S44" s="66">
        <f t="shared" si="1"/>
        <v>100</v>
      </c>
      <c r="T44" s="21">
        <v>20.616</v>
      </c>
      <c r="U44" s="21">
        <v>19640</v>
      </c>
      <c r="V44" s="21">
        <v>7.72</v>
      </c>
      <c r="W44" s="21">
        <v>12.1</v>
      </c>
      <c r="X44" s="21">
        <v>11.1</v>
      </c>
      <c r="Y44" s="21">
        <v>7.52</v>
      </c>
      <c r="AB44">
        <v>38.193503941580502</v>
      </c>
      <c r="AC44">
        <v>-122.009725684177</v>
      </c>
      <c r="AF44" s="23" t="s">
        <v>88</v>
      </c>
      <c r="AG44" t="s">
        <v>52</v>
      </c>
    </row>
    <row r="45" spans="1:33" x14ac:dyDescent="0.35">
      <c r="A45" s="16" t="s">
        <v>34</v>
      </c>
      <c r="B45" t="s">
        <v>34</v>
      </c>
      <c r="C45" s="16" t="s">
        <v>128</v>
      </c>
      <c r="D45" s="18">
        <v>27</v>
      </c>
      <c r="E45" t="s">
        <v>129</v>
      </c>
      <c r="F45" s="17">
        <v>24.6</v>
      </c>
      <c r="G45" s="19">
        <v>44440</v>
      </c>
      <c r="H45" s="20">
        <v>0.41944444444444445</v>
      </c>
      <c r="I45" t="s">
        <v>181</v>
      </c>
      <c r="J45" t="s">
        <v>264</v>
      </c>
      <c r="L45">
        <v>80</v>
      </c>
      <c r="M45">
        <v>10</v>
      </c>
      <c r="O45">
        <v>10</v>
      </c>
      <c r="R45" s="66">
        <f t="shared" si="0"/>
        <v>90</v>
      </c>
      <c r="S45" s="66">
        <f t="shared" si="1"/>
        <v>100</v>
      </c>
      <c r="T45" s="21">
        <v>21.137</v>
      </c>
      <c r="U45" s="21">
        <v>19452</v>
      </c>
      <c r="V45" s="21">
        <v>7.62</v>
      </c>
      <c r="W45" s="21">
        <v>4.2699999999999996</v>
      </c>
      <c r="X45" s="21">
        <v>19.86</v>
      </c>
      <c r="Y45" s="21">
        <v>7.38</v>
      </c>
      <c r="Z45" t="s">
        <v>71</v>
      </c>
      <c r="AB45">
        <v>38.180526249911203</v>
      </c>
      <c r="AC45">
        <v>-121.996098928069</v>
      </c>
      <c r="AF45" s="23" t="s">
        <v>51</v>
      </c>
      <c r="AG45" t="s">
        <v>52</v>
      </c>
    </row>
    <row r="46" spans="1:33" x14ac:dyDescent="0.35">
      <c r="A46" s="16" t="s">
        <v>34</v>
      </c>
      <c r="B46" t="s">
        <v>34</v>
      </c>
      <c r="C46" s="16" t="s">
        <v>136</v>
      </c>
      <c r="D46" s="18">
        <v>30</v>
      </c>
      <c r="E46" t="s">
        <v>137</v>
      </c>
      <c r="F46" s="17">
        <v>4.0999999999999996</v>
      </c>
      <c r="G46" s="19">
        <v>44440</v>
      </c>
      <c r="H46" s="20">
        <v>0.58402777777777781</v>
      </c>
      <c r="I46" t="s">
        <v>205</v>
      </c>
      <c r="J46" t="s">
        <v>243</v>
      </c>
      <c r="K46">
        <v>75</v>
      </c>
      <c r="L46">
        <v>25</v>
      </c>
      <c r="R46" s="66">
        <f t="shared" si="0"/>
        <v>25</v>
      </c>
      <c r="S46" s="66">
        <f t="shared" si="1"/>
        <v>100</v>
      </c>
      <c r="T46" s="21">
        <v>20.995999999999999</v>
      </c>
      <c r="U46" s="21">
        <v>18567</v>
      </c>
      <c r="V46" s="21">
        <v>7.8</v>
      </c>
      <c r="W46" s="21">
        <v>17.239999999999998</v>
      </c>
      <c r="X46" s="21">
        <v>20.85</v>
      </c>
      <c r="Y46" s="21">
        <v>8.06</v>
      </c>
      <c r="AB46">
        <v>38.1997646521842</v>
      </c>
      <c r="AC46">
        <v>-121.916640421929</v>
      </c>
      <c r="AF46" s="23" t="s">
        <v>88</v>
      </c>
      <c r="AG46" t="s">
        <v>52</v>
      </c>
    </row>
    <row r="47" spans="1:33" x14ac:dyDescent="0.35">
      <c r="A47" s="16" t="s">
        <v>34</v>
      </c>
      <c r="B47" t="s">
        <v>34</v>
      </c>
      <c r="C47" s="16" t="s">
        <v>139</v>
      </c>
      <c r="D47" s="18">
        <v>31</v>
      </c>
      <c r="E47" t="s">
        <v>140</v>
      </c>
      <c r="F47" s="17">
        <v>21.3</v>
      </c>
      <c r="G47" s="19">
        <v>44440</v>
      </c>
      <c r="H47" s="20">
        <v>0.60555555555555551</v>
      </c>
      <c r="I47" t="s">
        <v>205</v>
      </c>
      <c r="J47" t="s">
        <v>95</v>
      </c>
      <c r="L47">
        <v>10</v>
      </c>
      <c r="M47">
        <v>20</v>
      </c>
      <c r="O47">
        <v>15</v>
      </c>
      <c r="P47">
        <v>15</v>
      </c>
      <c r="Q47">
        <v>40</v>
      </c>
      <c r="R47" s="66">
        <f t="shared" si="0"/>
        <v>30</v>
      </c>
      <c r="S47" s="66">
        <f t="shared" si="1"/>
        <v>100</v>
      </c>
      <c r="T47" s="21">
        <v>21.152999999999999</v>
      </c>
      <c r="U47" s="21">
        <v>15976</v>
      </c>
      <c r="V47" s="21">
        <v>7.95</v>
      </c>
      <c r="W47" s="21">
        <v>7.25</v>
      </c>
      <c r="X47" s="21">
        <v>4.46</v>
      </c>
      <c r="Y47" s="21">
        <v>8.7200000000000006</v>
      </c>
      <c r="Z47" t="s">
        <v>62</v>
      </c>
      <c r="AB47">
        <v>38.144860634345399</v>
      </c>
      <c r="AC47">
        <v>-121.909522207615</v>
      </c>
      <c r="AF47" s="23" t="s">
        <v>51</v>
      </c>
      <c r="AG47" t="s">
        <v>52</v>
      </c>
    </row>
    <row r="48" spans="1:33" x14ac:dyDescent="0.35">
      <c r="A48" s="16" t="s">
        <v>34</v>
      </c>
      <c r="B48" t="s">
        <v>34</v>
      </c>
      <c r="C48" s="24" t="s">
        <v>151</v>
      </c>
      <c r="D48" s="18">
        <v>38</v>
      </c>
      <c r="E48" t="s">
        <v>152</v>
      </c>
      <c r="F48" s="26">
        <v>26.8</v>
      </c>
      <c r="G48" s="19">
        <v>44440</v>
      </c>
      <c r="H48" s="20">
        <v>0.46111111111111108</v>
      </c>
      <c r="I48" t="s">
        <v>181</v>
      </c>
      <c r="J48" s="61"/>
      <c r="R48" s="66">
        <f t="shared" si="0"/>
        <v>0</v>
      </c>
      <c r="S48" s="66">
        <f t="shared" si="1"/>
        <v>0</v>
      </c>
      <c r="T48" s="21">
        <v>20.702000000000002</v>
      </c>
      <c r="U48" s="21">
        <v>21003</v>
      </c>
      <c r="V48" s="21">
        <v>7.76</v>
      </c>
      <c r="W48" s="21">
        <v>3.43</v>
      </c>
      <c r="X48" s="21">
        <v>16.260000000000002</v>
      </c>
      <c r="Y48" s="21">
        <v>7.47</v>
      </c>
      <c r="Z48" t="s">
        <v>62</v>
      </c>
      <c r="AA48" t="s">
        <v>295</v>
      </c>
      <c r="AB48">
        <v>38.152700000000003</v>
      </c>
      <c r="AC48">
        <v>-122.0908</v>
      </c>
      <c r="AF48" s="23" t="s">
        <v>88</v>
      </c>
      <c r="AG48" t="s">
        <v>52</v>
      </c>
    </row>
    <row r="49" spans="1:33" x14ac:dyDescent="0.35">
      <c r="A49" s="16" t="s">
        <v>34</v>
      </c>
      <c r="B49" t="s">
        <v>34</v>
      </c>
      <c r="C49" s="16" t="s">
        <v>154</v>
      </c>
      <c r="D49" s="18">
        <v>40</v>
      </c>
      <c r="E49" t="s">
        <v>155</v>
      </c>
      <c r="F49" s="17">
        <v>10.4</v>
      </c>
      <c r="G49" s="19">
        <v>44440</v>
      </c>
      <c r="H49" s="20">
        <v>0.48125000000000001</v>
      </c>
      <c r="I49" t="s">
        <v>181</v>
      </c>
      <c r="J49" t="s">
        <v>95</v>
      </c>
      <c r="K49">
        <v>20</v>
      </c>
      <c r="L49">
        <v>60</v>
      </c>
      <c r="M49">
        <v>20</v>
      </c>
      <c r="R49" s="66">
        <f t="shared" si="0"/>
        <v>80</v>
      </c>
      <c r="S49" s="66">
        <f t="shared" si="1"/>
        <v>100</v>
      </c>
      <c r="T49" s="21">
        <v>21.254999999999999</v>
      </c>
      <c r="U49" s="21">
        <v>20065</v>
      </c>
      <c r="V49" s="21">
        <v>7.78</v>
      </c>
      <c r="W49" s="21">
        <v>3.41</v>
      </c>
      <c r="X49" s="21">
        <v>19.36</v>
      </c>
      <c r="Y49" s="21">
        <v>7.37</v>
      </c>
      <c r="AB49">
        <v>38.179394887464603</v>
      </c>
      <c r="AC49">
        <v>-122.07119546814</v>
      </c>
      <c r="AF49" s="23" t="s">
        <v>88</v>
      </c>
      <c r="AG49" t="s">
        <v>52</v>
      </c>
    </row>
    <row r="50" spans="1:33" x14ac:dyDescent="0.35">
      <c r="A50" s="16" t="s">
        <v>34</v>
      </c>
      <c r="B50" t="s">
        <v>34</v>
      </c>
      <c r="C50" s="24" t="s">
        <v>159</v>
      </c>
      <c r="D50" s="18">
        <v>42</v>
      </c>
      <c r="E50" t="s">
        <v>160</v>
      </c>
      <c r="F50" s="26">
        <v>2.8</v>
      </c>
      <c r="G50" s="19">
        <v>44440</v>
      </c>
      <c r="H50" s="20">
        <v>0.49652777777777773</v>
      </c>
      <c r="I50" t="s">
        <v>181</v>
      </c>
      <c r="J50" t="s">
        <v>78</v>
      </c>
      <c r="K50">
        <v>10</v>
      </c>
      <c r="L50">
        <v>80</v>
      </c>
      <c r="M50">
        <v>10</v>
      </c>
      <c r="R50" s="66">
        <f t="shared" si="0"/>
        <v>90</v>
      </c>
      <c r="S50" s="66">
        <f t="shared" si="1"/>
        <v>100</v>
      </c>
      <c r="T50" s="21">
        <v>20.413</v>
      </c>
      <c r="U50" s="21">
        <v>19101</v>
      </c>
      <c r="V50" s="21">
        <v>7.86</v>
      </c>
      <c r="W50" s="21">
        <v>7.21</v>
      </c>
      <c r="X50" s="21">
        <v>21.68</v>
      </c>
      <c r="Y50" s="21">
        <v>7.35</v>
      </c>
      <c r="AB50">
        <v>38.197915584584699</v>
      </c>
      <c r="AC50">
        <v>-122.051230243737</v>
      </c>
      <c r="AF50" s="23" t="s">
        <v>88</v>
      </c>
      <c r="AG50" t="s">
        <v>52</v>
      </c>
    </row>
    <row r="51" spans="1:33" x14ac:dyDescent="0.35">
      <c r="A51" s="16" t="s">
        <v>34</v>
      </c>
      <c r="B51" t="s">
        <v>34</v>
      </c>
      <c r="C51" s="24" t="s">
        <v>161</v>
      </c>
      <c r="D51" s="18">
        <v>43</v>
      </c>
      <c r="E51" t="s">
        <v>162</v>
      </c>
      <c r="F51" s="26">
        <v>6.9</v>
      </c>
      <c r="G51" s="19">
        <v>44440</v>
      </c>
      <c r="H51" s="20">
        <v>0.51666666666666672</v>
      </c>
      <c r="I51" t="s">
        <v>181</v>
      </c>
      <c r="J51" t="s">
        <v>95</v>
      </c>
      <c r="K51">
        <v>30</v>
      </c>
      <c r="L51">
        <v>40</v>
      </c>
      <c r="M51">
        <v>30</v>
      </c>
      <c r="R51" s="66">
        <f t="shared" si="0"/>
        <v>70</v>
      </c>
      <c r="S51" s="66">
        <f t="shared" si="1"/>
        <v>100</v>
      </c>
      <c r="T51" s="21">
        <v>19.981000000000002</v>
      </c>
      <c r="U51" s="21">
        <v>18807</v>
      </c>
      <c r="V51" s="21">
        <v>7.78</v>
      </c>
      <c r="W51" s="21">
        <v>8.84</v>
      </c>
      <c r="X51" s="21">
        <v>14.36</v>
      </c>
      <c r="Y51" s="21">
        <v>6.8</v>
      </c>
      <c r="AB51">
        <v>38.220082136745098</v>
      </c>
      <c r="AC51">
        <v>-122.04497929981601</v>
      </c>
      <c r="AF51" s="23" t="s">
        <v>88</v>
      </c>
      <c r="AG51" t="s">
        <v>52</v>
      </c>
    </row>
    <row r="52" spans="1:33" x14ac:dyDescent="0.35">
      <c r="A52" s="16" t="s">
        <v>34</v>
      </c>
      <c r="B52" t="s">
        <v>34</v>
      </c>
      <c r="C52" s="16" t="s">
        <v>163</v>
      </c>
      <c r="D52" s="18">
        <v>44</v>
      </c>
      <c r="E52" t="s">
        <v>164</v>
      </c>
      <c r="F52" s="17">
        <v>5.9</v>
      </c>
      <c r="G52" s="19">
        <v>44440</v>
      </c>
      <c r="H52" s="20">
        <v>0.41041666666666665</v>
      </c>
      <c r="I52" t="s">
        <v>181</v>
      </c>
      <c r="J52" t="s">
        <v>243</v>
      </c>
      <c r="K52">
        <v>40</v>
      </c>
      <c r="L52">
        <v>40</v>
      </c>
      <c r="M52">
        <v>20</v>
      </c>
      <c r="R52" s="66">
        <f t="shared" si="0"/>
        <v>60</v>
      </c>
      <c r="S52" s="66">
        <f t="shared" si="1"/>
        <v>100</v>
      </c>
      <c r="T52" s="21">
        <v>20.817</v>
      </c>
      <c r="U52" s="21">
        <v>18543</v>
      </c>
      <c r="V52" s="21">
        <v>7.37</v>
      </c>
      <c r="W52" s="21">
        <v>7.57</v>
      </c>
      <c r="X52" s="21">
        <v>34.96</v>
      </c>
      <c r="Y52" s="21">
        <v>7.46</v>
      </c>
      <c r="AB52">
        <v>38.168936794479002</v>
      </c>
      <c r="AC52">
        <v>-122.003891586064</v>
      </c>
      <c r="AF52" s="23" t="s">
        <v>88</v>
      </c>
      <c r="AG52" t="s">
        <v>52</v>
      </c>
    </row>
    <row r="53" spans="1:33" x14ac:dyDescent="0.35">
      <c r="A53" s="27" t="s">
        <v>34</v>
      </c>
      <c r="B53" t="s">
        <v>34</v>
      </c>
      <c r="C53" s="17" t="s">
        <v>166</v>
      </c>
      <c r="D53" s="18">
        <v>45</v>
      </c>
      <c r="E53" t="s">
        <v>167</v>
      </c>
      <c r="F53" s="26">
        <v>6.4</v>
      </c>
      <c r="G53" s="19">
        <v>44440</v>
      </c>
      <c r="H53" s="20">
        <v>0.59166666666666667</v>
      </c>
      <c r="I53" t="s">
        <v>205</v>
      </c>
      <c r="J53" t="s">
        <v>48</v>
      </c>
      <c r="K53">
        <v>40</v>
      </c>
      <c r="L53">
        <v>50</v>
      </c>
      <c r="M53">
        <v>10</v>
      </c>
      <c r="R53" s="66">
        <f t="shared" si="0"/>
        <v>60</v>
      </c>
      <c r="S53" s="66">
        <f t="shared" si="1"/>
        <v>100</v>
      </c>
      <c r="T53" s="21">
        <v>20.646000000000001</v>
      </c>
      <c r="U53" s="21">
        <v>19830</v>
      </c>
      <c r="V53" s="21">
        <v>7.77</v>
      </c>
      <c r="W53" s="21">
        <v>22.54</v>
      </c>
      <c r="X53" s="21">
        <v>19.61</v>
      </c>
      <c r="Y53" s="21">
        <v>7.58</v>
      </c>
      <c r="AB53">
        <v>38.217716447250098</v>
      </c>
      <c r="AC53">
        <v>-121.90470083671499</v>
      </c>
      <c r="AF53" s="23" t="s">
        <v>88</v>
      </c>
      <c r="AG53" t="s">
        <v>52</v>
      </c>
    </row>
    <row r="54" spans="1:33" x14ac:dyDescent="0.35">
      <c r="A54" s="16" t="s">
        <v>34</v>
      </c>
      <c r="B54" t="s">
        <v>34</v>
      </c>
      <c r="C54" s="24" t="s">
        <v>168</v>
      </c>
      <c r="D54" s="18">
        <v>49</v>
      </c>
      <c r="E54" t="s">
        <v>169</v>
      </c>
      <c r="F54" s="26">
        <v>6.2</v>
      </c>
      <c r="G54" s="19">
        <v>44440</v>
      </c>
      <c r="H54" s="20">
        <v>0.57777777777777783</v>
      </c>
      <c r="I54" t="s">
        <v>205</v>
      </c>
      <c r="J54" t="s">
        <v>243</v>
      </c>
      <c r="K54">
        <v>75</v>
      </c>
      <c r="L54">
        <v>15</v>
      </c>
      <c r="O54">
        <v>10</v>
      </c>
      <c r="R54" s="66">
        <f t="shared" si="0"/>
        <v>15</v>
      </c>
      <c r="S54" s="66">
        <f t="shared" si="1"/>
        <v>100</v>
      </c>
      <c r="T54" s="21">
        <v>20.837</v>
      </c>
      <c r="U54" s="21">
        <v>18927</v>
      </c>
      <c r="V54" s="21">
        <v>7.74</v>
      </c>
      <c r="W54" s="21">
        <v>17.559999999999999</v>
      </c>
      <c r="X54" s="21">
        <v>15.9</v>
      </c>
      <c r="Y54" s="21">
        <v>7.8</v>
      </c>
      <c r="AB54">
        <v>38.210132999999999</v>
      </c>
      <c r="AC54">
        <v>-121.924333</v>
      </c>
      <c r="AF54" s="23" t="s">
        <v>88</v>
      </c>
      <c r="AG54" t="s">
        <v>52</v>
      </c>
    </row>
    <row r="55" spans="1:33" x14ac:dyDescent="0.35">
      <c r="A55" s="16" t="s">
        <v>34</v>
      </c>
      <c r="B55" t="s">
        <v>34</v>
      </c>
      <c r="C55" s="16" t="s">
        <v>171</v>
      </c>
      <c r="D55" s="18">
        <v>50</v>
      </c>
      <c r="E55" t="s">
        <v>172</v>
      </c>
      <c r="F55" s="17">
        <v>8.9</v>
      </c>
      <c r="G55" s="19">
        <v>44440</v>
      </c>
      <c r="H55" s="20">
        <v>0.44930555555555557</v>
      </c>
      <c r="I55" t="s">
        <v>181</v>
      </c>
      <c r="J55" t="s">
        <v>243</v>
      </c>
      <c r="K55">
        <v>100</v>
      </c>
      <c r="R55" s="66">
        <f t="shared" si="0"/>
        <v>0</v>
      </c>
      <c r="S55" s="66">
        <f t="shared" si="1"/>
        <v>100</v>
      </c>
      <c r="T55" s="21">
        <v>20.716000000000001</v>
      </c>
      <c r="U55" s="21">
        <v>21120</v>
      </c>
      <c r="V55" s="21">
        <v>7.72</v>
      </c>
      <c r="W55" s="21">
        <v>3.72</v>
      </c>
      <c r="X55" s="21">
        <v>28.77</v>
      </c>
      <c r="Y55" s="21">
        <v>7.39</v>
      </c>
      <c r="AB55">
        <v>38.123083000000001</v>
      </c>
      <c r="AC55">
        <v>-122.099383</v>
      </c>
      <c r="AF55" s="23" t="s">
        <v>88</v>
      </c>
      <c r="AG55" t="s">
        <v>52</v>
      </c>
    </row>
    <row r="56" spans="1:33" x14ac:dyDescent="0.35">
      <c r="A56" s="16" t="s">
        <v>34</v>
      </c>
      <c r="B56" t="s">
        <v>34</v>
      </c>
      <c r="C56" s="16" t="s">
        <v>174</v>
      </c>
      <c r="D56" s="18">
        <v>51</v>
      </c>
      <c r="E56" t="s">
        <v>175</v>
      </c>
      <c r="F56" s="17">
        <v>3</v>
      </c>
      <c r="G56" s="19">
        <v>44440</v>
      </c>
      <c r="H56" s="20">
        <v>0.52986111111111112</v>
      </c>
      <c r="I56" s="50" t="s">
        <v>238</v>
      </c>
      <c r="J56" t="s">
        <v>275</v>
      </c>
      <c r="K56">
        <v>40</v>
      </c>
      <c r="L56">
        <v>40</v>
      </c>
      <c r="M56">
        <v>20</v>
      </c>
      <c r="R56" s="66">
        <f t="shared" si="0"/>
        <v>60</v>
      </c>
      <c r="S56" s="66">
        <f t="shared" si="1"/>
        <v>100</v>
      </c>
      <c r="T56" s="21">
        <v>20.077000000000002</v>
      </c>
      <c r="U56" s="21">
        <v>19668</v>
      </c>
      <c r="V56" s="21">
        <v>7.77</v>
      </c>
      <c r="W56" s="21">
        <v>8.5299999999999994</v>
      </c>
      <c r="X56" s="21">
        <v>16.64</v>
      </c>
      <c r="Y56" s="21">
        <v>7.22</v>
      </c>
      <c r="AB56">
        <v>38.2029</v>
      </c>
      <c r="AC56">
        <v>-122.02934999999999</v>
      </c>
      <c r="AF56" s="23" t="s">
        <v>88</v>
      </c>
      <c r="AG56" t="s">
        <v>52</v>
      </c>
    </row>
    <row r="57" spans="1:33" s="23" customFormat="1" x14ac:dyDescent="0.35">
      <c r="A57" s="16" t="s">
        <v>34</v>
      </c>
      <c r="B57" t="s">
        <v>34</v>
      </c>
      <c r="C57" s="16" t="s">
        <v>177</v>
      </c>
      <c r="D57" s="18">
        <v>52</v>
      </c>
      <c r="E57" s="28" t="s">
        <v>178</v>
      </c>
      <c r="F57" s="26">
        <v>27.6</v>
      </c>
      <c r="G57" s="19">
        <v>44459</v>
      </c>
      <c r="H57" s="20">
        <v>0.39583333333333331</v>
      </c>
      <c r="I57" t="s">
        <v>181</v>
      </c>
      <c r="J57"/>
      <c r="K57">
        <v>40</v>
      </c>
      <c r="L57"/>
      <c r="M57"/>
      <c r="N57"/>
      <c r="O57">
        <v>25</v>
      </c>
      <c r="P57">
        <v>25</v>
      </c>
      <c r="Q57">
        <v>10</v>
      </c>
      <c r="R57" s="66">
        <f t="shared" si="0"/>
        <v>0</v>
      </c>
      <c r="S57" s="66">
        <f t="shared" si="1"/>
        <v>100</v>
      </c>
      <c r="T57" s="21">
        <v>20.52</v>
      </c>
      <c r="U57" s="21">
        <v>5890</v>
      </c>
      <c r="V57" s="21">
        <v>8.23</v>
      </c>
      <c r="W57" s="21">
        <v>2.4700000000000002</v>
      </c>
      <c r="X57" s="21">
        <v>15.7</v>
      </c>
      <c r="Y57" s="21">
        <v>8.2899999999999991</v>
      </c>
      <c r="Z57"/>
      <c r="AA57"/>
      <c r="AB57">
        <v>38.058115100000002</v>
      </c>
      <c r="AC57">
        <v>-121.81934990000001</v>
      </c>
      <c r="AD57" s="59"/>
      <c r="AF57" s="23" t="s">
        <v>43</v>
      </c>
      <c r="AG57" t="s">
        <v>43</v>
      </c>
    </row>
    <row r="58" spans="1:33" s="23" customFormat="1" x14ac:dyDescent="0.35">
      <c r="A58" s="30"/>
      <c r="B58"/>
      <c r="C58" s="30"/>
      <c r="D58" s="31"/>
      <c r="E58" s="28"/>
      <c r="F58" s="26"/>
      <c r="G58" s="19"/>
      <c r="H58" s="20"/>
      <c r="I58"/>
      <c r="J58"/>
      <c r="K58"/>
      <c r="L58"/>
      <c r="M58"/>
      <c r="N58"/>
      <c r="O58"/>
      <c r="P58"/>
      <c r="Q58"/>
      <c r="R58"/>
      <c r="S58"/>
      <c r="T58" s="21"/>
      <c r="U58" s="21"/>
      <c r="V58" s="21"/>
      <c r="W58" s="21"/>
      <c r="X58" s="21"/>
      <c r="Y58" s="21"/>
      <c r="Z58"/>
      <c r="AA58"/>
      <c r="AB58"/>
      <c r="AC58"/>
      <c r="AD58" s="59"/>
      <c r="AG58"/>
    </row>
    <row r="59" spans="1:33" s="23" customFormat="1" x14ac:dyDescent="0.35">
      <c r="A59" s="16"/>
      <c r="B59"/>
      <c r="C59" s="16"/>
      <c r="D59" s="18"/>
      <c r="E59" s="28"/>
      <c r="F59" s="17"/>
      <c r="G59" s="19"/>
      <c r="H59" s="20"/>
      <c r="I59"/>
      <c r="J59"/>
      <c r="K59"/>
      <c r="L59"/>
      <c r="M59"/>
      <c r="N59"/>
      <c r="O59"/>
      <c r="P59"/>
      <c r="Q59"/>
      <c r="R59"/>
      <c r="S59"/>
      <c r="T59" s="21"/>
      <c r="U59" s="21"/>
      <c r="V59" s="21"/>
      <c r="W59" s="21"/>
      <c r="X59" s="21"/>
      <c r="Y59" s="21"/>
      <c r="Z59"/>
      <c r="AA59"/>
      <c r="AB59" s="32"/>
      <c r="AC59"/>
      <c r="AD59" s="59"/>
      <c r="AG59"/>
    </row>
    <row r="60" spans="1:33" s="23" customFormat="1" x14ac:dyDescent="0.35">
      <c r="A60" s="33"/>
      <c r="B60"/>
      <c r="C60" s="33"/>
      <c r="D60" s="18"/>
      <c r="E60" s="28"/>
      <c r="F60" s="27"/>
      <c r="G60" s="19"/>
      <c r="H60" s="20"/>
      <c r="I60"/>
      <c r="J60"/>
      <c r="K60"/>
      <c r="L60"/>
      <c r="M60"/>
      <c r="N60"/>
      <c r="O60"/>
      <c r="P60"/>
      <c r="Q60"/>
      <c r="R60"/>
      <c r="S60"/>
      <c r="T60" s="21"/>
      <c r="U60" s="21"/>
      <c r="V60" s="21"/>
      <c r="W60" s="21"/>
      <c r="X60" s="21"/>
      <c r="Y60" s="21"/>
      <c r="Z60"/>
      <c r="AA60"/>
      <c r="AB60"/>
      <c r="AC60"/>
      <c r="AD60" s="59"/>
      <c r="AG60"/>
    </row>
    <row r="61" spans="1:33" s="23" customFormat="1" x14ac:dyDescent="0.35">
      <c r="A61" s="16"/>
      <c r="B61"/>
      <c r="C61" s="16"/>
      <c r="D61" s="18"/>
      <c r="E61" s="28"/>
      <c r="F61" s="17"/>
      <c r="G61" s="19"/>
      <c r="H61" s="20"/>
      <c r="I61"/>
      <c r="J61"/>
      <c r="K61"/>
      <c r="L61"/>
      <c r="M61"/>
      <c r="N61"/>
      <c r="O61"/>
      <c r="P61"/>
      <c r="Q61"/>
      <c r="R61"/>
      <c r="S61"/>
      <c r="T61" s="21"/>
      <c r="U61" s="21"/>
      <c r="V61" s="21"/>
      <c r="W61" s="21"/>
      <c r="X61" s="21"/>
      <c r="Y61" s="21"/>
      <c r="Z61"/>
      <c r="AA61"/>
      <c r="AB61" s="32"/>
      <c r="AC61"/>
      <c r="AD61" s="59"/>
      <c r="AG61"/>
    </row>
    <row r="62" spans="1:33" s="23" customFormat="1" x14ac:dyDescent="0.35">
      <c r="A62" s="16"/>
      <c r="B62"/>
      <c r="C62" s="16"/>
      <c r="D62" s="18"/>
      <c r="E62" s="28"/>
      <c r="F62" s="17"/>
      <c r="G62" s="19"/>
      <c r="H62" s="20"/>
      <c r="I62"/>
      <c r="J62"/>
      <c r="K62"/>
      <c r="L62"/>
      <c r="M62"/>
      <c r="N62"/>
      <c r="O62"/>
      <c r="P62"/>
      <c r="Q62"/>
      <c r="R62"/>
      <c r="S62"/>
      <c r="T62" s="21"/>
      <c r="U62" s="21"/>
      <c r="V62" s="21"/>
      <c r="W62" s="21"/>
      <c r="X62" s="21"/>
      <c r="Y62" s="21"/>
      <c r="Z62"/>
      <c r="AA62"/>
      <c r="AB62" s="32"/>
      <c r="AC62"/>
      <c r="AD62" s="59"/>
      <c r="AG62"/>
    </row>
    <row r="63" spans="1:33" s="23" customFormat="1" x14ac:dyDescent="0.35">
      <c r="A63" s="16"/>
      <c r="B63"/>
      <c r="C63" s="16"/>
      <c r="D63" s="18"/>
      <c r="E63" s="28"/>
      <c r="F63" s="17"/>
      <c r="G63" s="19"/>
      <c r="H63" s="20"/>
      <c r="I63"/>
      <c r="J63"/>
      <c r="K63"/>
      <c r="L63"/>
      <c r="M63"/>
      <c r="N63"/>
      <c r="O63"/>
      <c r="P63"/>
      <c r="Q63"/>
      <c r="R63"/>
      <c r="S63"/>
      <c r="T63" s="21"/>
      <c r="U63" s="21"/>
      <c r="V63" s="21"/>
      <c r="W63" s="21"/>
      <c r="X63" s="21"/>
      <c r="Y63" s="21"/>
      <c r="Z63"/>
      <c r="AA63"/>
      <c r="AB63" s="32"/>
      <c r="AC63"/>
      <c r="AD63" s="59"/>
      <c r="AG63"/>
    </row>
    <row r="64" spans="1:33" s="23" customFormat="1" x14ac:dyDescent="0.35">
      <c r="A64" s="16"/>
      <c r="B64"/>
      <c r="C64" s="16"/>
      <c r="D64" s="18"/>
      <c r="E64" s="28"/>
      <c r="F64" s="17"/>
      <c r="G64" s="19"/>
      <c r="H64" s="20"/>
      <c r="I64"/>
      <c r="J64"/>
      <c r="K64"/>
      <c r="L64"/>
      <c r="M64"/>
      <c r="N64"/>
      <c r="O64"/>
      <c r="P64"/>
      <c r="Q64"/>
      <c r="R64"/>
      <c r="S64"/>
      <c r="T64" s="21"/>
      <c r="U64" s="21"/>
      <c r="V64" s="21"/>
      <c r="W64" s="21"/>
      <c r="X64" s="21"/>
      <c r="Y64" s="21"/>
      <c r="Z64"/>
      <c r="AA64"/>
      <c r="AB64" s="32"/>
      <c r="AC64"/>
      <c r="AD64" s="59"/>
      <c r="AG64"/>
    </row>
    <row r="65" spans="1:33" s="23" customFormat="1" x14ac:dyDescent="0.35">
      <c r="A65" s="16"/>
      <c r="B65"/>
      <c r="C65" s="16"/>
      <c r="D65" s="31"/>
      <c r="E65" s="28"/>
      <c r="F65" s="17"/>
      <c r="G65" s="19"/>
      <c r="H65" s="20"/>
      <c r="I65"/>
      <c r="J65"/>
      <c r="K65"/>
      <c r="L65"/>
      <c r="M65"/>
      <c r="N65"/>
      <c r="O65"/>
      <c r="P65"/>
      <c r="Q65"/>
      <c r="R65"/>
      <c r="S65"/>
      <c r="T65" s="21"/>
      <c r="U65" s="21"/>
      <c r="V65" s="21"/>
      <c r="W65" s="21"/>
      <c r="X65" s="21"/>
      <c r="Y65" s="21"/>
      <c r="Z65"/>
      <c r="AA65"/>
      <c r="AB65" s="32"/>
      <c r="AC65"/>
      <c r="AD65" s="59"/>
      <c r="AG65"/>
    </row>
    <row r="66" spans="1:33" s="23" customFormat="1" x14ac:dyDescent="0.35">
      <c r="A66" s="16"/>
      <c r="B66"/>
      <c r="C66" s="16"/>
      <c r="D66" s="31"/>
      <c r="E66" s="28"/>
      <c r="F66" s="17"/>
      <c r="G66" s="19"/>
      <c r="H66" s="20"/>
      <c r="I66"/>
      <c r="J66"/>
      <c r="K66"/>
      <c r="L66"/>
      <c r="M66"/>
      <c r="N66"/>
      <c r="O66"/>
      <c r="P66"/>
      <c r="Q66"/>
      <c r="R66"/>
      <c r="S66"/>
      <c r="T66" s="21"/>
      <c r="U66" s="21"/>
      <c r="V66" s="21"/>
      <c r="W66" s="21"/>
      <c r="X66" s="21"/>
      <c r="Y66" s="21"/>
      <c r="Z66"/>
      <c r="AA66"/>
      <c r="AB66" s="32"/>
      <c r="AC66"/>
      <c r="AD66" s="59"/>
      <c r="AG66"/>
    </row>
    <row r="67" spans="1:33" s="23" customFormat="1" x14ac:dyDescent="0.35">
      <c r="A67" s="30"/>
      <c r="B67"/>
      <c r="C67" s="30"/>
      <c r="D67" s="18"/>
      <c r="E67" s="28"/>
      <c r="F67" s="26"/>
      <c r="G67" s="19"/>
      <c r="H67" s="20"/>
      <c r="I67"/>
      <c r="J67"/>
      <c r="K67"/>
      <c r="L67"/>
      <c r="M67"/>
      <c r="N67"/>
      <c r="O67"/>
      <c r="P67"/>
      <c r="Q67"/>
      <c r="R67"/>
      <c r="S67"/>
      <c r="T67" s="21"/>
      <c r="U67" s="21"/>
      <c r="V67" s="21"/>
      <c r="W67" s="21"/>
      <c r="X67" s="21"/>
      <c r="Y67" s="21"/>
      <c r="Z67"/>
      <c r="AA67"/>
      <c r="AB67"/>
      <c r="AC67"/>
      <c r="AD67" s="59"/>
      <c r="AG67"/>
    </row>
    <row r="68" spans="1:33" s="23" customFormat="1" x14ac:dyDescent="0.35">
      <c r="A68" s="33"/>
      <c r="B68"/>
      <c r="C68" s="33"/>
      <c r="D68" s="31"/>
      <c r="E68" s="28"/>
      <c r="F68" s="27"/>
      <c r="G68" s="19"/>
      <c r="H68" s="20"/>
      <c r="I68"/>
      <c r="J68"/>
      <c r="K68"/>
      <c r="L68"/>
      <c r="M68"/>
      <c r="N68"/>
      <c r="O68"/>
      <c r="P68"/>
      <c r="Q68"/>
      <c r="R68"/>
      <c r="S68"/>
      <c r="T68" s="21"/>
      <c r="U68" s="21"/>
      <c r="V68" s="21"/>
      <c r="W68" s="21"/>
      <c r="X68" s="21"/>
      <c r="Y68" s="21"/>
      <c r="Z68"/>
      <c r="AA68"/>
      <c r="AB68"/>
      <c r="AC68"/>
      <c r="AD68" s="59"/>
      <c r="AG68"/>
    </row>
    <row r="69" spans="1:33" s="23" customFormat="1" x14ac:dyDescent="0.35">
      <c r="A69" s="16"/>
      <c r="B69"/>
      <c r="C69" s="16"/>
      <c r="D69" s="18"/>
      <c r="E69" s="28"/>
      <c r="F69" s="17"/>
      <c r="G69" s="19"/>
      <c r="H69" s="20"/>
      <c r="I69"/>
      <c r="J69"/>
      <c r="K69"/>
      <c r="L69"/>
      <c r="M69"/>
      <c r="N69"/>
      <c r="O69"/>
      <c r="P69"/>
      <c r="Q69"/>
      <c r="R69"/>
      <c r="S69"/>
      <c r="T69" s="21"/>
      <c r="U69" s="21"/>
      <c r="V69" s="21"/>
      <c r="W69" s="21"/>
      <c r="X69" s="21"/>
      <c r="Y69" s="21"/>
      <c r="Z69"/>
      <c r="AA69"/>
      <c r="AB69" s="32"/>
      <c r="AC69"/>
      <c r="AD69" s="59"/>
      <c r="AG69"/>
    </row>
    <row r="70" spans="1:33" s="23" customFormat="1" x14ac:dyDescent="0.35">
      <c r="A70" s="30"/>
      <c r="B70"/>
      <c r="C70" s="30"/>
      <c r="D70" s="18"/>
      <c r="E70" s="28"/>
      <c r="F70" s="26"/>
      <c r="G70" s="19"/>
      <c r="H70" s="20"/>
      <c r="I70"/>
      <c r="J70"/>
      <c r="K70"/>
      <c r="L70"/>
      <c r="M70"/>
      <c r="N70"/>
      <c r="O70"/>
      <c r="P70"/>
      <c r="Q70"/>
      <c r="R70"/>
      <c r="S70"/>
      <c r="T70" s="21"/>
      <c r="U70" s="21"/>
      <c r="V70" s="21"/>
      <c r="W70" s="21"/>
      <c r="X70" s="21"/>
      <c r="Y70" s="21"/>
      <c r="Z70"/>
      <c r="AA70"/>
      <c r="AB70"/>
      <c r="AC70"/>
      <c r="AD70" s="59"/>
      <c r="AG70"/>
    </row>
    <row r="71" spans="1:33" s="23" customFormat="1" x14ac:dyDescent="0.35">
      <c r="A71" s="16"/>
      <c r="B71"/>
      <c r="C71" s="16"/>
      <c r="D71" s="18"/>
      <c r="E71" s="28"/>
      <c r="F71" s="17"/>
      <c r="G71" s="19"/>
      <c r="H71" s="20"/>
      <c r="I71"/>
      <c r="J71"/>
      <c r="K71"/>
      <c r="L71"/>
      <c r="M71"/>
      <c r="N71"/>
      <c r="O71"/>
      <c r="P71"/>
      <c r="Q71"/>
      <c r="R71"/>
      <c r="S71"/>
      <c r="T71" s="21"/>
      <c r="U71" s="21"/>
      <c r="V71" s="21"/>
      <c r="W71" s="21"/>
      <c r="X71" s="21"/>
      <c r="Y71" s="21"/>
      <c r="Z71"/>
      <c r="AA71"/>
      <c r="AB71" s="34"/>
      <c r="AC71"/>
      <c r="AD71" s="59"/>
      <c r="AG71"/>
    </row>
    <row r="72" spans="1:33" s="23" customFormat="1" x14ac:dyDescent="0.35">
      <c r="A72" s="16"/>
      <c r="B72"/>
      <c r="C72" s="16"/>
      <c r="D72" s="18"/>
      <c r="E72" s="28"/>
      <c r="F72" s="17"/>
      <c r="G72" s="19"/>
      <c r="H72" s="20"/>
      <c r="I72"/>
      <c r="J72"/>
      <c r="K72"/>
      <c r="L72"/>
      <c r="M72"/>
      <c r="N72"/>
      <c r="O72"/>
      <c r="P72"/>
      <c r="Q72"/>
      <c r="R72"/>
      <c r="S72"/>
      <c r="T72" s="21"/>
      <c r="U72" s="21"/>
      <c r="V72" s="21"/>
      <c r="W72" s="21"/>
      <c r="X72" s="21"/>
      <c r="Y72" s="21"/>
      <c r="Z72"/>
      <c r="AA72"/>
      <c r="AB72" s="32"/>
      <c r="AC72"/>
      <c r="AD72" s="59"/>
      <c r="AG72"/>
    </row>
    <row r="73" spans="1:33" s="23" customFormat="1" x14ac:dyDescent="0.35">
      <c r="A73" s="16"/>
      <c r="B73"/>
      <c r="C73" s="16"/>
      <c r="D73" s="31"/>
      <c r="E73" s="28"/>
      <c r="F73" s="26"/>
      <c r="G73" s="19"/>
      <c r="H73" s="20"/>
      <c r="I73"/>
      <c r="J73"/>
      <c r="K73"/>
      <c r="L73"/>
      <c r="M73"/>
      <c r="N73"/>
      <c r="O73"/>
      <c r="P73"/>
      <c r="Q73"/>
      <c r="R73"/>
      <c r="S73"/>
      <c r="T73" s="21"/>
      <c r="U73" s="21"/>
      <c r="V73" s="21"/>
      <c r="W73" s="21"/>
      <c r="X73" s="21"/>
      <c r="Y73" s="21"/>
      <c r="Z73"/>
      <c r="AA73"/>
      <c r="AB73" s="32"/>
      <c r="AC73"/>
      <c r="AD73" s="59"/>
      <c r="AG73"/>
    </row>
    <row r="74" spans="1:33" s="23" customFormat="1" x14ac:dyDescent="0.35">
      <c r="A74" s="16"/>
      <c r="B74"/>
      <c r="C74" s="16"/>
      <c r="D74" s="18"/>
      <c r="E74" s="28"/>
      <c r="F74" s="17"/>
      <c r="G74" s="19"/>
      <c r="H74" s="20"/>
      <c r="I74"/>
      <c r="J74"/>
      <c r="K74"/>
      <c r="L74"/>
      <c r="M74"/>
      <c r="N74"/>
      <c r="O74"/>
      <c r="P74"/>
      <c r="Q74"/>
      <c r="R74"/>
      <c r="S74"/>
      <c r="T74" s="21"/>
      <c r="U74" s="21"/>
      <c r="V74" s="21"/>
      <c r="W74" s="21"/>
      <c r="X74" s="21"/>
      <c r="Y74" s="21"/>
      <c r="Z74"/>
      <c r="AA74"/>
      <c r="AB74" s="32"/>
      <c r="AC74"/>
      <c r="AD74" s="59"/>
      <c r="AG74"/>
    </row>
    <row r="75" spans="1:33" s="23" customFormat="1" x14ac:dyDescent="0.35">
      <c r="A75" s="30"/>
      <c r="B75"/>
      <c r="C75" s="30"/>
      <c r="D75" s="18"/>
      <c r="E75" s="28"/>
      <c r="F75" s="26"/>
      <c r="G75" s="19"/>
      <c r="H75" s="20"/>
      <c r="I75"/>
      <c r="J75"/>
      <c r="K75"/>
      <c r="L75"/>
      <c r="M75"/>
      <c r="N75"/>
      <c r="O75"/>
      <c r="P75"/>
      <c r="Q75"/>
      <c r="R75"/>
      <c r="S75"/>
      <c r="T75" s="21"/>
      <c r="U75" s="21"/>
      <c r="V75" s="21"/>
      <c r="W75" s="21"/>
      <c r="X75" s="21"/>
      <c r="Y75" s="21"/>
      <c r="Z75"/>
      <c r="AA75"/>
      <c r="AB75"/>
      <c r="AC75"/>
      <c r="AD75" s="59"/>
      <c r="AG75"/>
    </row>
    <row r="76" spans="1:33" s="23" customFormat="1" x14ac:dyDescent="0.35">
      <c r="A76" s="16"/>
      <c r="B76"/>
      <c r="C76" s="16"/>
      <c r="D76" s="18"/>
      <c r="E76" s="28"/>
      <c r="F76" s="17"/>
      <c r="G76" s="19"/>
      <c r="H76" s="20"/>
      <c r="I76"/>
      <c r="J76"/>
      <c r="K76"/>
      <c r="L76"/>
      <c r="M76"/>
      <c r="N76"/>
      <c r="O76"/>
      <c r="P76"/>
      <c r="Q76"/>
      <c r="R76"/>
      <c r="S76"/>
      <c r="T76" s="21"/>
      <c r="U76" s="21"/>
      <c r="V76" s="21"/>
      <c r="W76" s="21"/>
      <c r="X76" s="21"/>
      <c r="Y76" s="21"/>
      <c r="Z76"/>
      <c r="AA76"/>
      <c r="AB76" s="32"/>
      <c r="AC76"/>
      <c r="AD76" s="59"/>
      <c r="AG76"/>
    </row>
    <row r="77" spans="1:33" s="23" customFormat="1" x14ac:dyDescent="0.35">
      <c r="A77" s="16"/>
      <c r="B77"/>
      <c r="C77" s="16"/>
      <c r="D77" s="18"/>
      <c r="E77" s="28"/>
      <c r="F77" s="17"/>
      <c r="G77" s="19"/>
      <c r="H77" s="20"/>
      <c r="I77"/>
      <c r="J77"/>
      <c r="K77" s="60"/>
      <c r="L77"/>
      <c r="M77"/>
      <c r="N77"/>
      <c r="O77"/>
      <c r="P77"/>
      <c r="Q77"/>
      <c r="R77"/>
      <c r="S77"/>
      <c r="T77" s="21"/>
      <c r="U77" s="21"/>
      <c r="V77" s="21"/>
      <c r="W77" s="21"/>
      <c r="X77" s="21"/>
      <c r="Y77" s="21"/>
      <c r="Z77"/>
      <c r="AA77"/>
      <c r="AB77" s="32"/>
      <c r="AC77"/>
      <c r="AD77" s="59"/>
      <c r="AG77"/>
    </row>
    <row r="78" spans="1:33" s="23" customFormat="1" x14ac:dyDescent="0.35">
      <c r="A78" s="16"/>
      <c r="B78"/>
      <c r="C78" s="16"/>
      <c r="D78" s="18"/>
      <c r="E78" s="28"/>
      <c r="F78" s="17"/>
      <c r="G78" s="19"/>
      <c r="H78" s="20"/>
      <c r="I78"/>
      <c r="J78"/>
      <c r="K78"/>
      <c r="L78"/>
      <c r="M78"/>
      <c r="N78"/>
      <c r="O78"/>
      <c r="P78"/>
      <c r="Q78"/>
      <c r="R78"/>
      <c r="S78"/>
      <c r="T78" s="21"/>
      <c r="U78" s="21"/>
      <c r="V78" s="21"/>
      <c r="W78" s="21"/>
      <c r="X78" s="21"/>
      <c r="Y78" s="21"/>
      <c r="Z78"/>
      <c r="AA78"/>
      <c r="AB78" s="32"/>
      <c r="AC78"/>
      <c r="AD78" s="59"/>
      <c r="AG78"/>
    </row>
    <row r="79" spans="1:33" s="23" customFormat="1" x14ac:dyDescent="0.35">
      <c r="A79" s="16"/>
      <c r="B79"/>
      <c r="C79" s="16"/>
      <c r="D79" s="18"/>
      <c r="E79" s="28"/>
      <c r="F79" s="26"/>
      <c r="G79" s="19"/>
      <c r="H79" s="20"/>
      <c r="I79"/>
      <c r="J79"/>
      <c r="K79"/>
      <c r="L79"/>
      <c r="M79"/>
      <c r="N79"/>
      <c r="O79"/>
      <c r="P79"/>
      <c r="Q79"/>
      <c r="R79"/>
      <c r="S79"/>
      <c r="T79" s="21"/>
      <c r="U79" s="21"/>
      <c r="V79" s="21"/>
      <c r="W79" s="21"/>
      <c r="X79" s="21"/>
      <c r="Y79" s="21"/>
      <c r="Z79"/>
      <c r="AA79"/>
      <c r="AB79" s="34"/>
      <c r="AC79"/>
      <c r="AD79" s="59"/>
      <c r="AG79"/>
    </row>
    <row r="80" spans="1:33" s="23" customFormat="1" x14ac:dyDescent="0.35">
      <c r="A80" s="16"/>
      <c r="B80"/>
      <c r="C80" s="16"/>
      <c r="D80" s="18"/>
      <c r="E80" s="28"/>
      <c r="F80" s="17"/>
      <c r="G80" s="19"/>
      <c r="H80" s="20"/>
      <c r="I80"/>
      <c r="J80"/>
      <c r="K80"/>
      <c r="L80"/>
      <c r="M80"/>
      <c r="N80"/>
      <c r="O80"/>
      <c r="P80"/>
      <c r="Q80"/>
      <c r="R80"/>
      <c r="S80"/>
      <c r="T80" s="21"/>
      <c r="U80" s="21"/>
      <c r="V80" s="21"/>
      <c r="W80" s="21"/>
      <c r="X80" s="21"/>
      <c r="Y80" s="21"/>
      <c r="Z80"/>
      <c r="AA80"/>
      <c r="AB80" s="32"/>
      <c r="AC80"/>
      <c r="AD80" s="59"/>
      <c r="AG80"/>
    </row>
    <row r="81" spans="1:33" s="23" customFormat="1" x14ac:dyDescent="0.35">
      <c r="A81" s="16"/>
      <c r="B81"/>
      <c r="C81" s="16"/>
      <c r="D81" s="31"/>
      <c r="E81" s="28"/>
      <c r="F81" s="17"/>
      <c r="G81" s="19"/>
      <c r="H81" s="20"/>
      <c r="I81"/>
      <c r="J81"/>
      <c r="K81"/>
      <c r="L81"/>
      <c r="M81"/>
      <c r="N81"/>
      <c r="O81"/>
      <c r="P81"/>
      <c r="Q81"/>
      <c r="R81"/>
      <c r="S81"/>
      <c r="T81" s="21"/>
      <c r="U81" s="21"/>
      <c r="V81" s="21"/>
      <c r="W81" s="21"/>
      <c r="X81" s="21"/>
      <c r="Y81" s="21"/>
      <c r="Z81"/>
      <c r="AA81"/>
      <c r="AB81" s="32"/>
      <c r="AC81"/>
      <c r="AD81" s="59"/>
      <c r="AG81"/>
    </row>
    <row r="82" spans="1:33" s="23" customFormat="1" x14ac:dyDescent="0.35">
      <c r="A82" s="16"/>
      <c r="B82"/>
      <c r="C82" s="16"/>
      <c r="D82" s="31"/>
      <c r="E82" s="28"/>
      <c r="F82" s="17"/>
      <c r="G82" s="19"/>
      <c r="H82" s="20"/>
      <c r="I82"/>
      <c r="J82"/>
      <c r="K82"/>
      <c r="L82"/>
      <c r="M82"/>
      <c r="N82"/>
      <c r="O82"/>
      <c r="P82"/>
      <c r="Q82"/>
      <c r="R82"/>
      <c r="S82"/>
      <c r="T82" s="21"/>
      <c r="U82" s="21"/>
      <c r="V82" s="21"/>
      <c r="W82" s="21"/>
      <c r="X82" s="21"/>
      <c r="Y82" s="21"/>
      <c r="Z82"/>
      <c r="AA82"/>
      <c r="AB82" s="32"/>
      <c r="AC82"/>
      <c r="AD82" s="59"/>
      <c r="AG82"/>
    </row>
    <row r="83" spans="1:33" s="23" customFormat="1" x14ac:dyDescent="0.35">
      <c r="A83" s="30"/>
      <c r="B83"/>
      <c r="C83" s="30"/>
      <c r="D83" s="18"/>
      <c r="E83" s="28"/>
      <c r="F83" s="26"/>
      <c r="G83" s="19"/>
      <c r="H83" s="20"/>
      <c r="I83"/>
      <c r="J83"/>
      <c r="K83"/>
      <c r="L83"/>
      <c r="M83"/>
      <c r="N83"/>
      <c r="O83"/>
      <c r="P83"/>
      <c r="Q83"/>
      <c r="R83"/>
      <c r="S83"/>
      <c r="T83" s="21"/>
      <c r="U83" s="21"/>
      <c r="V83" s="21"/>
      <c r="W83" s="21"/>
      <c r="X83" s="21"/>
      <c r="Y83" s="21"/>
      <c r="Z83"/>
      <c r="AA83"/>
      <c r="AB83"/>
      <c r="AC83"/>
      <c r="AD83" s="59"/>
      <c r="AG83"/>
    </row>
    <row r="84" spans="1:33" s="23" customFormat="1" x14ac:dyDescent="0.35">
      <c r="A84" s="30"/>
      <c r="B84"/>
      <c r="C84" s="30"/>
      <c r="D84" s="18"/>
      <c r="E84" s="28"/>
      <c r="F84" s="26"/>
      <c r="G84" s="19"/>
      <c r="H84" s="20"/>
      <c r="I84"/>
      <c r="J84"/>
      <c r="K84"/>
      <c r="L84"/>
      <c r="M84"/>
      <c r="N84"/>
      <c r="O84"/>
      <c r="P84"/>
      <c r="Q84"/>
      <c r="R84"/>
      <c r="S84"/>
      <c r="T84" s="21"/>
      <c r="U84" s="21"/>
      <c r="V84" s="21"/>
      <c r="W84" s="21"/>
      <c r="X84" s="21"/>
      <c r="Y84" s="21"/>
      <c r="Z84"/>
      <c r="AA84"/>
      <c r="AB84"/>
      <c r="AC84"/>
      <c r="AD84" s="59"/>
      <c r="AG84"/>
    </row>
    <row r="85" spans="1:33" s="23" customFormat="1" x14ac:dyDescent="0.35">
      <c r="A85" s="16"/>
      <c r="B85"/>
      <c r="C85" s="16"/>
      <c r="D85" s="18"/>
      <c r="E85" s="28"/>
      <c r="F85" s="17"/>
      <c r="G85" s="19"/>
      <c r="H85" s="20"/>
      <c r="I85"/>
      <c r="J85"/>
      <c r="K85"/>
      <c r="L85"/>
      <c r="M85"/>
      <c r="N85"/>
      <c r="O85"/>
      <c r="P85"/>
      <c r="Q85"/>
      <c r="R85"/>
      <c r="S85"/>
      <c r="T85" s="21"/>
      <c r="U85" s="21"/>
      <c r="V85" s="21"/>
      <c r="W85" s="21"/>
      <c r="X85" s="21"/>
      <c r="Y85" s="21"/>
      <c r="Z85"/>
      <c r="AA85"/>
      <c r="AB85" s="32"/>
      <c r="AC85"/>
      <c r="AD85" s="59"/>
      <c r="AG85"/>
    </row>
    <row r="86" spans="1:33" s="23" customFormat="1" x14ac:dyDescent="0.35">
      <c r="A86" s="16"/>
      <c r="B86"/>
      <c r="C86" s="16"/>
      <c r="D86" s="25"/>
      <c r="E86" s="28"/>
      <c r="F86" s="17"/>
      <c r="G86" s="19"/>
      <c r="H86" s="20"/>
      <c r="I86"/>
      <c r="J86"/>
      <c r="K86"/>
      <c r="L86"/>
      <c r="M86"/>
      <c r="N86"/>
      <c r="O86"/>
      <c r="P86"/>
      <c r="Q86"/>
      <c r="R86"/>
      <c r="S86"/>
      <c r="T86" s="21"/>
      <c r="U86" s="21"/>
      <c r="V86" s="21"/>
      <c r="W86" s="21"/>
      <c r="X86" s="21"/>
      <c r="Y86" s="21"/>
      <c r="Z86"/>
      <c r="AA86"/>
      <c r="AB86" s="32"/>
      <c r="AC86"/>
      <c r="AD86" s="59"/>
      <c r="AG86"/>
    </row>
    <row r="87" spans="1:33" s="23" customFormat="1" x14ac:dyDescent="0.35">
      <c r="A87" s="16"/>
      <c r="B87"/>
      <c r="C87" s="16"/>
      <c r="D87" s="31"/>
      <c r="E87" s="28"/>
      <c r="F87" s="17"/>
      <c r="G87" s="19"/>
      <c r="H87" s="20"/>
      <c r="I87"/>
      <c r="J87"/>
      <c r="K87"/>
      <c r="L87"/>
      <c r="M87"/>
      <c r="N87"/>
      <c r="O87"/>
      <c r="P87"/>
      <c r="Q87"/>
      <c r="R87"/>
      <c r="S87"/>
      <c r="T87" s="21"/>
      <c r="U87" s="21"/>
      <c r="V87" s="21"/>
      <c r="W87" s="21"/>
      <c r="X87" s="21"/>
      <c r="Y87" s="21"/>
      <c r="Z87"/>
      <c r="AA87"/>
      <c r="AB87" s="32"/>
      <c r="AC87"/>
      <c r="AD87" s="59"/>
      <c r="AG87"/>
    </row>
    <row r="88" spans="1:33" s="23" customFormat="1" x14ac:dyDescent="0.35">
      <c r="A88" s="17"/>
      <c r="B88"/>
      <c r="C88" s="17"/>
      <c r="D88" s="18"/>
      <c r="E88" s="49"/>
      <c r="F88" s="17"/>
      <c r="G88" s="19"/>
      <c r="H88" s="20"/>
      <c r="I88"/>
      <c r="J88"/>
      <c r="K88"/>
      <c r="L88"/>
      <c r="M88"/>
      <c r="N88"/>
      <c r="O88"/>
      <c r="P88"/>
      <c r="Q88"/>
      <c r="R88"/>
      <c r="S88"/>
      <c r="T88" s="21"/>
      <c r="U88" s="21"/>
      <c r="V88" s="21"/>
      <c r="W88" s="21"/>
      <c r="X88" s="21"/>
      <c r="Y88" s="21"/>
      <c r="Z88"/>
      <c r="AA88"/>
      <c r="AB88"/>
      <c r="AC88"/>
      <c r="AD88" s="59"/>
      <c r="AG88"/>
    </row>
    <row r="89" spans="1:33" s="23" customFormat="1" x14ac:dyDescent="0.35">
      <c r="A89" s="30"/>
      <c r="B89"/>
      <c r="C89" s="30"/>
      <c r="D89" s="18"/>
      <c r="E89" s="28"/>
      <c r="F89" s="26"/>
      <c r="G89" s="19"/>
      <c r="H89" s="20"/>
      <c r="I89"/>
      <c r="J89"/>
      <c r="K89"/>
      <c r="L89"/>
      <c r="M89"/>
      <c r="N89"/>
      <c r="O89"/>
      <c r="P89"/>
      <c r="Q89"/>
      <c r="R89"/>
      <c r="S89"/>
      <c r="T89" s="21"/>
      <c r="U89" s="21"/>
      <c r="V89" s="21"/>
      <c r="W89" s="21"/>
      <c r="X89" s="21"/>
      <c r="Y89" s="21"/>
      <c r="Z89"/>
      <c r="AA89"/>
      <c r="AB89"/>
      <c r="AC89"/>
      <c r="AD89" s="59"/>
      <c r="AG89"/>
    </row>
    <row r="90" spans="1:33" s="23" customFormat="1" x14ac:dyDescent="0.35">
      <c r="A90" s="16"/>
      <c r="B90"/>
      <c r="C90" s="16"/>
      <c r="D90" s="31"/>
      <c r="E90" s="28"/>
      <c r="F90" s="17"/>
      <c r="G90" s="19"/>
      <c r="H90" s="20"/>
      <c r="I90"/>
      <c r="J90"/>
      <c r="K90"/>
      <c r="L90"/>
      <c r="M90"/>
      <c r="N90"/>
      <c r="O90"/>
      <c r="P90"/>
      <c r="Q90"/>
      <c r="R90"/>
      <c r="S90"/>
      <c r="T90" s="21"/>
      <c r="U90" s="21"/>
      <c r="V90" s="21"/>
      <c r="W90" s="21"/>
      <c r="X90" s="21"/>
      <c r="Y90" s="21"/>
      <c r="Z90"/>
      <c r="AA90"/>
      <c r="AB90" s="32"/>
      <c r="AC90"/>
      <c r="AD90" s="59"/>
      <c r="AG90"/>
    </row>
    <row r="91" spans="1:33" s="23" customFormat="1" x14ac:dyDescent="0.35">
      <c r="A91" s="16"/>
      <c r="B91"/>
      <c r="C91" s="16"/>
      <c r="D91" s="18"/>
      <c r="E91" s="28"/>
      <c r="F91" s="17"/>
      <c r="G91" s="19"/>
      <c r="H91" s="20"/>
      <c r="I91"/>
      <c r="J91"/>
      <c r="K91"/>
      <c r="L91"/>
      <c r="M91"/>
      <c r="N91"/>
      <c r="O91"/>
      <c r="P91"/>
      <c r="Q91"/>
      <c r="R91"/>
      <c r="S91"/>
      <c r="T91" s="21"/>
      <c r="U91" s="21"/>
      <c r="V91" s="21"/>
      <c r="W91" s="21"/>
      <c r="X91" s="21"/>
      <c r="Y91" s="21"/>
      <c r="Z91"/>
      <c r="AA91"/>
      <c r="AB91" s="32"/>
      <c r="AC91"/>
      <c r="AD91" s="59"/>
      <c r="AG91"/>
    </row>
    <row r="92" spans="1:33" s="23" customFormat="1" x14ac:dyDescent="0.35">
      <c r="A92" s="30"/>
      <c r="B92"/>
      <c r="C92" s="30"/>
      <c r="D92" s="18"/>
      <c r="E92" s="28"/>
      <c r="F92" s="26"/>
      <c r="G92" s="19"/>
      <c r="H92" s="20"/>
      <c r="I92"/>
      <c r="J92"/>
      <c r="K92"/>
      <c r="L92"/>
      <c r="M92"/>
      <c r="N92"/>
      <c r="O92"/>
      <c r="P92"/>
      <c r="Q92"/>
      <c r="R92"/>
      <c r="S92"/>
      <c r="T92" s="21"/>
      <c r="U92" s="21"/>
      <c r="V92" s="21"/>
      <c r="W92" s="21"/>
      <c r="X92" s="21"/>
      <c r="Y92" s="21"/>
      <c r="Z92"/>
      <c r="AA92"/>
      <c r="AB92"/>
      <c r="AC92"/>
      <c r="AD92" s="59"/>
      <c r="AG92"/>
    </row>
    <row r="93" spans="1:33" s="23" customFormat="1" x14ac:dyDescent="0.35">
      <c r="A93" s="16"/>
      <c r="B93"/>
      <c r="C93" s="16"/>
      <c r="D93" s="31"/>
      <c r="E93" s="28"/>
      <c r="F93" s="17"/>
      <c r="G93" s="19"/>
      <c r="H93" s="20"/>
      <c r="I93"/>
      <c r="J93"/>
      <c r="K93"/>
      <c r="L93"/>
      <c r="M93"/>
      <c r="N93"/>
      <c r="O93"/>
      <c r="P93"/>
      <c r="Q93"/>
      <c r="R93"/>
      <c r="S93"/>
      <c r="T93" s="21"/>
      <c r="U93" s="21"/>
      <c r="V93" s="21"/>
      <c r="W93" s="21"/>
      <c r="X93" s="21"/>
      <c r="Y93" s="21"/>
      <c r="Z93"/>
      <c r="AA93"/>
      <c r="AB93" s="32"/>
      <c r="AC93"/>
      <c r="AD93" s="59"/>
      <c r="AG93"/>
    </row>
    <row r="94" spans="1:33" s="23" customFormat="1" x14ac:dyDescent="0.35">
      <c r="A94" s="16"/>
      <c r="B94"/>
      <c r="C94" s="16"/>
      <c r="D94" s="18"/>
      <c r="E94" s="28"/>
      <c r="F94" s="17"/>
      <c r="G94" s="19"/>
      <c r="H94" s="20"/>
      <c r="I94"/>
      <c r="J94"/>
      <c r="K94"/>
      <c r="L94"/>
      <c r="M94"/>
      <c r="N94"/>
      <c r="O94"/>
      <c r="P94"/>
      <c r="Q94"/>
      <c r="R94"/>
      <c r="S94"/>
      <c r="T94" s="21"/>
      <c r="U94" s="21"/>
      <c r="V94" s="21"/>
      <c r="W94" s="21"/>
      <c r="X94" s="21"/>
      <c r="Y94" s="21"/>
      <c r="Z94"/>
      <c r="AA94"/>
      <c r="AB94" s="32"/>
      <c r="AC94"/>
      <c r="AD94" s="59"/>
      <c r="AG94"/>
    </row>
    <row r="95" spans="1:33" s="23" customFormat="1" x14ac:dyDescent="0.35">
      <c r="A95" s="30"/>
      <c r="B95"/>
      <c r="C95" s="30"/>
      <c r="D95" s="18"/>
      <c r="E95" s="28"/>
      <c r="F95" s="26"/>
      <c r="G95" s="19"/>
      <c r="H95" s="20"/>
      <c r="I95"/>
      <c r="J95"/>
      <c r="K95"/>
      <c r="L95"/>
      <c r="M95"/>
      <c r="N95"/>
      <c r="O95"/>
      <c r="P95"/>
      <c r="Q95"/>
      <c r="R95"/>
      <c r="S95"/>
      <c r="T95" s="21"/>
      <c r="U95" s="21"/>
      <c r="V95" s="21"/>
      <c r="W95" s="21"/>
      <c r="X95" s="21"/>
      <c r="Y95" s="21"/>
      <c r="Z95"/>
      <c r="AA95"/>
      <c r="AB95"/>
      <c r="AC95"/>
      <c r="AD95" s="59"/>
      <c r="AG95"/>
    </row>
    <row r="96" spans="1:33" s="23" customFormat="1" x14ac:dyDescent="0.35">
      <c r="A96" s="16"/>
      <c r="B96"/>
      <c r="C96" s="16"/>
      <c r="D96" s="18"/>
      <c r="E96" s="28"/>
      <c r="F96" s="17"/>
      <c r="G96" s="19"/>
      <c r="H96" s="20"/>
      <c r="I96"/>
      <c r="J96"/>
      <c r="K96"/>
      <c r="L96"/>
      <c r="M96"/>
      <c r="N96"/>
      <c r="O96"/>
      <c r="P96"/>
      <c r="Q96"/>
      <c r="R96"/>
      <c r="S96"/>
      <c r="T96" s="21"/>
      <c r="U96" s="21"/>
      <c r="V96" s="21"/>
      <c r="W96" s="21"/>
      <c r="X96" s="21"/>
      <c r="Y96" s="21"/>
      <c r="Z96"/>
      <c r="AA96"/>
      <c r="AB96" s="32"/>
      <c r="AC96"/>
      <c r="AD96" s="59"/>
      <c r="AG96"/>
    </row>
    <row r="97" spans="1:33" s="23" customFormat="1" x14ac:dyDescent="0.35">
      <c r="A97" s="16"/>
      <c r="B97"/>
      <c r="C97" s="16"/>
      <c r="D97" s="31"/>
      <c r="E97" s="28"/>
      <c r="F97" s="17"/>
      <c r="G97" s="19"/>
      <c r="H97" s="20"/>
      <c r="I97"/>
      <c r="J97"/>
      <c r="K97"/>
      <c r="L97"/>
      <c r="M97"/>
      <c r="N97"/>
      <c r="O97"/>
      <c r="P97"/>
      <c r="Q97"/>
      <c r="R97"/>
      <c r="S97"/>
      <c r="T97" s="21"/>
      <c r="U97" s="21"/>
      <c r="V97" s="21"/>
      <c r="W97" s="21"/>
      <c r="X97" s="21"/>
      <c r="Y97" s="21"/>
      <c r="Z97"/>
      <c r="AA97"/>
      <c r="AB97" s="32"/>
      <c r="AC97"/>
      <c r="AD97" s="59"/>
      <c r="AG97"/>
    </row>
    <row r="98" spans="1:33" s="23" customFormat="1" x14ac:dyDescent="0.35">
      <c r="A98" s="16"/>
      <c r="B98"/>
      <c r="C98" s="16"/>
      <c r="D98" s="18"/>
      <c r="E98" s="28"/>
      <c r="F98" s="17"/>
      <c r="G98" s="19"/>
      <c r="H98" s="20"/>
      <c r="I98"/>
      <c r="J98"/>
      <c r="K98"/>
      <c r="L98"/>
      <c r="M98"/>
      <c r="N98"/>
      <c r="O98"/>
      <c r="P98"/>
      <c r="Q98"/>
      <c r="R98"/>
      <c r="S98"/>
      <c r="T98" s="21"/>
      <c r="U98" s="21"/>
      <c r="V98" s="21"/>
      <c r="W98" s="21"/>
      <c r="X98" s="21"/>
      <c r="Y98" s="21"/>
      <c r="Z98"/>
      <c r="AA98"/>
      <c r="AB98" s="32"/>
      <c r="AC98"/>
      <c r="AD98" s="59"/>
      <c r="AG98"/>
    </row>
    <row r="99" spans="1:33" s="23" customFormat="1" x14ac:dyDescent="0.35">
      <c r="A99" s="30"/>
      <c r="B99"/>
      <c r="C99" s="30"/>
      <c r="D99" s="18"/>
      <c r="E99" s="28"/>
      <c r="F99" s="26"/>
      <c r="G99" s="19"/>
      <c r="H99" s="20"/>
      <c r="I99"/>
      <c r="J99"/>
      <c r="K99"/>
      <c r="L99"/>
      <c r="M99"/>
      <c r="N99"/>
      <c r="O99"/>
      <c r="P99"/>
      <c r="Q99"/>
      <c r="R99"/>
      <c r="S99"/>
      <c r="T99" s="21"/>
      <c r="U99" s="21"/>
      <c r="V99" s="21"/>
      <c r="W99" s="21"/>
      <c r="X99" s="21"/>
      <c r="Y99" s="21"/>
      <c r="Z99"/>
      <c r="AA99"/>
      <c r="AB99"/>
      <c r="AC99"/>
      <c r="AD99" s="59"/>
      <c r="AG99"/>
    </row>
    <row r="100" spans="1:33" s="23" customFormat="1" x14ac:dyDescent="0.35">
      <c r="A100" s="16"/>
      <c r="B100"/>
      <c r="C100" s="16"/>
      <c r="D100" s="18"/>
      <c r="E100" s="28"/>
      <c r="F100" s="17"/>
      <c r="G100" s="19"/>
      <c r="H100" s="20"/>
      <c r="I100"/>
      <c r="J100"/>
      <c r="K100"/>
      <c r="L100"/>
      <c r="M100"/>
      <c r="N100"/>
      <c r="O100"/>
      <c r="P100"/>
      <c r="Q100"/>
      <c r="R100"/>
      <c r="S100"/>
      <c r="T100" s="21"/>
      <c r="U100" s="21"/>
      <c r="V100" s="21"/>
      <c r="W100" s="21"/>
      <c r="X100" s="21"/>
      <c r="Y100" s="21"/>
      <c r="Z100"/>
      <c r="AA100"/>
      <c r="AB100" s="32"/>
      <c r="AC100"/>
      <c r="AD100" s="59"/>
      <c r="AG100"/>
    </row>
    <row r="101" spans="1:33" s="23" customFormat="1" x14ac:dyDescent="0.35">
      <c r="A101" s="16"/>
      <c r="B101"/>
      <c r="C101" s="16"/>
      <c r="D101" s="18"/>
      <c r="E101" s="28"/>
      <c r="F101" s="17"/>
      <c r="G101" s="19"/>
      <c r="H101" s="20"/>
      <c r="I101"/>
      <c r="J101"/>
      <c r="K101"/>
      <c r="L101"/>
      <c r="M101"/>
      <c r="N101"/>
      <c r="O101"/>
      <c r="P101"/>
      <c r="Q101"/>
      <c r="R101"/>
      <c r="S101"/>
      <c r="T101" s="21"/>
      <c r="U101" s="21"/>
      <c r="V101" s="21"/>
      <c r="W101" s="21"/>
      <c r="X101" s="21"/>
      <c r="Y101" s="21"/>
      <c r="Z101"/>
      <c r="AA101"/>
      <c r="AB101" s="32"/>
      <c r="AC101"/>
      <c r="AD101" s="59"/>
      <c r="AG101"/>
    </row>
    <row r="102" spans="1:33" s="23" customFormat="1" x14ac:dyDescent="0.35">
      <c r="A102" s="16"/>
      <c r="B102"/>
      <c r="C102" s="16"/>
      <c r="D102" s="18"/>
      <c r="E102" s="28"/>
      <c r="F102" s="17"/>
      <c r="G102" s="19"/>
      <c r="H102" s="20"/>
      <c r="I102"/>
      <c r="J102"/>
      <c r="K102"/>
      <c r="L102"/>
      <c r="M102"/>
      <c r="N102"/>
      <c r="O102"/>
      <c r="P102"/>
      <c r="Q102"/>
      <c r="R102"/>
      <c r="S102"/>
      <c r="T102" s="21"/>
      <c r="U102" s="21"/>
      <c r="V102" s="21"/>
      <c r="W102" s="21"/>
      <c r="X102" s="21"/>
      <c r="Y102" s="21"/>
      <c r="Z102"/>
      <c r="AA102"/>
      <c r="AB102" s="32"/>
      <c r="AC102"/>
      <c r="AD102" s="59"/>
      <c r="AG102"/>
    </row>
    <row r="103" spans="1:33" s="23" customFormat="1" x14ac:dyDescent="0.35">
      <c r="A103" s="16"/>
      <c r="B103"/>
      <c r="C103" s="16"/>
      <c r="D103" s="31"/>
      <c r="E103" s="28"/>
      <c r="F103" s="17"/>
      <c r="G103" s="19"/>
      <c r="H103" s="20"/>
      <c r="I103"/>
      <c r="J103"/>
      <c r="K103"/>
      <c r="L103"/>
      <c r="M103"/>
      <c r="N103"/>
      <c r="O103"/>
      <c r="P103"/>
      <c r="Q103"/>
      <c r="R103"/>
      <c r="S103"/>
      <c r="T103" s="21"/>
      <c r="U103" s="21"/>
      <c r="V103" s="21"/>
      <c r="W103" s="21"/>
      <c r="X103" s="21"/>
      <c r="Y103" s="21"/>
      <c r="Z103"/>
      <c r="AA103"/>
      <c r="AB103" s="32"/>
      <c r="AC103"/>
      <c r="AD103" s="59"/>
      <c r="AG103"/>
    </row>
    <row r="104" spans="1:33" s="23" customFormat="1" x14ac:dyDescent="0.35">
      <c r="A104" s="16"/>
      <c r="B104"/>
      <c r="C104" s="16"/>
      <c r="D104" s="31"/>
      <c r="E104" s="28"/>
      <c r="F104" s="17"/>
      <c r="G104" s="19"/>
      <c r="H104" s="20"/>
      <c r="I104"/>
      <c r="J104"/>
      <c r="K104"/>
      <c r="L104"/>
      <c r="M104"/>
      <c r="N104"/>
      <c r="O104"/>
      <c r="P104"/>
      <c r="Q104"/>
      <c r="R104"/>
      <c r="S104"/>
      <c r="T104" s="21"/>
      <c r="U104" s="21"/>
      <c r="V104" s="21"/>
      <c r="W104" s="21"/>
      <c r="X104" s="21"/>
      <c r="Y104" s="21"/>
      <c r="Z104"/>
      <c r="AA104"/>
      <c r="AB104" s="32"/>
      <c r="AC104"/>
      <c r="AD104" s="59"/>
      <c r="AG104"/>
    </row>
    <row r="105" spans="1:33" s="23" customFormat="1" x14ac:dyDescent="0.35">
      <c r="A105" s="30"/>
      <c r="B105"/>
      <c r="C105" s="30"/>
      <c r="D105" s="18"/>
      <c r="E105" s="28"/>
      <c r="F105" s="26"/>
      <c r="G105" s="19"/>
      <c r="H105" s="20"/>
      <c r="I105"/>
      <c r="J105"/>
      <c r="K105"/>
      <c r="L105"/>
      <c r="M105"/>
      <c r="N105"/>
      <c r="O105"/>
      <c r="P105"/>
      <c r="Q105"/>
      <c r="R105"/>
      <c r="S105"/>
      <c r="T105" s="21"/>
      <c r="U105" s="21"/>
      <c r="V105" s="21"/>
      <c r="W105" s="21"/>
      <c r="X105" s="21"/>
      <c r="Y105" s="21"/>
      <c r="Z105"/>
      <c r="AA105"/>
      <c r="AB105"/>
      <c r="AC105"/>
      <c r="AD105" s="59"/>
      <c r="AG105"/>
    </row>
    <row r="106" spans="1:33" s="23" customFormat="1" x14ac:dyDescent="0.35">
      <c r="A106" s="30"/>
      <c r="B106"/>
      <c r="C106" s="30"/>
      <c r="D106" s="31"/>
      <c r="E106" s="28"/>
      <c r="F106" s="26"/>
      <c r="G106" s="19"/>
      <c r="H106" s="20"/>
      <c r="I106"/>
      <c r="J106"/>
      <c r="K106"/>
      <c r="L106"/>
      <c r="M106"/>
      <c r="N106"/>
      <c r="O106"/>
      <c r="P106"/>
      <c r="Q106"/>
      <c r="R106"/>
      <c r="S106"/>
      <c r="T106" s="21"/>
      <c r="U106" s="21"/>
      <c r="V106" s="21"/>
      <c r="W106" s="21"/>
      <c r="X106" s="21"/>
      <c r="Y106" s="21"/>
      <c r="Z106"/>
      <c r="AA106"/>
      <c r="AB106"/>
      <c r="AC106"/>
      <c r="AD106" s="59"/>
      <c r="AG106"/>
    </row>
    <row r="107" spans="1:33" s="23" customFormat="1" x14ac:dyDescent="0.35">
      <c r="A107" s="16"/>
      <c r="B107"/>
      <c r="C107" s="16"/>
      <c r="D107" s="31"/>
      <c r="E107" s="28"/>
      <c r="F107" s="17"/>
      <c r="G107" s="19"/>
      <c r="H107" s="20"/>
      <c r="I107"/>
      <c r="J107"/>
      <c r="K107"/>
      <c r="L107"/>
      <c r="M107"/>
      <c r="N107"/>
      <c r="O107"/>
      <c r="P107"/>
      <c r="Q107"/>
      <c r="R107"/>
      <c r="S107"/>
      <c r="T107" s="21"/>
      <c r="U107" s="21"/>
      <c r="V107" s="21"/>
      <c r="W107" s="21"/>
      <c r="X107" s="21"/>
      <c r="Y107" s="21"/>
      <c r="Z107"/>
      <c r="AA107"/>
      <c r="AB107" s="32"/>
      <c r="AC107"/>
      <c r="AD107" s="59"/>
      <c r="AG107"/>
    </row>
    <row r="108" spans="1:33" s="23" customFormat="1" x14ac:dyDescent="0.35">
      <c r="A108" s="30"/>
      <c r="B108"/>
      <c r="C108" s="30"/>
      <c r="D108" s="18"/>
      <c r="E108" s="28"/>
      <c r="F108" s="26"/>
      <c r="G108" s="19"/>
      <c r="H108" s="20"/>
      <c r="I108"/>
      <c r="J108"/>
      <c r="K108"/>
      <c r="L108"/>
      <c r="M108"/>
      <c r="N108"/>
      <c r="O108"/>
      <c r="P108"/>
      <c r="Q108"/>
      <c r="R108"/>
      <c r="S108"/>
      <c r="T108" s="21"/>
      <c r="U108" s="21"/>
      <c r="V108" s="21"/>
      <c r="W108" s="21"/>
      <c r="X108" s="21"/>
      <c r="Y108" s="21"/>
      <c r="Z108"/>
      <c r="AA108"/>
      <c r="AB108"/>
      <c r="AC108"/>
      <c r="AD108" s="59"/>
      <c r="AG108"/>
    </row>
    <row r="109" spans="1:33" s="23" customFormat="1" x14ac:dyDescent="0.35">
      <c r="A109" s="30"/>
      <c r="B109"/>
      <c r="C109" s="30"/>
      <c r="D109" s="18"/>
      <c r="E109" s="28"/>
      <c r="F109" s="26"/>
      <c r="G109" s="19"/>
      <c r="H109" s="20"/>
      <c r="I109"/>
      <c r="J109"/>
      <c r="K109"/>
      <c r="L109"/>
      <c r="M109"/>
      <c r="N109"/>
      <c r="O109"/>
      <c r="P109"/>
      <c r="Q109"/>
      <c r="R109"/>
      <c r="S109"/>
      <c r="T109" s="21"/>
      <c r="U109" s="21"/>
      <c r="V109" s="21"/>
      <c r="W109" s="21"/>
      <c r="X109" s="21"/>
      <c r="Y109" s="21"/>
      <c r="Z109"/>
      <c r="AA109"/>
      <c r="AB109"/>
      <c r="AC109"/>
      <c r="AD109" s="59"/>
      <c r="AG109"/>
    </row>
    <row r="110" spans="1:33" s="23" customFormat="1" x14ac:dyDescent="0.35">
      <c r="A110" s="16"/>
      <c r="B110"/>
      <c r="C110" s="16"/>
      <c r="D110" s="18"/>
      <c r="E110" s="28"/>
      <c r="F110" s="17"/>
      <c r="G110" s="19"/>
      <c r="H110" s="20"/>
      <c r="I110"/>
      <c r="J110"/>
      <c r="K110"/>
      <c r="L110"/>
      <c r="M110"/>
      <c r="N110"/>
      <c r="O110"/>
      <c r="P110"/>
      <c r="Q110"/>
      <c r="R110"/>
      <c r="S110"/>
      <c r="T110" s="21"/>
      <c r="U110" s="21"/>
      <c r="V110" s="21"/>
      <c r="W110" s="21"/>
      <c r="X110" s="21"/>
      <c r="Y110" s="21"/>
      <c r="Z110"/>
      <c r="AA110"/>
      <c r="AB110" s="32"/>
      <c r="AC110"/>
      <c r="AD110" s="59"/>
      <c r="AG110"/>
    </row>
    <row r="111" spans="1:33" s="23" customFormat="1" x14ac:dyDescent="0.35">
      <c r="A111" s="16"/>
      <c r="B111"/>
      <c r="C111" s="16"/>
      <c r="D111" s="18"/>
      <c r="E111" s="28"/>
      <c r="F111" s="17"/>
      <c r="G111" s="19"/>
      <c r="H111" s="20"/>
      <c r="I111"/>
      <c r="J111"/>
      <c r="K111"/>
      <c r="L111"/>
      <c r="M111"/>
      <c r="N111"/>
      <c r="O111"/>
      <c r="P111"/>
      <c r="Q111"/>
      <c r="R111"/>
      <c r="S111"/>
      <c r="T111" s="21"/>
      <c r="U111" s="21"/>
      <c r="V111" s="21"/>
      <c r="W111" s="21"/>
      <c r="X111" s="21"/>
      <c r="Y111" s="21"/>
      <c r="Z111"/>
      <c r="AA111"/>
      <c r="AB111" s="32"/>
      <c r="AC111"/>
      <c r="AD111" s="59"/>
      <c r="AG111"/>
    </row>
    <row r="112" spans="1:33" s="23" customFormat="1" x14ac:dyDescent="0.35">
      <c r="A112" s="16"/>
      <c r="B112"/>
      <c r="C112" s="16"/>
      <c r="D112" s="18"/>
      <c r="E112" s="28"/>
      <c r="F112" s="17"/>
      <c r="G112" s="19"/>
      <c r="H112" s="20"/>
      <c r="I112"/>
      <c r="J112"/>
      <c r="K112"/>
      <c r="L112"/>
      <c r="M112"/>
      <c r="N112"/>
      <c r="O112"/>
      <c r="P112"/>
      <c r="Q112"/>
      <c r="R112"/>
      <c r="S112"/>
      <c r="T112" s="21"/>
      <c r="U112" s="21"/>
      <c r="V112" s="21"/>
      <c r="W112" s="21"/>
      <c r="X112" s="21"/>
      <c r="Y112" s="21"/>
      <c r="Z112"/>
      <c r="AA112"/>
      <c r="AB112" s="32"/>
      <c r="AC112"/>
      <c r="AD112" s="59"/>
      <c r="AG112"/>
    </row>
    <row r="113" spans="1:33" s="23" customFormat="1" x14ac:dyDescent="0.35">
      <c r="A113" s="16"/>
      <c r="B113"/>
      <c r="C113" s="16"/>
      <c r="D113" s="18"/>
      <c r="E113" s="28"/>
      <c r="F113" s="17"/>
      <c r="G113" s="19"/>
      <c r="H113" s="20"/>
      <c r="I113"/>
      <c r="J113"/>
      <c r="K113"/>
      <c r="L113"/>
      <c r="M113"/>
      <c r="N113"/>
      <c r="O113"/>
      <c r="P113"/>
      <c r="Q113"/>
      <c r="R113"/>
      <c r="S113"/>
      <c r="T113" s="21"/>
      <c r="U113" s="21"/>
      <c r="V113" s="21"/>
      <c r="W113" s="21"/>
      <c r="X113" s="21"/>
      <c r="Y113" s="21"/>
      <c r="Z113"/>
      <c r="AA113"/>
      <c r="AB113" s="32"/>
      <c r="AC113"/>
      <c r="AD113" s="59"/>
      <c r="AG113"/>
    </row>
    <row r="114" spans="1:33" s="23" customFormat="1" x14ac:dyDescent="0.35">
      <c r="A114" s="16"/>
      <c r="B114"/>
      <c r="C114" s="16"/>
      <c r="D114" s="18"/>
      <c r="E114" s="28"/>
      <c r="F114" s="26"/>
      <c r="G114" s="19"/>
      <c r="H114" s="20"/>
      <c r="I114"/>
      <c r="J114"/>
      <c r="K114"/>
      <c r="L114"/>
      <c r="M114"/>
      <c r="N114"/>
      <c r="O114"/>
      <c r="P114"/>
      <c r="Q114"/>
      <c r="R114"/>
      <c r="S114"/>
      <c r="T114" s="21"/>
      <c r="U114" s="21"/>
      <c r="V114" s="21"/>
      <c r="W114" s="21"/>
      <c r="X114" s="21"/>
      <c r="Y114" s="21"/>
      <c r="Z114"/>
      <c r="AA114"/>
      <c r="AB114" s="32"/>
      <c r="AC114"/>
      <c r="AD114" s="59"/>
      <c r="AG114"/>
    </row>
    <row r="115" spans="1:33" s="23" customFormat="1" x14ac:dyDescent="0.35">
      <c r="A115" s="16"/>
      <c r="B115"/>
      <c r="C115" s="16"/>
      <c r="D115" s="18"/>
      <c r="E115" s="28"/>
      <c r="F115" s="17"/>
      <c r="G115" s="19"/>
      <c r="H115" s="20"/>
      <c r="I115"/>
      <c r="J115"/>
      <c r="K115"/>
      <c r="L115"/>
      <c r="M115"/>
      <c r="N115"/>
      <c r="O115"/>
      <c r="P115"/>
      <c r="Q115"/>
      <c r="R115"/>
      <c r="S115"/>
      <c r="T115" s="21"/>
      <c r="U115" s="21"/>
      <c r="V115" s="21"/>
      <c r="W115" s="21"/>
      <c r="X115" s="21"/>
      <c r="Y115" s="21"/>
      <c r="Z115"/>
      <c r="AA115"/>
      <c r="AB115" s="32"/>
      <c r="AC115"/>
      <c r="AD115" s="59"/>
      <c r="AG115"/>
    </row>
    <row r="116" spans="1:33" s="23" customFormat="1" x14ac:dyDescent="0.35">
      <c r="A116" s="16"/>
      <c r="B116"/>
      <c r="C116" s="16"/>
      <c r="D116" s="18"/>
      <c r="E116" s="28"/>
      <c r="F116" s="17"/>
      <c r="G116" s="19"/>
      <c r="H116" s="20"/>
      <c r="I116"/>
      <c r="J116"/>
      <c r="K116"/>
      <c r="L116"/>
      <c r="M116"/>
      <c r="N116"/>
      <c r="O116"/>
      <c r="P116"/>
      <c r="Q116"/>
      <c r="R116"/>
      <c r="S116"/>
      <c r="T116" s="21"/>
      <c r="U116" s="21"/>
      <c r="V116" s="21"/>
      <c r="W116" s="21"/>
      <c r="X116" s="21"/>
      <c r="Y116" s="21"/>
      <c r="Z116"/>
      <c r="AA116"/>
      <c r="AB116" s="32"/>
      <c r="AC116"/>
      <c r="AD116" s="59"/>
      <c r="AG116"/>
    </row>
    <row r="117" spans="1:33" s="23" customFormat="1" x14ac:dyDescent="0.35">
      <c r="A117" s="16"/>
      <c r="B117"/>
      <c r="C117" s="16"/>
      <c r="D117" s="18"/>
      <c r="E117" s="28"/>
      <c r="F117" s="17"/>
      <c r="G117" s="19"/>
      <c r="H117" s="20"/>
      <c r="I117"/>
      <c r="J117"/>
      <c r="K117"/>
      <c r="L117"/>
      <c r="M117"/>
      <c r="N117"/>
      <c r="O117"/>
      <c r="P117"/>
      <c r="Q117"/>
      <c r="R117"/>
      <c r="S117"/>
      <c r="T117" s="21"/>
      <c r="U117" s="21"/>
      <c r="V117" s="21"/>
      <c r="W117" s="21"/>
      <c r="X117" s="21"/>
      <c r="Y117" s="21"/>
      <c r="Z117"/>
      <c r="AA117"/>
      <c r="AB117" s="32"/>
      <c r="AC117"/>
      <c r="AD117" s="59"/>
      <c r="AG117"/>
    </row>
    <row r="118" spans="1:33" s="23" customFormat="1" x14ac:dyDescent="0.35">
      <c r="A118" s="16"/>
      <c r="B118"/>
      <c r="C118" s="16"/>
      <c r="D118" s="18"/>
      <c r="E118" s="28"/>
      <c r="F118" s="17"/>
      <c r="G118" s="19"/>
      <c r="H118" s="20"/>
      <c r="I118"/>
      <c r="J118"/>
      <c r="K118"/>
      <c r="L118"/>
      <c r="M118"/>
      <c r="N118"/>
      <c r="O118"/>
      <c r="P118"/>
      <c r="Q118"/>
      <c r="R118"/>
      <c r="S118"/>
      <c r="T118" s="21"/>
      <c r="U118" s="21"/>
      <c r="V118" s="21"/>
      <c r="W118" s="21"/>
      <c r="X118" s="21"/>
      <c r="Y118" s="21"/>
      <c r="Z118"/>
      <c r="AA118"/>
      <c r="AB118" s="32"/>
      <c r="AC118"/>
      <c r="AD118" s="59"/>
      <c r="AG118"/>
    </row>
    <row r="119" spans="1:33" s="23" customFormat="1" x14ac:dyDescent="0.35">
      <c r="A119" s="16"/>
      <c r="B119"/>
      <c r="C119" s="16"/>
      <c r="D119" s="31"/>
      <c r="E119" s="28"/>
      <c r="F119" s="17"/>
      <c r="G119" s="19"/>
      <c r="H119" s="20"/>
      <c r="I119"/>
      <c r="J119"/>
      <c r="K119"/>
      <c r="L119"/>
      <c r="M119"/>
      <c r="N119"/>
      <c r="O119"/>
      <c r="P119"/>
      <c r="Q119"/>
      <c r="R119"/>
      <c r="S119"/>
      <c r="T119" s="21"/>
      <c r="U119" s="21"/>
      <c r="V119" s="21"/>
      <c r="W119" s="21"/>
      <c r="X119" s="21"/>
      <c r="Y119" s="21"/>
      <c r="Z119"/>
      <c r="AA119"/>
      <c r="AB119" s="32"/>
      <c r="AC119"/>
      <c r="AD119" s="59"/>
      <c r="AG119"/>
    </row>
    <row r="120" spans="1:33" s="23" customFormat="1" x14ac:dyDescent="0.35">
      <c r="A120" s="16"/>
      <c r="B120"/>
      <c r="C120" s="16"/>
      <c r="D120" s="31"/>
      <c r="E120" s="28"/>
      <c r="F120" s="17"/>
      <c r="G120" s="19"/>
      <c r="H120" s="20"/>
      <c r="I120"/>
      <c r="J120"/>
      <c r="K120"/>
      <c r="L120"/>
      <c r="M120"/>
      <c r="N120"/>
      <c r="O120"/>
      <c r="P120"/>
      <c r="Q120"/>
      <c r="R120"/>
      <c r="S120"/>
      <c r="T120" s="21"/>
      <c r="U120" s="21"/>
      <c r="V120" s="21"/>
      <c r="W120" s="21"/>
      <c r="X120" s="21"/>
      <c r="Y120" s="21"/>
      <c r="Z120"/>
      <c r="AA120"/>
      <c r="AB120" s="32"/>
      <c r="AC120"/>
      <c r="AD120" s="59"/>
      <c r="AG120"/>
    </row>
    <row r="121" spans="1:33" s="23" customFormat="1" x14ac:dyDescent="0.35">
      <c r="A121" s="30"/>
      <c r="B121"/>
      <c r="C121" s="30"/>
      <c r="D121" s="31"/>
      <c r="E121" s="28"/>
      <c r="F121" s="26"/>
      <c r="G121" s="19"/>
      <c r="H121" s="20"/>
      <c r="I121"/>
      <c r="J121"/>
      <c r="K121"/>
      <c r="L121"/>
      <c r="M121"/>
      <c r="N121"/>
      <c r="O121"/>
      <c r="P121"/>
      <c r="Q121"/>
      <c r="R121"/>
      <c r="S121"/>
      <c r="T121" s="21"/>
      <c r="U121" s="21"/>
      <c r="V121" s="21"/>
      <c r="W121" s="21"/>
      <c r="X121" s="21"/>
      <c r="Y121" s="21"/>
      <c r="Z121"/>
      <c r="AA121"/>
      <c r="AB121"/>
      <c r="AC121"/>
      <c r="AD121" s="59"/>
      <c r="AG121"/>
    </row>
    <row r="122" spans="1:33" s="23" customFormat="1" x14ac:dyDescent="0.35">
      <c r="A122" s="30"/>
      <c r="B122"/>
      <c r="C122" s="30"/>
      <c r="D122" s="31"/>
      <c r="E122" s="28"/>
      <c r="F122" s="26"/>
      <c r="G122" s="19"/>
      <c r="H122" s="20"/>
      <c r="I122"/>
      <c r="J122"/>
      <c r="K122"/>
      <c r="L122"/>
      <c r="M122"/>
      <c r="N122"/>
      <c r="O122"/>
      <c r="P122"/>
      <c r="Q122"/>
      <c r="R122"/>
      <c r="S122"/>
      <c r="T122" s="21"/>
      <c r="U122" s="21"/>
      <c r="V122" s="21"/>
      <c r="W122" s="21"/>
      <c r="X122" s="21"/>
      <c r="Y122" s="21"/>
      <c r="Z122"/>
      <c r="AA122"/>
      <c r="AB122"/>
      <c r="AC122"/>
      <c r="AD122" s="59"/>
      <c r="AG122"/>
    </row>
    <row r="123" spans="1:33" s="23" customFormat="1" x14ac:dyDescent="0.35">
      <c r="A123" s="33"/>
      <c r="B123"/>
      <c r="C123" s="33"/>
      <c r="D123" s="31"/>
      <c r="E123" s="28"/>
      <c r="F123" s="27"/>
      <c r="G123" s="19"/>
      <c r="H123" s="20"/>
      <c r="I123"/>
      <c r="J123"/>
      <c r="K123"/>
      <c r="L123"/>
      <c r="M123"/>
      <c r="N123"/>
      <c r="O123"/>
      <c r="P123"/>
      <c r="Q123"/>
      <c r="R123"/>
      <c r="S123"/>
      <c r="T123" s="21"/>
      <c r="U123" s="21"/>
      <c r="V123" s="21"/>
      <c r="W123" s="21"/>
      <c r="X123" s="21"/>
      <c r="Y123" s="21"/>
      <c r="Z123"/>
      <c r="AA123"/>
      <c r="AB123"/>
      <c r="AC123"/>
      <c r="AD123" s="59"/>
      <c r="AG123"/>
    </row>
    <row r="124" spans="1:33" s="23" customFormat="1" x14ac:dyDescent="0.35">
      <c r="A124" s="30"/>
      <c r="B124"/>
      <c r="C124" s="30"/>
      <c r="D124" s="18"/>
      <c r="E124" s="28"/>
      <c r="F124" s="26"/>
      <c r="G124" s="19"/>
      <c r="H124" s="20"/>
      <c r="I124"/>
      <c r="J124"/>
      <c r="K124"/>
      <c r="L124"/>
      <c r="M124"/>
      <c r="N124"/>
      <c r="O124"/>
      <c r="P124"/>
      <c r="Q124"/>
      <c r="R124"/>
      <c r="S124"/>
      <c r="T124" s="21"/>
      <c r="U124" s="21"/>
      <c r="V124" s="21"/>
      <c r="W124" s="21"/>
      <c r="X124" s="21"/>
      <c r="Y124" s="21"/>
      <c r="Z124"/>
      <c r="AA124"/>
      <c r="AB124"/>
      <c r="AC124"/>
      <c r="AD124" s="59"/>
      <c r="AG124"/>
    </row>
    <row r="125" spans="1:33" s="23" customFormat="1" x14ac:dyDescent="0.35">
      <c r="A125" s="30"/>
      <c r="B125"/>
      <c r="C125" s="30"/>
      <c r="D125" s="31"/>
      <c r="E125" s="28"/>
      <c r="F125" s="26"/>
      <c r="G125" s="19"/>
      <c r="H125" s="20"/>
      <c r="I125"/>
      <c r="J125"/>
      <c r="K125"/>
      <c r="L125"/>
      <c r="M125"/>
      <c r="N125"/>
      <c r="O125"/>
      <c r="P125"/>
      <c r="Q125"/>
      <c r="R125"/>
      <c r="S125"/>
      <c r="T125" s="21"/>
      <c r="U125" s="21"/>
      <c r="V125" s="21"/>
      <c r="W125" s="21"/>
      <c r="X125" s="21"/>
      <c r="Y125" s="21"/>
      <c r="Z125"/>
      <c r="AA125"/>
      <c r="AB125"/>
      <c r="AC125"/>
      <c r="AD125" s="59"/>
      <c r="AG125"/>
    </row>
    <row r="126" spans="1:33" s="23" customFormat="1" x14ac:dyDescent="0.35">
      <c r="A126" s="16"/>
      <c r="B126"/>
      <c r="C126" s="16"/>
      <c r="D126" s="18"/>
      <c r="E126" s="28"/>
      <c r="F126" s="17"/>
      <c r="G126" s="19"/>
      <c r="H126" s="20"/>
      <c r="I126"/>
      <c r="J126"/>
      <c r="K126"/>
      <c r="L126"/>
      <c r="M126"/>
      <c r="N126"/>
      <c r="O126"/>
      <c r="P126"/>
      <c r="Q126"/>
      <c r="R126"/>
      <c r="S126"/>
      <c r="T126" s="21"/>
      <c r="U126" s="21"/>
      <c r="V126" s="21"/>
      <c r="W126" s="21"/>
      <c r="X126" s="21"/>
      <c r="Y126" s="21"/>
      <c r="Z126"/>
      <c r="AA126"/>
      <c r="AB126" s="32"/>
      <c r="AC126"/>
      <c r="AD126" s="59"/>
      <c r="AG126"/>
    </row>
    <row r="127" spans="1:33" s="23" customFormat="1" x14ac:dyDescent="0.35">
      <c r="A127" s="30"/>
      <c r="B127"/>
      <c r="C127" s="30"/>
      <c r="D127" s="18"/>
      <c r="E127" s="28"/>
      <c r="F127" s="26"/>
      <c r="G127" s="19"/>
      <c r="H127" s="20"/>
      <c r="I127"/>
      <c r="J127"/>
      <c r="K127"/>
      <c r="L127"/>
      <c r="M127"/>
      <c r="N127"/>
      <c r="O127"/>
      <c r="P127"/>
      <c r="Q127"/>
      <c r="R127"/>
      <c r="S127"/>
      <c r="T127" s="21"/>
      <c r="U127" s="21"/>
      <c r="V127" s="21"/>
      <c r="W127" s="21"/>
      <c r="X127" s="21"/>
      <c r="Y127" s="21"/>
      <c r="Z127"/>
      <c r="AA127"/>
      <c r="AB127"/>
      <c r="AC127"/>
      <c r="AD127" s="59"/>
      <c r="AG127"/>
    </row>
    <row r="128" spans="1:33" s="23" customFormat="1" x14ac:dyDescent="0.35">
      <c r="A128" s="16"/>
      <c r="B128"/>
      <c r="C128" s="16"/>
      <c r="D128" s="18"/>
      <c r="E128" s="28"/>
      <c r="F128" s="17"/>
      <c r="G128" s="19"/>
      <c r="H128" s="20"/>
      <c r="I128"/>
      <c r="J128"/>
      <c r="K128"/>
      <c r="L128"/>
      <c r="M128"/>
      <c r="N128"/>
      <c r="O128"/>
      <c r="P128"/>
      <c r="Q128"/>
      <c r="R128"/>
      <c r="S128"/>
      <c r="T128" s="21"/>
      <c r="U128" s="21"/>
      <c r="V128" s="21"/>
      <c r="W128" s="21"/>
      <c r="X128" s="21"/>
      <c r="Y128" s="21"/>
      <c r="Z128" s="32"/>
      <c r="AA128"/>
      <c r="AB128" s="34"/>
      <c r="AC128"/>
      <c r="AD128" s="59"/>
      <c r="AG128"/>
    </row>
    <row r="129" spans="1:33" s="23" customFormat="1" x14ac:dyDescent="0.35">
      <c r="A129" s="16"/>
      <c r="B129"/>
      <c r="C129" s="16"/>
      <c r="D129" s="31"/>
      <c r="E129" s="28"/>
      <c r="F129" s="17"/>
      <c r="G129" s="19"/>
      <c r="H129" s="20"/>
      <c r="I129"/>
      <c r="J129"/>
      <c r="K129"/>
      <c r="L129"/>
      <c r="M129"/>
      <c r="N129"/>
      <c r="O129"/>
      <c r="P129"/>
      <c r="Q129"/>
      <c r="R129"/>
      <c r="S129"/>
      <c r="T129" s="21"/>
      <c r="U129" s="21"/>
      <c r="V129" s="21"/>
      <c r="W129" s="21"/>
      <c r="X129" s="21"/>
      <c r="Y129" s="21"/>
      <c r="Z129"/>
      <c r="AA129"/>
      <c r="AB129" s="34"/>
      <c r="AC129"/>
      <c r="AD129" s="59"/>
      <c r="AG129"/>
    </row>
    <row r="130" spans="1:33" s="23" customFormat="1" x14ac:dyDescent="0.35">
      <c r="A130" s="16"/>
      <c r="B130"/>
      <c r="C130" s="16"/>
      <c r="D130" s="18"/>
      <c r="E130" s="28"/>
      <c r="F130" s="17"/>
      <c r="G130" s="19"/>
      <c r="H130" s="20"/>
      <c r="I130"/>
      <c r="J130"/>
      <c r="K130"/>
      <c r="L130"/>
      <c r="M130"/>
      <c r="N130"/>
      <c r="O130"/>
      <c r="P130"/>
      <c r="Q130"/>
      <c r="R130"/>
      <c r="S130"/>
      <c r="T130" s="21"/>
      <c r="U130" s="21"/>
      <c r="V130" s="21"/>
      <c r="W130" s="21"/>
      <c r="X130" s="21"/>
      <c r="Y130" s="21"/>
      <c r="Z130"/>
      <c r="AA130"/>
      <c r="AB130" s="32"/>
      <c r="AC130"/>
      <c r="AD130" s="59"/>
      <c r="AG130"/>
    </row>
    <row r="131" spans="1:33" s="23" customFormat="1" x14ac:dyDescent="0.35">
      <c r="A131" s="30"/>
      <c r="B131"/>
      <c r="C131" s="30"/>
      <c r="D131" s="18"/>
      <c r="E131" s="28"/>
      <c r="F131" s="26"/>
      <c r="G131" s="19"/>
      <c r="H131" s="20"/>
      <c r="I131"/>
      <c r="J131"/>
      <c r="K131"/>
      <c r="L131"/>
      <c r="M131"/>
      <c r="N131"/>
      <c r="O131"/>
      <c r="P131"/>
      <c r="Q131"/>
      <c r="R131"/>
      <c r="S131"/>
      <c r="T131" s="21"/>
      <c r="U131" s="21"/>
      <c r="V131" s="21"/>
      <c r="W131" s="21"/>
      <c r="X131" s="21"/>
      <c r="Y131" s="21"/>
      <c r="Z131"/>
      <c r="AA131"/>
      <c r="AB131"/>
      <c r="AC131"/>
      <c r="AD131" s="59"/>
      <c r="AG131"/>
    </row>
    <row r="132" spans="1:33" s="23" customFormat="1" x14ac:dyDescent="0.35">
      <c r="A132" s="16"/>
      <c r="B132"/>
      <c r="C132" s="16"/>
      <c r="D132" s="18"/>
      <c r="E132" s="28"/>
      <c r="F132" s="17"/>
      <c r="G132" s="19"/>
      <c r="H132" s="50"/>
      <c r="I132"/>
      <c r="J132"/>
      <c r="K132"/>
      <c r="L132"/>
      <c r="M132"/>
      <c r="N132"/>
      <c r="O132"/>
      <c r="P132"/>
      <c r="Q132"/>
      <c r="R132"/>
      <c r="S132"/>
      <c r="T132" s="21"/>
      <c r="U132" s="21"/>
      <c r="V132" s="21"/>
      <c r="W132" s="21"/>
      <c r="X132" s="21"/>
      <c r="Y132" s="21"/>
      <c r="Z132"/>
      <c r="AA132"/>
      <c r="AB132" s="32"/>
      <c r="AC132"/>
      <c r="AD132" s="59"/>
      <c r="AG132"/>
    </row>
    <row r="133" spans="1:33" s="23" customFormat="1" x14ac:dyDescent="0.35">
      <c r="A133" s="16"/>
      <c r="B133"/>
      <c r="C133" s="16"/>
      <c r="D133" s="18"/>
      <c r="E133" s="28"/>
      <c r="F133" s="17"/>
      <c r="G133" s="19"/>
      <c r="H133" s="20"/>
      <c r="I133"/>
      <c r="J133"/>
      <c r="K133"/>
      <c r="L133"/>
      <c r="M133"/>
      <c r="N133"/>
      <c r="O133"/>
      <c r="P133"/>
      <c r="Q133"/>
      <c r="R133"/>
      <c r="S133"/>
      <c r="T133" s="21"/>
      <c r="U133" s="21"/>
      <c r="V133" s="21"/>
      <c r="W133" s="21"/>
      <c r="X133" s="21"/>
      <c r="Y133" s="21"/>
      <c r="Z133"/>
      <c r="AA133"/>
      <c r="AB133" s="32"/>
      <c r="AC133"/>
      <c r="AD133" s="59"/>
      <c r="AG133"/>
    </row>
    <row r="134" spans="1:33" s="23" customFormat="1" x14ac:dyDescent="0.35">
      <c r="A134" s="16"/>
      <c r="B134"/>
      <c r="C134" s="16"/>
      <c r="D134" s="18"/>
      <c r="E134" s="28"/>
      <c r="F134" s="17"/>
      <c r="G134" s="19"/>
      <c r="H134" s="20"/>
      <c r="I134"/>
      <c r="J134"/>
      <c r="K134"/>
      <c r="L134"/>
      <c r="M134"/>
      <c r="N134"/>
      <c r="O134"/>
      <c r="P134"/>
      <c r="Q134"/>
      <c r="R134"/>
      <c r="S134"/>
      <c r="T134" s="21"/>
      <c r="U134" s="21"/>
      <c r="V134" s="21"/>
      <c r="W134" s="21"/>
      <c r="X134" s="21"/>
      <c r="Y134" s="21"/>
      <c r="Z134"/>
      <c r="AA134"/>
      <c r="AB134" s="34"/>
      <c r="AC134"/>
      <c r="AD134" s="59"/>
      <c r="AG134"/>
    </row>
    <row r="135" spans="1:33" s="23" customFormat="1" x14ac:dyDescent="0.35">
      <c r="A135" s="16"/>
      <c r="B135"/>
      <c r="C135" s="16"/>
      <c r="D135" s="31"/>
      <c r="E135" s="28"/>
      <c r="F135" s="17"/>
      <c r="G135" s="19"/>
      <c r="H135" s="20"/>
      <c r="I135"/>
      <c r="J135"/>
      <c r="K135"/>
      <c r="L135"/>
      <c r="M135"/>
      <c r="N135"/>
      <c r="O135"/>
      <c r="P135"/>
      <c r="Q135"/>
      <c r="R135"/>
      <c r="S135"/>
      <c r="T135" s="21"/>
      <c r="U135" s="21"/>
      <c r="V135" s="21"/>
      <c r="W135" s="21"/>
      <c r="X135" s="21"/>
      <c r="Y135" s="21"/>
      <c r="Z135"/>
      <c r="AA135"/>
      <c r="AB135" s="32"/>
      <c r="AC135"/>
      <c r="AD135" s="59"/>
      <c r="AG135"/>
    </row>
    <row r="136" spans="1:33" s="23" customFormat="1" x14ac:dyDescent="0.35">
      <c r="A136" s="16"/>
      <c r="B136"/>
      <c r="C136" s="16"/>
      <c r="D136" s="18"/>
      <c r="E136" s="28"/>
      <c r="F136" s="17"/>
      <c r="G136" s="19"/>
      <c r="H136" s="20"/>
      <c r="I136"/>
      <c r="J136"/>
      <c r="K136"/>
      <c r="L136"/>
      <c r="M136"/>
      <c r="N136"/>
      <c r="O136"/>
      <c r="P136"/>
      <c r="Q136"/>
      <c r="R136"/>
      <c r="S136"/>
      <c r="T136" s="21"/>
      <c r="U136" s="21"/>
      <c r="V136" s="21"/>
      <c r="W136" s="21"/>
      <c r="X136" s="21"/>
      <c r="Y136" s="21"/>
      <c r="Z136"/>
      <c r="AA136"/>
      <c r="AB136" s="32"/>
      <c r="AC136"/>
      <c r="AD136" s="59"/>
      <c r="AG136"/>
    </row>
    <row r="137" spans="1:33" s="23" customFormat="1" x14ac:dyDescent="0.35">
      <c r="A137" s="30"/>
      <c r="B137"/>
      <c r="C137" s="30"/>
      <c r="D137" s="18"/>
      <c r="E137" s="28"/>
      <c r="F137" s="26"/>
      <c r="G137" s="19"/>
      <c r="H137" s="20"/>
      <c r="I137"/>
      <c r="J137"/>
      <c r="K137"/>
      <c r="L137"/>
      <c r="M137"/>
      <c r="N137"/>
      <c r="O137"/>
      <c r="P137"/>
      <c r="Q137"/>
      <c r="R137"/>
      <c r="S137"/>
      <c r="T137" s="21"/>
      <c r="U137" s="21"/>
      <c r="V137" s="21"/>
      <c r="W137" s="21"/>
      <c r="X137" s="21"/>
      <c r="Y137" s="21"/>
      <c r="Z137"/>
      <c r="AA137"/>
      <c r="AB137"/>
      <c r="AC137"/>
      <c r="AD137" s="59"/>
      <c r="AG137"/>
    </row>
    <row r="138" spans="1:33" s="23" customFormat="1" x14ac:dyDescent="0.35">
      <c r="A138" s="16"/>
      <c r="B138"/>
      <c r="C138" s="16"/>
      <c r="D138" s="18"/>
      <c r="E138" s="28"/>
      <c r="F138" s="17"/>
      <c r="G138" s="19"/>
      <c r="H138" s="20"/>
      <c r="I138"/>
      <c r="J138"/>
      <c r="K138"/>
      <c r="L138"/>
      <c r="M138"/>
      <c r="N138"/>
      <c r="O138"/>
      <c r="P138"/>
      <c r="Q138"/>
      <c r="R138"/>
      <c r="S138"/>
      <c r="T138" s="21"/>
      <c r="U138" s="21"/>
      <c r="V138" s="21"/>
      <c r="W138" s="21"/>
      <c r="X138" s="21"/>
      <c r="Y138" s="21"/>
      <c r="Z138"/>
      <c r="AA138"/>
      <c r="AB138" s="32"/>
      <c r="AC138"/>
      <c r="AD138" s="59"/>
      <c r="AG138"/>
    </row>
    <row r="139" spans="1:33" s="23" customFormat="1" x14ac:dyDescent="0.35">
      <c r="A139" s="16"/>
      <c r="B139"/>
      <c r="C139" s="16"/>
      <c r="D139" s="31"/>
      <c r="E139" s="28"/>
      <c r="F139" s="17"/>
      <c r="G139" s="19"/>
      <c r="H139" s="20"/>
      <c r="I139"/>
      <c r="J139"/>
      <c r="K139"/>
      <c r="L139"/>
      <c r="M139"/>
      <c r="N139"/>
      <c r="O139"/>
      <c r="P139"/>
      <c r="Q139"/>
      <c r="R139"/>
      <c r="S139"/>
      <c r="T139" s="21"/>
      <c r="U139" s="21"/>
      <c r="V139" s="21"/>
      <c r="W139" s="21"/>
      <c r="X139" s="21"/>
      <c r="Y139" s="21"/>
      <c r="Z139"/>
      <c r="AA139"/>
      <c r="AB139" s="32"/>
      <c r="AC139"/>
      <c r="AD139" s="59"/>
      <c r="AG139"/>
    </row>
    <row r="140" spans="1:33" s="23" customFormat="1" x14ac:dyDescent="0.35">
      <c r="A140" s="16"/>
      <c r="B140"/>
      <c r="C140" s="16"/>
      <c r="D140" s="18"/>
      <c r="E140" s="28"/>
      <c r="F140" s="17"/>
      <c r="G140" s="19"/>
      <c r="H140" s="20"/>
      <c r="I140"/>
      <c r="J140"/>
      <c r="K140"/>
      <c r="L140"/>
      <c r="M140"/>
      <c r="N140"/>
      <c r="O140"/>
      <c r="P140"/>
      <c r="Q140"/>
      <c r="R140"/>
      <c r="S140"/>
      <c r="T140" s="21"/>
      <c r="U140" s="21"/>
      <c r="V140" s="21"/>
      <c r="W140" s="21"/>
      <c r="X140" s="21"/>
      <c r="Y140" s="21"/>
      <c r="Z140"/>
      <c r="AA140"/>
      <c r="AB140" s="32"/>
      <c r="AC140"/>
      <c r="AD140" s="59"/>
      <c r="AG140"/>
    </row>
    <row r="141" spans="1:33" s="23" customFormat="1" x14ac:dyDescent="0.35">
      <c r="A141" s="30"/>
      <c r="B141"/>
      <c r="C141" s="30"/>
      <c r="D141" s="31"/>
      <c r="E141" s="28"/>
      <c r="F141" s="26"/>
      <c r="G141" s="19"/>
      <c r="H141" s="20"/>
      <c r="I141"/>
      <c r="J141"/>
      <c r="K141"/>
      <c r="L141"/>
      <c r="M141"/>
      <c r="N141"/>
      <c r="O141"/>
      <c r="P141"/>
      <c r="Q141"/>
      <c r="R141"/>
      <c r="S141"/>
      <c r="T141" s="21"/>
      <c r="U141" s="21"/>
      <c r="V141" s="21"/>
      <c r="W141" s="21"/>
      <c r="X141" s="21"/>
      <c r="Y141" s="21"/>
      <c r="Z141"/>
      <c r="AA141"/>
      <c r="AB141"/>
      <c r="AC141"/>
      <c r="AD141" s="59"/>
      <c r="AG141"/>
    </row>
    <row r="142" spans="1:33" s="23" customFormat="1" x14ac:dyDescent="0.35">
      <c r="A142" s="16"/>
      <c r="B142"/>
      <c r="C142" s="16"/>
      <c r="D142" s="18"/>
      <c r="E142" s="28"/>
      <c r="F142" s="17"/>
      <c r="G142" s="19"/>
      <c r="H142" s="20"/>
      <c r="I142"/>
      <c r="J142"/>
      <c r="K142"/>
      <c r="L142"/>
      <c r="M142"/>
      <c r="N142"/>
      <c r="O142"/>
      <c r="P142"/>
      <c r="Q142"/>
      <c r="R142"/>
      <c r="S142"/>
      <c r="T142" s="21"/>
      <c r="U142" s="21"/>
      <c r="V142" s="21"/>
      <c r="W142" s="21"/>
      <c r="X142" s="21"/>
      <c r="Y142" s="21"/>
      <c r="Z142"/>
      <c r="AA142"/>
      <c r="AB142" s="32"/>
      <c r="AC142"/>
      <c r="AD142" s="59"/>
      <c r="AG142"/>
    </row>
    <row r="143" spans="1:33" s="23" customFormat="1" x14ac:dyDescent="0.35">
      <c r="A143" s="30"/>
      <c r="B143"/>
      <c r="C143" s="30"/>
      <c r="D143" s="18"/>
      <c r="E143" s="28"/>
      <c r="F143" s="26"/>
      <c r="G143" s="19"/>
      <c r="H143" s="20"/>
      <c r="I143"/>
      <c r="J143"/>
      <c r="K143"/>
      <c r="L143"/>
      <c r="M143"/>
      <c r="N143"/>
      <c r="O143"/>
      <c r="P143"/>
      <c r="Q143"/>
      <c r="R143"/>
      <c r="S143"/>
      <c r="T143" s="21"/>
      <c r="U143" s="21"/>
      <c r="V143" s="21"/>
      <c r="W143" s="21"/>
      <c r="X143" s="21"/>
      <c r="Y143" s="21"/>
      <c r="Z143"/>
      <c r="AA143"/>
      <c r="AB143"/>
      <c r="AC143"/>
      <c r="AD143" s="59"/>
      <c r="AG143"/>
    </row>
    <row r="144" spans="1:33" s="23" customFormat="1" x14ac:dyDescent="0.35">
      <c r="A144" s="16"/>
      <c r="B144"/>
      <c r="C144" s="16"/>
      <c r="D144" s="18"/>
      <c r="E144" s="28"/>
      <c r="F144" s="17"/>
      <c r="G144" s="19"/>
      <c r="H144" s="20"/>
      <c r="I144"/>
      <c r="J144"/>
      <c r="K144"/>
      <c r="L144"/>
      <c r="M144"/>
      <c r="N144"/>
      <c r="O144"/>
      <c r="P144"/>
      <c r="Q144"/>
      <c r="R144"/>
      <c r="S144"/>
      <c r="T144" s="21"/>
      <c r="U144" s="21"/>
      <c r="V144" s="21"/>
      <c r="W144" s="21"/>
      <c r="X144" s="21"/>
      <c r="Y144" s="21"/>
      <c r="Z144"/>
      <c r="AA144"/>
      <c r="AB144" s="32"/>
      <c r="AC144"/>
      <c r="AD144" s="59"/>
      <c r="AG144"/>
    </row>
    <row r="145" spans="1:33" s="23" customFormat="1" x14ac:dyDescent="0.35">
      <c r="A145" s="16"/>
      <c r="B145"/>
      <c r="C145" s="16"/>
      <c r="D145" s="18"/>
      <c r="E145" s="28"/>
      <c r="F145" s="17"/>
      <c r="G145" s="19"/>
      <c r="H145" s="20"/>
      <c r="I145"/>
      <c r="J145"/>
      <c r="K145"/>
      <c r="L145"/>
      <c r="M145"/>
      <c r="N145"/>
      <c r="O145"/>
      <c r="P145"/>
      <c r="Q145"/>
      <c r="R145"/>
      <c r="S145"/>
      <c r="T145" s="21"/>
      <c r="U145" s="21"/>
      <c r="V145" s="21"/>
      <c r="W145" s="21"/>
      <c r="X145" s="21"/>
      <c r="Y145" s="21"/>
      <c r="Z145"/>
      <c r="AA145"/>
      <c r="AB145" s="32"/>
      <c r="AC145"/>
      <c r="AD145" s="59"/>
      <c r="AG145"/>
    </row>
    <row r="146" spans="1:33" s="23" customFormat="1" x14ac:dyDescent="0.35">
      <c r="A146" s="16"/>
      <c r="B146"/>
      <c r="C146" s="16"/>
      <c r="D146" s="31"/>
      <c r="E146" s="28"/>
      <c r="F146" s="17"/>
      <c r="G146" s="19"/>
      <c r="H146" s="20"/>
      <c r="I146"/>
      <c r="J146"/>
      <c r="K146"/>
      <c r="L146"/>
      <c r="M146"/>
      <c r="N146"/>
      <c r="O146"/>
      <c r="P146"/>
      <c r="Q146"/>
      <c r="R146"/>
      <c r="S146"/>
      <c r="T146" s="21"/>
      <c r="U146" s="21"/>
      <c r="V146" s="21"/>
      <c r="W146" s="21"/>
      <c r="X146" s="21"/>
      <c r="Y146" s="21"/>
      <c r="Z146"/>
      <c r="AA146"/>
      <c r="AB146" s="32"/>
      <c r="AC146"/>
      <c r="AD146" s="59"/>
      <c r="AG146"/>
    </row>
    <row r="147" spans="1:33" s="23" customFormat="1" x14ac:dyDescent="0.35">
      <c r="A147" s="16"/>
      <c r="B147"/>
      <c r="C147" s="16"/>
      <c r="D147" s="31"/>
      <c r="E147" s="28"/>
      <c r="F147" s="17"/>
      <c r="G147" s="19"/>
      <c r="H147" s="20"/>
      <c r="I147"/>
      <c r="J147"/>
      <c r="K147"/>
      <c r="L147"/>
      <c r="M147"/>
      <c r="N147"/>
      <c r="O147"/>
      <c r="P147"/>
      <c r="Q147"/>
      <c r="R147"/>
      <c r="S147"/>
      <c r="T147" s="21"/>
      <c r="U147" s="21"/>
      <c r="V147" s="21"/>
      <c r="W147" s="21"/>
      <c r="X147" s="21"/>
      <c r="Y147" s="21"/>
      <c r="Z147"/>
      <c r="AA147"/>
      <c r="AB147" s="32"/>
      <c r="AC147"/>
      <c r="AD147" s="59"/>
      <c r="AG147"/>
    </row>
    <row r="148" spans="1:33" s="23" customFormat="1" x14ac:dyDescent="0.35">
      <c r="A148" s="30"/>
      <c r="B148"/>
      <c r="C148" s="30"/>
      <c r="D148" s="18"/>
      <c r="E148" s="28"/>
      <c r="F148" s="26"/>
      <c r="G148" s="19"/>
      <c r="H148" s="20"/>
      <c r="I148"/>
      <c r="J148"/>
      <c r="K148"/>
      <c r="L148"/>
      <c r="M148"/>
      <c r="N148"/>
      <c r="O148"/>
      <c r="P148"/>
      <c r="Q148"/>
      <c r="R148"/>
      <c r="S148"/>
      <c r="T148" s="21"/>
      <c r="U148" s="21"/>
      <c r="V148" s="21"/>
      <c r="W148" s="21"/>
      <c r="X148" s="21"/>
      <c r="Y148" s="21"/>
      <c r="Z148"/>
      <c r="AA148"/>
      <c r="AB148"/>
      <c r="AC148"/>
      <c r="AD148" s="59"/>
      <c r="AG148"/>
    </row>
    <row r="149" spans="1:33" s="23" customFormat="1" x14ac:dyDescent="0.35">
      <c r="A149" s="33"/>
      <c r="B149"/>
      <c r="C149" s="33"/>
      <c r="D149" s="18"/>
      <c r="E149" s="28"/>
      <c r="F149" s="27"/>
      <c r="G149" s="19"/>
      <c r="H149" s="20"/>
      <c r="I149"/>
      <c r="J149"/>
      <c r="K149"/>
      <c r="L149"/>
      <c r="M149"/>
      <c r="N149"/>
      <c r="O149"/>
      <c r="P149"/>
      <c r="Q149"/>
      <c r="R149"/>
      <c r="S149"/>
      <c r="T149" s="21"/>
      <c r="U149" s="21"/>
      <c r="V149" s="21"/>
      <c r="W149" s="21"/>
      <c r="X149" s="21"/>
      <c r="Y149" s="21"/>
      <c r="Z149"/>
      <c r="AA149"/>
      <c r="AB149"/>
      <c r="AC149"/>
      <c r="AD149" s="59"/>
      <c r="AG149"/>
    </row>
    <row r="150" spans="1:33" s="23" customFormat="1" x14ac:dyDescent="0.35">
      <c r="A150" s="16"/>
      <c r="B150"/>
      <c r="C150" s="16"/>
      <c r="D150" s="18"/>
      <c r="E150" s="28"/>
      <c r="F150" s="17"/>
      <c r="G150" s="19"/>
      <c r="H150" s="20"/>
      <c r="I150"/>
      <c r="J150"/>
      <c r="K150"/>
      <c r="L150"/>
      <c r="M150"/>
      <c r="N150"/>
      <c r="O150"/>
      <c r="P150"/>
      <c r="Q150"/>
      <c r="R150"/>
      <c r="S150"/>
      <c r="T150" s="21"/>
      <c r="U150" s="21"/>
      <c r="V150" s="21"/>
      <c r="W150" s="21"/>
      <c r="X150" s="21"/>
      <c r="Y150" s="21"/>
      <c r="Z150"/>
      <c r="AA150"/>
      <c r="AB150" s="32"/>
      <c r="AC150"/>
      <c r="AD150" s="59"/>
      <c r="AG150"/>
    </row>
    <row r="151" spans="1:33" s="23" customFormat="1" x14ac:dyDescent="0.35">
      <c r="A151" s="16"/>
      <c r="B151"/>
      <c r="C151" s="16"/>
      <c r="D151" s="18"/>
      <c r="E151" s="28"/>
      <c r="F151" s="17"/>
      <c r="G151" s="19"/>
      <c r="H151" s="20"/>
      <c r="I151"/>
      <c r="J151"/>
      <c r="K151"/>
      <c r="L151"/>
      <c r="M151"/>
      <c r="N151"/>
      <c r="O151"/>
      <c r="P151"/>
      <c r="Q151"/>
      <c r="R151"/>
      <c r="S151"/>
      <c r="T151" s="21"/>
      <c r="U151" s="21"/>
      <c r="V151" s="21"/>
      <c r="W151" s="21"/>
      <c r="X151" s="21"/>
      <c r="Y151" s="21"/>
      <c r="Z151"/>
      <c r="AA151"/>
      <c r="AB151" s="32"/>
      <c r="AC151"/>
      <c r="AD151" s="59"/>
      <c r="AG151"/>
    </row>
    <row r="152" spans="1:33" s="23" customFormat="1" x14ac:dyDescent="0.35">
      <c r="A152" s="16"/>
      <c r="B152"/>
      <c r="C152" s="16"/>
      <c r="D152" s="18"/>
      <c r="E152" s="28"/>
      <c r="F152" s="17"/>
      <c r="G152" s="19"/>
      <c r="H152" s="20"/>
      <c r="I152"/>
      <c r="J152"/>
      <c r="K152"/>
      <c r="L152"/>
      <c r="M152"/>
      <c r="N152"/>
      <c r="O152"/>
      <c r="P152"/>
      <c r="Q152"/>
      <c r="R152"/>
      <c r="S152"/>
      <c r="T152" s="21"/>
      <c r="U152" s="21"/>
      <c r="V152" s="21"/>
      <c r="W152" s="21"/>
      <c r="X152" s="21"/>
      <c r="Y152" s="21"/>
      <c r="Z152"/>
      <c r="AA152"/>
      <c r="AB152" s="32"/>
      <c r="AC152"/>
      <c r="AD152" s="59"/>
      <c r="AG152"/>
    </row>
    <row r="153" spans="1:33" s="23" customFormat="1" x14ac:dyDescent="0.35">
      <c r="A153" s="16"/>
      <c r="B153"/>
      <c r="C153" s="16"/>
      <c r="D153" s="31"/>
      <c r="E153" s="28"/>
      <c r="F153" s="17"/>
      <c r="G153" s="19"/>
      <c r="H153" s="20"/>
      <c r="I153"/>
      <c r="J153"/>
      <c r="K153"/>
      <c r="L153"/>
      <c r="M153"/>
      <c r="N153"/>
      <c r="O153"/>
      <c r="P153"/>
      <c r="Q153"/>
      <c r="R153"/>
      <c r="S153"/>
      <c r="T153" s="21"/>
      <c r="U153" s="21"/>
      <c r="V153" s="21"/>
      <c r="W153" s="21"/>
      <c r="X153" s="21"/>
      <c r="Y153" s="21"/>
      <c r="Z153"/>
      <c r="AA153"/>
      <c r="AB153" s="32"/>
      <c r="AC153"/>
      <c r="AD153" s="59"/>
      <c r="AG153"/>
    </row>
    <row r="154" spans="1:33" s="23" customFormat="1" x14ac:dyDescent="0.35">
      <c r="A154" s="16"/>
      <c r="B154"/>
      <c r="C154" s="16"/>
      <c r="D154" s="31"/>
      <c r="E154" s="28"/>
      <c r="F154" s="17"/>
      <c r="G154" s="19"/>
      <c r="H154" s="20"/>
      <c r="I154"/>
      <c r="J154"/>
      <c r="K154"/>
      <c r="L154"/>
      <c r="M154"/>
      <c r="N154"/>
      <c r="O154"/>
      <c r="P154"/>
      <c r="Q154"/>
      <c r="R154"/>
      <c r="S154"/>
      <c r="T154" s="21"/>
      <c r="U154" s="21"/>
      <c r="V154" s="21"/>
      <c r="W154" s="21"/>
      <c r="X154" s="21"/>
      <c r="Y154" s="21"/>
      <c r="Z154"/>
      <c r="AA154"/>
      <c r="AB154" s="32"/>
      <c r="AC154"/>
      <c r="AD154" s="59"/>
      <c r="AG154"/>
    </row>
    <row r="155" spans="1:33" s="23" customFormat="1" ht="16.5" customHeight="1" x14ac:dyDescent="0.35">
      <c r="A155" s="30"/>
      <c r="B155"/>
      <c r="C155" s="30"/>
      <c r="D155" s="31"/>
      <c r="E155" s="28"/>
      <c r="F155" s="26"/>
      <c r="G155" s="19"/>
      <c r="H155" s="20"/>
      <c r="I155"/>
      <c r="J155"/>
      <c r="K155"/>
      <c r="L155"/>
      <c r="M155"/>
      <c r="N155"/>
      <c r="O155"/>
      <c r="P155"/>
      <c r="Q155"/>
      <c r="R155"/>
      <c r="S155"/>
      <c r="T155" s="21"/>
      <c r="U155" s="21"/>
      <c r="V155" s="21"/>
      <c r="W155" s="21"/>
      <c r="X155" s="21"/>
      <c r="Y155" s="21"/>
      <c r="Z155"/>
      <c r="AA155"/>
      <c r="AB155"/>
      <c r="AC155"/>
      <c r="AD155" s="59"/>
      <c r="AG155"/>
    </row>
    <row r="156" spans="1:33" s="23" customFormat="1" x14ac:dyDescent="0.35">
      <c r="A156" s="30"/>
      <c r="B156"/>
      <c r="C156" s="30"/>
      <c r="D156" s="18"/>
      <c r="E156" s="28"/>
      <c r="F156" s="26"/>
      <c r="G156" s="19"/>
      <c r="H156" s="20"/>
      <c r="I156"/>
      <c r="J156"/>
      <c r="K156"/>
      <c r="L156"/>
      <c r="M156"/>
      <c r="N156"/>
      <c r="O156"/>
      <c r="P156"/>
      <c r="Q156"/>
      <c r="R156"/>
      <c r="S156"/>
      <c r="T156" s="21"/>
      <c r="U156" s="21"/>
      <c r="V156" s="21"/>
      <c r="W156" s="21"/>
      <c r="X156" s="21"/>
      <c r="Y156" s="21"/>
      <c r="Z156"/>
      <c r="AA156"/>
      <c r="AB156"/>
      <c r="AC156"/>
      <c r="AD156" s="59"/>
      <c r="AG156"/>
    </row>
    <row r="157" spans="1:33" s="23" customFormat="1" x14ac:dyDescent="0.35">
      <c r="A157" s="33"/>
      <c r="B157"/>
      <c r="C157" s="33"/>
      <c r="D157" s="31"/>
      <c r="E157" s="28"/>
      <c r="F157" s="27"/>
      <c r="G157" s="19"/>
      <c r="H157" s="20"/>
      <c r="I157"/>
      <c r="J157"/>
      <c r="K157"/>
      <c r="L157"/>
      <c r="M157"/>
      <c r="N157"/>
      <c r="O157"/>
      <c r="P157"/>
      <c r="Q157"/>
      <c r="R157"/>
      <c r="S157"/>
      <c r="T157" s="21"/>
      <c r="U157" s="21"/>
      <c r="V157" s="21"/>
      <c r="W157" s="21"/>
      <c r="X157" s="21"/>
      <c r="Y157" s="21"/>
      <c r="Z157"/>
      <c r="AA157"/>
      <c r="AB157"/>
      <c r="AC157"/>
      <c r="AD157" s="59"/>
      <c r="AG157"/>
    </row>
    <row r="158" spans="1:33" s="23" customFormat="1" x14ac:dyDescent="0.35">
      <c r="A158" s="16"/>
      <c r="B158"/>
      <c r="C158" s="16"/>
      <c r="D158" s="18"/>
      <c r="E158" s="28"/>
      <c r="F158" s="17"/>
      <c r="G158" s="19"/>
      <c r="H158" s="20"/>
      <c r="I158"/>
      <c r="J158"/>
      <c r="K158"/>
      <c r="L158"/>
      <c r="M158"/>
      <c r="N158"/>
      <c r="O158"/>
      <c r="P158"/>
      <c r="Q158"/>
      <c r="R158"/>
      <c r="S158"/>
      <c r="T158" s="21"/>
      <c r="U158" s="21"/>
      <c r="V158" s="21"/>
      <c r="W158" s="21"/>
      <c r="X158" s="21"/>
      <c r="Y158" s="21"/>
      <c r="Z158"/>
      <c r="AA158"/>
      <c r="AB158" s="32"/>
      <c r="AC158"/>
      <c r="AD158" s="59"/>
      <c r="AG158"/>
    </row>
    <row r="159" spans="1:33" s="23" customFormat="1" x14ac:dyDescent="0.35">
      <c r="A159" s="30"/>
      <c r="B159"/>
      <c r="C159" s="30"/>
      <c r="D159" s="18"/>
      <c r="E159" s="28"/>
      <c r="F159" s="26"/>
      <c r="G159" s="19"/>
      <c r="H159" s="20"/>
      <c r="I159"/>
      <c r="J159"/>
      <c r="K159"/>
      <c r="L159"/>
      <c r="M159"/>
      <c r="N159"/>
      <c r="O159"/>
      <c r="P159"/>
      <c r="Q159"/>
      <c r="R159"/>
      <c r="S159"/>
      <c r="T159" s="21"/>
      <c r="U159" s="21"/>
      <c r="V159" s="21"/>
      <c r="W159" s="21"/>
      <c r="X159" s="21"/>
      <c r="Y159" s="21"/>
      <c r="Z159"/>
      <c r="AA159"/>
      <c r="AB159"/>
      <c r="AC159"/>
      <c r="AD159" s="59"/>
      <c r="AG159"/>
    </row>
    <row r="160" spans="1:33" s="23" customFormat="1" x14ac:dyDescent="0.35">
      <c r="A160" s="16"/>
      <c r="B160"/>
      <c r="C160" s="16"/>
      <c r="D160" s="18"/>
      <c r="E160" s="28"/>
      <c r="F160" s="17"/>
      <c r="G160" s="19"/>
      <c r="H160" s="20"/>
      <c r="I160"/>
      <c r="J160"/>
      <c r="K160"/>
      <c r="L160"/>
      <c r="M160"/>
      <c r="N160"/>
      <c r="O160"/>
      <c r="P160"/>
      <c r="Q160"/>
      <c r="R160"/>
      <c r="S160"/>
      <c r="T160" s="21"/>
      <c r="U160" s="21"/>
      <c r="V160" s="21"/>
      <c r="W160" s="21"/>
      <c r="X160" s="21"/>
      <c r="Y160" s="21"/>
      <c r="Z160"/>
      <c r="AA160"/>
      <c r="AB160" s="32"/>
      <c r="AC160"/>
      <c r="AD160" s="59"/>
      <c r="AG160"/>
    </row>
    <row r="161" spans="1:33" s="23" customFormat="1" x14ac:dyDescent="0.35">
      <c r="A161" s="16"/>
      <c r="B161"/>
      <c r="C161" s="16"/>
      <c r="D161" s="18"/>
      <c r="E161" s="28"/>
      <c r="F161" s="17"/>
      <c r="G161" s="19"/>
      <c r="H161" s="20"/>
      <c r="I161"/>
      <c r="J161"/>
      <c r="K161"/>
      <c r="L161"/>
      <c r="M161"/>
      <c r="N161"/>
      <c r="O161"/>
      <c r="P161"/>
      <c r="Q161"/>
      <c r="R161"/>
      <c r="S161"/>
      <c r="T161" s="21"/>
      <c r="U161" s="21"/>
      <c r="V161" s="21"/>
      <c r="W161" s="21"/>
      <c r="X161" s="21"/>
      <c r="Y161" s="21"/>
      <c r="Z161"/>
      <c r="AA161"/>
      <c r="AB161" s="32"/>
      <c r="AC161"/>
      <c r="AD161" s="59"/>
      <c r="AG161"/>
    </row>
    <row r="162" spans="1:33" s="23" customFormat="1" x14ac:dyDescent="0.35">
      <c r="A162" s="16"/>
      <c r="B162"/>
      <c r="C162" s="16"/>
      <c r="D162" s="31"/>
      <c r="E162" s="28"/>
      <c r="F162" s="17"/>
      <c r="G162" s="19"/>
      <c r="H162" s="20"/>
      <c r="I162"/>
      <c r="J162"/>
      <c r="K162"/>
      <c r="L162"/>
      <c r="M162"/>
      <c r="N162"/>
      <c r="O162"/>
      <c r="P162"/>
      <c r="Q162"/>
      <c r="R162"/>
      <c r="S162"/>
      <c r="T162" s="21"/>
      <c r="U162" s="21"/>
      <c r="V162" s="21"/>
      <c r="W162" s="21"/>
      <c r="X162" s="21"/>
      <c r="Y162" s="21"/>
      <c r="Z162"/>
      <c r="AA162"/>
      <c r="AB162" s="32"/>
      <c r="AC162"/>
      <c r="AD162" s="59"/>
      <c r="AG162"/>
    </row>
    <row r="163" spans="1:33" s="23" customFormat="1" x14ac:dyDescent="0.35">
      <c r="A163" s="16"/>
      <c r="B163"/>
      <c r="C163" s="16"/>
      <c r="D163" s="18"/>
      <c r="E163" s="28"/>
      <c r="F163" s="17"/>
      <c r="G163" s="19"/>
      <c r="H163" s="20"/>
      <c r="I163"/>
      <c r="J163"/>
      <c r="K163"/>
      <c r="L163"/>
      <c r="M163"/>
      <c r="N163"/>
      <c r="O163"/>
      <c r="P163"/>
      <c r="Q163"/>
      <c r="R163"/>
      <c r="S163"/>
      <c r="T163" s="21"/>
      <c r="U163" s="21"/>
      <c r="V163" s="21"/>
      <c r="W163" s="21"/>
      <c r="X163" s="21"/>
      <c r="Y163" s="21"/>
      <c r="Z163"/>
      <c r="AA163"/>
      <c r="AB163" s="32"/>
      <c r="AC163"/>
      <c r="AD163" s="59"/>
      <c r="AG163"/>
    </row>
    <row r="164" spans="1:33" s="23" customFormat="1" x14ac:dyDescent="0.35">
      <c r="A164" s="33"/>
      <c r="B164"/>
      <c r="C164" s="33"/>
      <c r="D164" s="31"/>
      <c r="E164" s="28"/>
      <c r="F164" s="27"/>
      <c r="G164" s="19"/>
      <c r="H164" s="20"/>
      <c r="I164"/>
      <c r="J164"/>
      <c r="K164"/>
      <c r="L164"/>
      <c r="M164"/>
      <c r="N164"/>
      <c r="O164"/>
      <c r="P164"/>
      <c r="Q164"/>
      <c r="R164"/>
      <c r="S164"/>
      <c r="T164" s="21"/>
      <c r="U164" s="21"/>
      <c r="V164" s="21"/>
      <c r="W164" s="21"/>
      <c r="X164" s="21"/>
      <c r="Y164" s="21"/>
      <c r="Z164"/>
      <c r="AA164"/>
      <c r="AB164"/>
      <c r="AC164"/>
      <c r="AD164" s="59"/>
      <c r="AG164"/>
    </row>
    <row r="165" spans="1:33" s="23" customFormat="1" x14ac:dyDescent="0.35">
      <c r="A165" s="16"/>
      <c r="B165"/>
      <c r="C165" s="16"/>
      <c r="D165" s="31"/>
      <c r="E165" s="52"/>
      <c r="F165" s="51"/>
      <c r="G165" s="19"/>
      <c r="H165" s="20"/>
      <c r="I165"/>
      <c r="J165"/>
      <c r="K165"/>
      <c r="L165"/>
      <c r="M165"/>
      <c r="N165"/>
      <c r="O165"/>
      <c r="P165"/>
      <c r="Q165"/>
      <c r="R165"/>
      <c r="S165"/>
      <c r="T165" s="21"/>
      <c r="U165" s="21"/>
      <c r="V165" s="21"/>
      <c r="W165" s="21"/>
      <c r="X165" s="21"/>
      <c r="Y165" s="21"/>
      <c r="Z165"/>
      <c r="AA165"/>
      <c r="AB165"/>
      <c r="AC165"/>
      <c r="AD165" s="59"/>
      <c r="AG165"/>
    </row>
    <row r="166" spans="1:33" s="23" customFormat="1" x14ac:dyDescent="0.35">
      <c r="A166" s="33"/>
      <c r="B166"/>
      <c r="C166" s="33"/>
      <c r="D166" s="31"/>
      <c r="E166" s="49"/>
      <c r="F166" s="26"/>
      <c r="G166" s="19"/>
      <c r="H166" s="20"/>
      <c r="I166"/>
      <c r="J166"/>
      <c r="K166"/>
      <c r="L166"/>
      <c r="M166"/>
      <c r="N166"/>
      <c r="O166"/>
      <c r="P166"/>
      <c r="Q166"/>
      <c r="R166"/>
      <c r="S166"/>
      <c r="T166" s="21"/>
      <c r="U166" s="21"/>
      <c r="V166" s="21"/>
      <c r="W166" s="21"/>
      <c r="X166" s="21"/>
      <c r="Y166" s="21"/>
      <c r="Z166"/>
      <c r="AA166"/>
      <c r="AB166"/>
      <c r="AC166"/>
      <c r="AD166" s="59"/>
      <c r="AG166"/>
    </row>
    <row r="167" spans="1:33" s="23" customFormat="1" x14ac:dyDescent="0.35">
      <c r="A167" s="33"/>
      <c r="B167"/>
      <c r="C167" s="33"/>
      <c r="D167" s="31"/>
      <c r="E167" s="49"/>
      <c r="F167" s="26"/>
      <c r="G167" s="19"/>
      <c r="H167" s="20"/>
      <c r="I167"/>
      <c r="J167"/>
      <c r="K167"/>
      <c r="L167"/>
      <c r="M167"/>
      <c r="N167"/>
      <c r="O167"/>
      <c r="P167"/>
      <c r="Q167"/>
      <c r="R167"/>
      <c r="S167"/>
      <c r="T167" s="21"/>
      <c r="U167" s="21"/>
      <c r="V167" s="21"/>
      <c r="W167" s="21"/>
      <c r="X167" s="21"/>
      <c r="Y167" s="21"/>
      <c r="Z167"/>
      <c r="AA167"/>
      <c r="AB167"/>
      <c r="AC167"/>
      <c r="AD167" s="59"/>
      <c r="AG167"/>
    </row>
    <row r="168" spans="1:33" s="26" customFormat="1" x14ac:dyDescent="0.35">
      <c r="A168" s="33"/>
      <c r="B168"/>
      <c r="C168" s="33"/>
      <c r="D168" s="31"/>
      <c r="E168" s="49"/>
      <c r="G168" s="19"/>
      <c r="H168" s="20"/>
      <c r="I168"/>
      <c r="J168"/>
      <c r="K168"/>
      <c r="L168"/>
      <c r="M168"/>
      <c r="N168"/>
      <c r="O168"/>
      <c r="P168"/>
      <c r="Q168"/>
      <c r="R168"/>
      <c r="S168"/>
      <c r="T168" s="21"/>
      <c r="U168" s="21"/>
      <c r="V168" s="21"/>
      <c r="W168" s="21"/>
      <c r="X168" s="21"/>
      <c r="Y168" s="21"/>
      <c r="Z168"/>
      <c r="AA168"/>
      <c r="AB168"/>
      <c r="AC168"/>
      <c r="AD168" s="59"/>
      <c r="AE168" s="23"/>
      <c r="AF168" s="23"/>
      <c r="AG168"/>
    </row>
    <row r="169" spans="1:33" s="26" customFormat="1" x14ac:dyDescent="0.35">
      <c r="A169" s="33"/>
      <c r="B169"/>
      <c r="C169" s="33"/>
      <c r="D169" s="31"/>
      <c r="E169" s="49"/>
      <c r="G169" s="19"/>
      <c r="H169" s="20"/>
      <c r="I169"/>
      <c r="J169"/>
      <c r="K169"/>
      <c r="L169"/>
      <c r="M169"/>
      <c r="N169"/>
      <c r="O169"/>
      <c r="P169"/>
      <c r="Q169"/>
      <c r="R169"/>
      <c r="S169"/>
      <c r="T169" s="21"/>
      <c r="U169" s="21"/>
      <c r="V169" s="21"/>
      <c r="W169" s="21"/>
      <c r="X169" s="21"/>
      <c r="Y169" s="21"/>
      <c r="Z169"/>
      <c r="AA169"/>
      <c r="AB169"/>
      <c r="AC169"/>
      <c r="AD169" s="59"/>
      <c r="AE169" s="23"/>
      <c r="AF169" s="23"/>
      <c r="AG169"/>
    </row>
    <row r="170" spans="1:33" s="26" customFormat="1" x14ac:dyDescent="0.35">
      <c r="A170" s="33"/>
      <c r="B170"/>
      <c r="C170" s="33"/>
      <c r="D170" s="31"/>
      <c r="E170" s="49"/>
      <c r="G170" s="19"/>
      <c r="H170" s="20"/>
      <c r="I170"/>
      <c r="J170"/>
      <c r="K170"/>
      <c r="L170"/>
      <c r="M170"/>
      <c r="N170"/>
      <c r="O170"/>
      <c r="P170"/>
      <c r="Q170"/>
      <c r="R170"/>
      <c r="S170"/>
      <c r="T170" s="21"/>
      <c r="U170" s="21"/>
      <c r="V170" s="21"/>
      <c r="W170" s="21"/>
      <c r="X170" s="21"/>
      <c r="Y170" s="21"/>
      <c r="Z170"/>
      <c r="AA170"/>
      <c r="AB170"/>
      <c r="AC170"/>
      <c r="AD170" s="59"/>
      <c r="AE170" s="23"/>
      <c r="AF170" s="23"/>
      <c r="AG170"/>
    </row>
    <row r="171" spans="1:33" s="26" customFormat="1" x14ac:dyDescent="0.35">
      <c r="A171" s="33"/>
      <c r="B171"/>
      <c r="C171" s="33"/>
      <c r="D171" s="31"/>
      <c r="E171" s="49"/>
      <c r="G171" s="19"/>
      <c r="H171" s="20"/>
      <c r="I171"/>
      <c r="J171"/>
      <c r="K171"/>
      <c r="L171"/>
      <c r="M171"/>
      <c r="N171"/>
      <c r="O171"/>
      <c r="P171"/>
      <c r="Q171"/>
      <c r="R171"/>
      <c r="S171"/>
      <c r="T171" s="21"/>
      <c r="U171" s="21"/>
      <c r="V171" s="21"/>
      <c r="W171" s="21"/>
      <c r="X171" s="21"/>
      <c r="Y171" s="21"/>
      <c r="Z171"/>
      <c r="AA171"/>
      <c r="AB171"/>
      <c r="AC171"/>
      <c r="AD171" s="59"/>
      <c r="AE171" s="23"/>
      <c r="AF171" s="23"/>
      <c r="AG171"/>
    </row>
    <row r="172" spans="1:33" s="26" customFormat="1" x14ac:dyDescent="0.35">
      <c r="A172" s="33"/>
      <c r="B172"/>
      <c r="C172" s="33"/>
      <c r="D172" s="31"/>
      <c r="E172" s="49"/>
      <c r="G172" s="19"/>
      <c r="H172" s="20"/>
      <c r="I172"/>
      <c r="J172"/>
      <c r="K172"/>
      <c r="L172"/>
      <c r="M172"/>
      <c r="N172"/>
      <c r="O172"/>
      <c r="P172"/>
      <c r="Q172"/>
      <c r="R172"/>
      <c r="S172"/>
      <c r="T172" s="21"/>
      <c r="U172" s="21"/>
      <c r="V172" s="21"/>
      <c r="W172" s="21"/>
      <c r="X172" s="21"/>
      <c r="Y172" s="21"/>
      <c r="Z172"/>
      <c r="AA172"/>
      <c r="AB172"/>
      <c r="AC172"/>
      <c r="AD172" s="59"/>
      <c r="AE172" s="23"/>
      <c r="AF172" s="23"/>
      <c r="AG172"/>
    </row>
    <row r="173" spans="1:33" s="26" customFormat="1" x14ac:dyDescent="0.35">
      <c r="A173" s="33"/>
      <c r="B173"/>
      <c r="C173" s="33"/>
      <c r="D173" s="31"/>
      <c r="E173" s="49"/>
      <c r="G173" s="19"/>
      <c r="H173" s="20"/>
      <c r="I173"/>
      <c r="J173"/>
      <c r="K173"/>
      <c r="L173"/>
      <c r="M173"/>
      <c r="N173"/>
      <c r="O173"/>
      <c r="P173"/>
      <c r="Q173"/>
      <c r="R173"/>
      <c r="S173"/>
      <c r="T173" s="21"/>
      <c r="U173" s="21"/>
      <c r="V173" s="21"/>
      <c r="W173" s="21"/>
      <c r="X173" s="21"/>
      <c r="Y173" s="21"/>
      <c r="Z173"/>
      <c r="AA173"/>
      <c r="AB173"/>
      <c r="AC173"/>
      <c r="AD173" s="59"/>
      <c r="AE173" s="23"/>
      <c r="AF173" s="23"/>
      <c r="AG173"/>
    </row>
    <row r="174" spans="1:33" s="26" customFormat="1" x14ac:dyDescent="0.35">
      <c r="A174" s="33"/>
      <c r="B174"/>
      <c r="C174" s="33"/>
      <c r="D174" s="31"/>
      <c r="E174" s="49"/>
      <c r="G174" s="19"/>
      <c r="H174" s="20"/>
      <c r="I174"/>
      <c r="J174"/>
      <c r="K174"/>
      <c r="L174"/>
      <c r="M174"/>
      <c r="N174"/>
      <c r="O174"/>
      <c r="P174"/>
      <c r="Q174"/>
      <c r="R174"/>
      <c r="S174"/>
      <c r="T174" s="21"/>
      <c r="U174" s="21"/>
      <c r="V174" s="21"/>
      <c r="W174" s="21"/>
      <c r="X174" s="21"/>
      <c r="Y174" s="21"/>
      <c r="Z174"/>
      <c r="AA174"/>
      <c r="AB174"/>
      <c r="AC174"/>
      <c r="AD174" s="59"/>
      <c r="AE174" s="23"/>
      <c r="AF174" s="23"/>
      <c r="AG174"/>
    </row>
    <row r="175" spans="1:33" s="26" customFormat="1" x14ac:dyDescent="0.35">
      <c r="A175" s="33"/>
      <c r="B175"/>
      <c r="C175" s="33"/>
      <c r="D175" s="31"/>
      <c r="E175" s="49"/>
      <c r="G175" s="19"/>
      <c r="H175" s="20"/>
      <c r="I175"/>
      <c r="J175"/>
      <c r="K175"/>
      <c r="L175"/>
      <c r="M175"/>
      <c r="N175"/>
      <c r="O175"/>
      <c r="P175"/>
      <c r="Q175"/>
      <c r="R175"/>
      <c r="S175"/>
      <c r="T175" s="21"/>
      <c r="U175" s="21"/>
      <c r="V175" s="21"/>
      <c r="W175" s="21"/>
      <c r="X175" s="21"/>
      <c r="Y175" s="21"/>
      <c r="Z175"/>
      <c r="AA175"/>
      <c r="AB175"/>
      <c r="AC175"/>
      <c r="AD175" s="59"/>
      <c r="AE175" s="23"/>
      <c r="AF175" s="23"/>
      <c r="AG175"/>
    </row>
    <row r="176" spans="1:33" s="26" customFormat="1" ht="15" thickBot="1" x14ac:dyDescent="0.4">
      <c r="A176" s="33"/>
      <c r="B176"/>
      <c r="C176" s="33"/>
      <c r="D176" s="53"/>
      <c r="E176" s="49"/>
      <c r="G176" s="19"/>
      <c r="H176" s="20"/>
      <c r="I176"/>
      <c r="J176"/>
      <c r="K176"/>
      <c r="L176"/>
      <c r="M176"/>
      <c r="N176"/>
      <c r="O176"/>
      <c r="P176"/>
      <c r="Q176"/>
      <c r="R176"/>
      <c r="S176"/>
      <c r="T176" s="21"/>
      <c r="U176" s="21"/>
      <c r="V176" s="21"/>
      <c r="W176" s="21"/>
      <c r="X176" s="21"/>
      <c r="Y176" s="21"/>
      <c r="Z176"/>
      <c r="AA176"/>
      <c r="AB176"/>
      <c r="AC176"/>
      <c r="AD176" s="59"/>
      <c r="AE176" s="23"/>
      <c r="AF176" s="23"/>
      <c r="AG176"/>
    </row>
    <row r="177" spans="1:33" s="26" customFormat="1" ht="15" thickTop="1" x14ac:dyDescent="0.35">
      <c r="A177" s="33"/>
      <c r="B177"/>
      <c r="C177" s="33"/>
      <c r="D177" s="31"/>
      <c r="E177" s="49"/>
      <c r="G177" s="19"/>
      <c r="H177" s="20"/>
      <c r="I177"/>
      <c r="J177"/>
      <c r="K177"/>
      <c r="L177"/>
      <c r="M177"/>
      <c r="N177"/>
      <c r="O177"/>
      <c r="P177"/>
      <c r="Q177"/>
      <c r="R177"/>
      <c r="S177"/>
      <c r="T177" s="21"/>
      <c r="U177" s="21"/>
      <c r="V177" s="21"/>
      <c r="W177" s="21"/>
      <c r="X177" s="21"/>
      <c r="Y177" s="21"/>
      <c r="Z177"/>
      <c r="AA177"/>
      <c r="AB177"/>
      <c r="AC177"/>
      <c r="AD177" s="59"/>
      <c r="AE177" s="23"/>
      <c r="AF177" s="23"/>
      <c r="AG177"/>
    </row>
    <row r="178" spans="1:33" s="26" customFormat="1" ht="15" thickBot="1" x14ac:dyDescent="0.4">
      <c r="A178" s="54"/>
      <c r="B178"/>
      <c r="C178" s="54"/>
      <c r="D178" s="31"/>
      <c r="E178" s="55"/>
      <c r="G178" s="19"/>
      <c r="H178" s="20"/>
      <c r="I178"/>
      <c r="J178"/>
      <c r="K178"/>
      <c r="L178"/>
      <c r="M178"/>
      <c r="N178"/>
      <c r="O178"/>
      <c r="P178"/>
      <c r="Q178"/>
      <c r="R178"/>
      <c r="S178"/>
      <c r="T178" s="21"/>
      <c r="U178" s="21"/>
      <c r="V178" s="21"/>
      <c r="W178" s="21"/>
      <c r="X178" s="21"/>
      <c r="Y178" s="21"/>
      <c r="Z178"/>
      <c r="AA178"/>
      <c r="AB178"/>
      <c r="AC178"/>
      <c r="AD178" s="59"/>
      <c r="AE178" s="23"/>
      <c r="AF178" s="23"/>
      <c r="AG178"/>
    </row>
    <row r="179" spans="1:33" s="26" customFormat="1" ht="15" thickTop="1" x14ac:dyDescent="0.35">
      <c r="A179" s="33"/>
      <c r="B179"/>
      <c r="C179" s="33"/>
      <c r="D179" s="31"/>
      <c r="E179" s="34"/>
      <c r="G179" s="19"/>
      <c r="H179" s="20"/>
      <c r="I179"/>
      <c r="J179"/>
      <c r="K179"/>
      <c r="L179"/>
      <c r="M179"/>
      <c r="N179"/>
      <c r="O179"/>
      <c r="P179"/>
      <c r="Q179"/>
      <c r="R179"/>
      <c r="S179"/>
      <c r="T179" s="21"/>
      <c r="U179" s="21"/>
      <c r="V179" s="21"/>
      <c r="W179" s="21"/>
      <c r="X179" s="21"/>
      <c r="Y179" s="21"/>
      <c r="Z179"/>
      <c r="AA179"/>
      <c r="AB179"/>
      <c r="AC179"/>
      <c r="AD179" s="59"/>
      <c r="AE179" s="23"/>
      <c r="AF179" s="23"/>
      <c r="AG1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A469-25CF-4626-BB98-CF4DABFC55F2}">
  <dimension ref="A1:AG179"/>
  <sheetViews>
    <sheetView workbookViewId="0">
      <pane xSplit="6" ySplit="1" topLeftCell="Q44" activePane="bottomRight" state="frozen"/>
      <selection pane="topRight" activeCell="F1" sqref="F1"/>
      <selection pane="bottomLeft" activeCell="A2" sqref="A2"/>
      <selection pane="bottomRight" sqref="A1:AG57"/>
    </sheetView>
  </sheetViews>
  <sheetFormatPr defaultColWidth="9.1796875" defaultRowHeight="14.5" x14ac:dyDescent="0.35"/>
  <cols>
    <col min="1" max="1" width="6.81640625" style="33" customWidth="1"/>
    <col min="3" max="3" width="6.81640625" style="33" customWidth="1"/>
    <col min="4" max="4" width="6.81640625" style="31" customWidth="1"/>
    <col min="5" max="5" width="32.26953125" style="34" customWidth="1"/>
    <col min="6" max="6" width="5.81640625" style="26" customWidth="1"/>
    <col min="7" max="7" width="10.81640625" style="19" customWidth="1"/>
    <col min="8" max="8" width="6.1796875" style="20" customWidth="1"/>
    <col min="9" max="9" width="5.7265625" customWidth="1"/>
    <col min="10" max="10" width="23" customWidth="1"/>
    <col min="11" max="19" width="6.81640625" customWidth="1"/>
    <col min="20" max="25" width="6.81640625" style="21" customWidth="1"/>
    <col min="26" max="26" width="17.453125" customWidth="1"/>
    <col min="27" max="27" width="29.81640625" customWidth="1"/>
    <col min="28" max="28" width="15.1796875" customWidth="1"/>
    <col min="29" max="29" width="16.81640625" customWidth="1"/>
    <col min="30" max="30" width="9.1796875" style="59"/>
    <col min="31" max="31" width="9.1796875" style="23"/>
    <col min="32" max="32" width="10.1796875" style="23" customWidth="1"/>
  </cols>
  <sheetData>
    <row r="1" spans="1:33" s="15" customFormat="1" ht="64" thickBot="1" x14ac:dyDescent="0.4">
      <c r="A1" s="1" t="s">
        <v>0</v>
      </c>
      <c r="B1" s="15" t="s">
        <v>1</v>
      </c>
      <c r="C1" s="1"/>
      <c r="D1" s="4" t="s">
        <v>5</v>
      </c>
      <c r="E1" s="5" t="s">
        <v>6</v>
      </c>
      <c r="F1" s="3" t="s">
        <v>234</v>
      </c>
      <c r="G1" s="6" t="s">
        <v>8</v>
      </c>
      <c r="H1" s="7" t="s">
        <v>235</v>
      </c>
      <c r="I1" s="8" t="s">
        <v>10</v>
      </c>
      <c r="J1" s="9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8" t="s">
        <v>20</v>
      </c>
      <c r="T1" s="11" t="s">
        <v>21</v>
      </c>
      <c r="U1" s="12" t="s">
        <v>22</v>
      </c>
      <c r="V1" s="12" t="s">
        <v>23</v>
      </c>
      <c r="W1" s="13" t="s">
        <v>236</v>
      </c>
      <c r="X1" s="13" t="s">
        <v>25</v>
      </c>
      <c r="Y1" s="13" t="s">
        <v>260</v>
      </c>
      <c r="Z1" s="9" t="s">
        <v>27</v>
      </c>
      <c r="AA1" s="8" t="s">
        <v>28</v>
      </c>
      <c r="AB1" s="9" t="s">
        <v>29</v>
      </c>
      <c r="AC1" s="10" t="s">
        <v>30</v>
      </c>
      <c r="AD1" s="56" t="s">
        <v>237</v>
      </c>
      <c r="AE1" s="14" t="s">
        <v>31</v>
      </c>
      <c r="AF1" s="14" t="s">
        <v>32</v>
      </c>
      <c r="AG1" s="15" t="s">
        <v>33</v>
      </c>
    </row>
    <row r="2" spans="1:33" ht="15" thickTop="1" x14ac:dyDescent="0.35">
      <c r="A2" s="16" t="s">
        <v>34</v>
      </c>
      <c r="B2" t="s">
        <v>34</v>
      </c>
      <c r="C2" s="16" t="s">
        <v>36</v>
      </c>
      <c r="D2" s="18">
        <v>1</v>
      </c>
      <c r="E2" t="s">
        <v>38</v>
      </c>
      <c r="F2" s="17">
        <v>5.6</v>
      </c>
      <c r="G2" s="19">
        <v>44028</v>
      </c>
      <c r="H2" s="20">
        <v>0.51736111111111105</v>
      </c>
      <c r="I2" t="s">
        <v>238</v>
      </c>
      <c r="J2" s="61"/>
      <c r="K2" s="61"/>
      <c r="L2" s="61">
        <v>60</v>
      </c>
      <c r="M2" s="61">
        <v>40</v>
      </c>
      <c r="N2" s="61"/>
      <c r="O2" s="61"/>
      <c r="P2" s="61"/>
      <c r="Q2" s="61"/>
      <c r="R2">
        <f t="shared" ref="R2:R57" si="0">SUM(L2:M2)</f>
        <v>100</v>
      </c>
      <c r="S2">
        <f t="shared" ref="S2:S56" si="1">SUM(K2:Q2)</f>
        <v>100</v>
      </c>
      <c r="T2" s="21">
        <v>21.69</v>
      </c>
      <c r="U2" s="21">
        <v>18572</v>
      </c>
      <c r="V2" s="21">
        <v>8.11</v>
      </c>
      <c r="W2" s="21">
        <v>2.75</v>
      </c>
      <c r="X2" s="21">
        <v>14.2</v>
      </c>
      <c r="Y2" s="21">
        <v>8.35</v>
      </c>
      <c r="AA2" t="s">
        <v>261</v>
      </c>
      <c r="AB2" s="22">
        <v>38.117129200000001</v>
      </c>
      <c r="AC2" s="22">
        <v>-122.0395539</v>
      </c>
      <c r="AE2" s="23" t="s">
        <v>19</v>
      </c>
      <c r="AF2" s="23" t="s">
        <v>43</v>
      </c>
      <c r="AG2" t="s">
        <v>43</v>
      </c>
    </row>
    <row r="3" spans="1:33" x14ac:dyDescent="0.35">
      <c r="A3" s="16" t="s">
        <v>34</v>
      </c>
      <c r="B3" t="s">
        <v>34</v>
      </c>
      <c r="C3" s="16" t="s">
        <v>53</v>
      </c>
      <c r="D3" s="18">
        <v>3</v>
      </c>
      <c r="E3" t="s">
        <v>55</v>
      </c>
      <c r="F3" s="17">
        <v>6.8</v>
      </c>
      <c r="G3" s="19">
        <v>44041</v>
      </c>
      <c r="H3" s="20">
        <v>0.59513888888888888</v>
      </c>
      <c r="I3" t="s">
        <v>205</v>
      </c>
      <c r="J3" t="s">
        <v>262</v>
      </c>
      <c r="L3">
        <v>80</v>
      </c>
      <c r="M3">
        <v>20</v>
      </c>
      <c r="R3">
        <f t="shared" si="0"/>
        <v>100</v>
      </c>
      <c r="S3">
        <f t="shared" si="1"/>
        <v>100</v>
      </c>
      <c r="T3" s="21">
        <v>21.751999999999999</v>
      </c>
      <c r="U3" s="21">
        <v>15266</v>
      </c>
      <c r="V3" s="21">
        <v>8.02</v>
      </c>
      <c r="W3" s="21">
        <v>3.06</v>
      </c>
      <c r="X3" s="21">
        <v>15.72</v>
      </c>
      <c r="Y3" s="21">
        <v>8.25</v>
      </c>
      <c r="AB3">
        <v>38.170143629999998</v>
      </c>
      <c r="AC3">
        <v>-122.0307802</v>
      </c>
      <c r="AD3" s="59" t="s">
        <v>13</v>
      </c>
      <c r="AE3" s="23" t="s">
        <v>19</v>
      </c>
      <c r="AF3" s="23" t="s">
        <v>51</v>
      </c>
      <c r="AG3" t="s">
        <v>52</v>
      </c>
    </row>
    <row r="4" spans="1:33" x14ac:dyDescent="0.35">
      <c r="A4" s="16" t="s">
        <v>34</v>
      </c>
      <c r="B4" t="s">
        <v>34</v>
      </c>
      <c r="C4" s="16" t="s">
        <v>72</v>
      </c>
      <c r="D4" s="18">
        <v>7</v>
      </c>
      <c r="E4" t="s">
        <v>74</v>
      </c>
      <c r="F4" s="17">
        <v>23.2</v>
      </c>
      <c r="G4" s="19">
        <v>44041</v>
      </c>
      <c r="H4" s="20">
        <v>0.61527777777777781</v>
      </c>
      <c r="I4" t="s">
        <v>205</v>
      </c>
      <c r="J4" t="s">
        <v>263</v>
      </c>
      <c r="L4">
        <v>90</v>
      </c>
      <c r="M4">
        <v>5</v>
      </c>
      <c r="O4">
        <v>5</v>
      </c>
      <c r="R4">
        <f t="shared" si="0"/>
        <v>95</v>
      </c>
      <c r="S4">
        <f t="shared" si="1"/>
        <v>100</v>
      </c>
      <c r="T4" s="21">
        <v>21.736000000000001</v>
      </c>
      <c r="U4" s="21">
        <v>10636</v>
      </c>
      <c r="V4" s="21">
        <v>7.91</v>
      </c>
      <c r="W4" s="21">
        <v>5.0999999999999996</v>
      </c>
      <c r="X4" s="21">
        <v>13.92</v>
      </c>
      <c r="Y4" s="21">
        <v>8.01</v>
      </c>
      <c r="AB4">
        <v>38.167088</v>
      </c>
      <c r="AC4">
        <v>-121.937285867247</v>
      </c>
      <c r="AD4" s="59" t="s">
        <v>13</v>
      </c>
      <c r="AE4" s="23" t="s">
        <v>19</v>
      </c>
      <c r="AF4" s="23" t="s">
        <v>51</v>
      </c>
      <c r="AG4" t="s">
        <v>52</v>
      </c>
    </row>
    <row r="5" spans="1:33" x14ac:dyDescent="0.35">
      <c r="A5" s="16" t="s">
        <v>34</v>
      </c>
      <c r="B5" t="s">
        <v>34</v>
      </c>
      <c r="C5" s="16" t="s">
        <v>79</v>
      </c>
      <c r="D5" s="18">
        <v>9</v>
      </c>
      <c r="E5" t="s">
        <v>81</v>
      </c>
      <c r="F5" s="17">
        <v>4.4000000000000004</v>
      </c>
      <c r="G5" s="19">
        <v>44041</v>
      </c>
      <c r="H5" s="20">
        <v>0.5229166666666667</v>
      </c>
      <c r="I5" t="s">
        <v>238</v>
      </c>
      <c r="J5" t="s">
        <v>40</v>
      </c>
      <c r="L5">
        <v>80</v>
      </c>
      <c r="M5">
        <v>20</v>
      </c>
      <c r="R5">
        <f t="shared" si="0"/>
        <v>100</v>
      </c>
      <c r="S5">
        <f t="shared" si="1"/>
        <v>100</v>
      </c>
      <c r="T5" s="21">
        <v>21.361999999999998</v>
      </c>
      <c r="U5" s="21">
        <v>14394</v>
      </c>
      <c r="V5" s="21">
        <v>7.96</v>
      </c>
      <c r="W5" s="21">
        <v>7.22</v>
      </c>
      <c r="X5" s="21">
        <v>20.22</v>
      </c>
      <c r="Y5" s="21">
        <v>7.83</v>
      </c>
      <c r="AB5">
        <v>38.18045</v>
      </c>
      <c r="AC5">
        <v>-122.0476</v>
      </c>
      <c r="AD5" s="59" t="s">
        <v>13</v>
      </c>
      <c r="AE5" s="23" t="s">
        <v>19</v>
      </c>
      <c r="AF5" s="23" t="s">
        <v>51</v>
      </c>
      <c r="AG5" t="s">
        <v>52</v>
      </c>
    </row>
    <row r="6" spans="1:33" x14ac:dyDescent="0.35">
      <c r="A6" s="16" t="s">
        <v>34</v>
      </c>
      <c r="B6" t="s">
        <v>34</v>
      </c>
      <c r="C6" s="16" t="s">
        <v>83</v>
      </c>
      <c r="D6" s="18">
        <v>10</v>
      </c>
      <c r="E6" t="s">
        <v>84</v>
      </c>
      <c r="F6" s="17">
        <v>22</v>
      </c>
      <c r="G6" s="19">
        <v>44041</v>
      </c>
      <c r="H6" s="20">
        <v>0.46875</v>
      </c>
      <c r="I6" t="s">
        <v>181</v>
      </c>
      <c r="J6" t="s">
        <v>95</v>
      </c>
      <c r="K6">
        <v>10</v>
      </c>
      <c r="L6">
        <v>90</v>
      </c>
      <c r="R6">
        <f t="shared" si="0"/>
        <v>90</v>
      </c>
      <c r="S6">
        <f t="shared" si="1"/>
        <v>100</v>
      </c>
      <c r="T6" s="21">
        <v>19.73</v>
      </c>
      <c r="U6" s="21">
        <v>15620</v>
      </c>
      <c r="V6" s="21">
        <v>7.57</v>
      </c>
      <c r="W6" s="21">
        <v>3.63</v>
      </c>
      <c r="X6" s="21">
        <v>36.450000000000003</v>
      </c>
      <c r="Y6" s="21">
        <v>8.2200000000000006</v>
      </c>
      <c r="Z6" t="s">
        <v>71</v>
      </c>
      <c r="AB6">
        <v>38.123800000000003</v>
      </c>
      <c r="AC6">
        <v>-122.0812</v>
      </c>
      <c r="AD6" s="59" t="s">
        <v>13</v>
      </c>
      <c r="AE6" s="23" t="s">
        <v>19</v>
      </c>
      <c r="AF6" s="23" t="s">
        <v>51</v>
      </c>
      <c r="AG6" t="s">
        <v>52</v>
      </c>
    </row>
    <row r="7" spans="1:33" x14ac:dyDescent="0.35">
      <c r="A7" s="16" t="s">
        <v>34</v>
      </c>
      <c r="B7" t="s">
        <v>34</v>
      </c>
      <c r="C7" s="16" t="s">
        <v>85</v>
      </c>
      <c r="D7" s="18">
        <v>11</v>
      </c>
      <c r="E7" t="s">
        <v>86</v>
      </c>
      <c r="F7" s="17">
        <v>6</v>
      </c>
      <c r="G7" s="19">
        <v>44042</v>
      </c>
      <c r="H7" s="20">
        <v>0.48680555555555555</v>
      </c>
      <c r="I7" t="s">
        <v>181</v>
      </c>
      <c r="J7" t="s">
        <v>48</v>
      </c>
      <c r="L7">
        <v>100</v>
      </c>
      <c r="R7">
        <f t="shared" si="0"/>
        <v>100</v>
      </c>
      <c r="S7">
        <f t="shared" si="1"/>
        <v>100</v>
      </c>
      <c r="T7" s="21">
        <v>20.71</v>
      </c>
      <c r="U7" s="21">
        <v>10438</v>
      </c>
      <c r="V7" s="21">
        <v>7.86</v>
      </c>
      <c r="W7" s="21">
        <v>8.2200000000000006</v>
      </c>
      <c r="X7" s="21">
        <v>82.81</v>
      </c>
      <c r="Y7" s="21">
        <v>8.06</v>
      </c>
      <c r="Z7" t="s">
        <v>62</v>
      </c>
      <c r="AB7">
        <v>38.180100000000003</v>
      </c>
      <c r="AC7">
        <v>-121.90689999999999</v>
      </c>
      <c r="AD7" s="59" t="s">
        <v>13</v>
      </c>
      <c r="AE7" s="23" t="s">
        <v>19</v>
      </c>
      <c r="AF7" s="23" t="s">
        <v>88</v>
      </c>
      <c r="AG7" t="s">
        <v>52</v>
      </c>
    </row>
    <row r="8" spans="1:33" x14ac:dyDescent="0.35">
      <c r="A8" s="16" t="s">
        <v>34</v>
      </c>
      <c r="B8" t="s">
        <v>34</v>
      </c>
      <c r="C8" s="24" t="s">
        <v>89</v>
      </c>
      <c r="D8" s="25">
        <v>12</v>
      </c>
      <c r="E8" t="s">
        <v>90</v>
      </c>
      <c r="F8" s="26">
        <v>16.8</v>
      </c>
      <c r="G8" s="19">
        <v>44041</v>
      </c>
      <c r="H8" s="20">
        <v>0.60972222222222217</v>
      </c>
      <c r="I8" t="s">
        <v>205</v>
      </c>
      <c r="J8" t="s">
        <v>264</v>
      </c>
      <c r="L8">
        <v>50</v>
      </c>
      <c r="M8">
        <v>50</v>
      </c>
      <c r="R8">
        <f t="shared" si="0"/>
        <v>100</v>
      </c>
      <c r="S8">
        <f t="shared" si="1"/>
        <v>100</v>
      </c>
      <c r="T8" s="21">
        <v>21.943999999999999</v>
      </c>
      <c r="U8" s="21">
        <v>11167</v>
      </c>
      <c r="V8" s="21">
        <v>7.93</v>
      </c>
      <c r="W8" s="21">
        <v>4.8499999999999996</v>
      </c>
      <c r="X8" s="21">
        <v>17.39</v>
      </c>
      <c r="Y8" s="21">
        <v>7.97</v>
      </c>
      <c r="Z8" t="s">
        <v>62</v>
      </c>
      <c r="AB8">
        <v>38.186900000000001</v>
      </c>
      <c r="AC8">
        <v>-121.9708</v>
      </c>
      <c r="AD8" s="59" t="s">
        <v>255</v>
      </c>
      <c r="AE8" s="23" t="s">
        <v>19</v>
      </c>
      <c r="AF8" s="23" t="s">
        <v>51</v>
      </c>
      <c r="AG8" t="s">
        <v>52</v>
      </c>
    </row>
    <row r="9" spans="1:33" x14ac:dyDescent="0.35">
      <c r="A9" s="16" t="s">
        <v>34</v>
      </c>
      <c r="B9" t="s">
        <v>34</v>
      </c>
      <c r="C9" s="16" t="s">
        <v>93</v>
      </c>
      <c r="D9" s="18">
        <v>13</v>
      </c>
      <c r="E9" t="s">
        <v>94</v>
      </c>
      <c r="F9" s="17">
        <v>14.4</v>
      </c>
      <c r="G9" s="19">
        <v>44041</v>
      </c>
      <c r="H9" s="20">
        <v>0.62986111111111109</v>
      </c>
      <c r="I9" t="s">
        <v>205</v>
      </c>
      <c r="J9" t="s">
        <v>141</v>
      </c>
      <c r="L9">
        <v>10</v>
      </c>
      <c r="Q9">
        <v>90</v>
      </c>
      <c r="R9">
        <f t="shared" si="0"/>
        <v>10</v>
      </c>
      <c r="S9">
        <f t="shared" si="1"/>
        <v>100</v>
      </c>
      <c r="T9" s="21">
        <v>21.661000000000001</v>
      </c>
      <c r="U9" s="21">
        <v>9588</v>
      </c>
      <c r="V9" s="21">
        <v>7.98</v>
      </c>
      <c r="W9" s="21">
        <v>4.32</v>
      </c>
      <c r="X9" s="21">
        <v>8.56</v>
      </c>
      <c r="Y9" s="21">
        <v>8.58</v>
      </c>
      <c r="Z9" t="s">
        <v>62</v>
      </c>
      <c r="AB9">
        <v>38.122100000000003</v>
      </c>
      <c r="AC9">
        <v>-121.88809999999999</v>
      </c>
      <c r="AD9" s="59" t="s">
        <v>18</v>
      </c>
      <c r="AE9" s="23" t="s">
        <v>18</v>
      </c>
      <c r="AF9" s="23" t="s">
        <v>51</v>
      </c>
      <c r="AG9" t="s">
        <v>52</v>
      </c>
    </row>
    <row r="10" spans="1:33" x14ac:dyDescent="0.35">
      <c r="A10" s="16" t="s">
        <v>34</v>
      </c>
      <c r="B10" t="s">
        <v>34</v>
      </c>
      <c r="C10" s="16" t="s">
        <v>98</v>
      </c>
      <c r="D10" s="18">
        <v>14</v>
      </c>
      <c r="E10" t="s">
        <v>99</v>
      </c>
      <c r="F10" s="17">
        <v>14</v>
      </c>
      <c r="G10" s="19">
        <v>44041</v>
      </c>
      <c r="H10" s="20">
        <v>0.6381944444444444</v>
      </c>
      <c r="I10" t="s">
        <v>205</v>
      </c>
      <c r="J10" t="s">
        <v>265</v>
      </c>
      <c r="K10">
        <v>10</v>
      </c>
      <c r="L10">
        <v>80</v>
      </c>
      <c r="M10">
        <v>10</v>
      </c>
      <c r="R10">
        <f t="shared" si="0"/>
        <v>90</v>
      </c>
      <c r="S10">
        <f t="shared" si="1"/>
        <v>100</v>
      </c>
      <c r="T10" s="21">
        <v>21.366</v>
      </c>
      <c r="U10" s="21">
        <v>9119</v>
      </c>
      <c r="V10" s="21">
        <v>8.0299999999999994</v>
      </c>
      <c r="W10" s="21">
        <v>3.97</v>
      </c>
      <c r="X10" s="21">
        <v>8.15</v>
      </c>
      <c r="Y10" s="21">
        <v>8.73</v>
      </c>
      <c r="Z10" t="s">
        <v>62</v>
      </c>
      <c r="AB10">
        <v>38.093400000000003</v>
      </c>
      <c r="AC10">
        <v>-121.88720000000001</v>
      </c>
      <c r="AD10" s="59" t="s">
        <v>13</v>
      </c>
      <c r="AE10" s="23" t="s">
        <v>19</v>
      </c>
      <c r="AF10" s="23" t="s">
        <v>51</v>
      </c>
      <c r="AG10" t="s">
        <v>52</v>
      </c>
    </row>
    <row r="11" spans="1:33" x14ac:dyDescent="0.35">
      <c r="A11" s="16" t="s">
        <v>34</v>
      </c>
      <c r="B11" t="s">
        <v>34</v>
      </c>
      <c r="C11" s="16" t="s">
        <v>101</v>
      </c>
      <c r="D11" s="18">
        <v>15</v>
      </c>
      <c r="E11" t="s">
        <v>102</v>
      </c>
      <c r="F11" s="17">
        <v>13</v>
      </c>
      <c r="G11" s="19">
        <v>44041</v>
      </c>
      <c r="H11" s="20">
        <v>0.64583333333333337</v>
      </c>
      <c r="I11" t="s">
        <v>205</v>
      </c>
      <c r="J11" t="s">
        <v>115</v>
      </c>
      <c r="K11">
        <v>20</v>
      </c>
      <c r="L11">
        <v>60</v>
      </c>
      <c r="M11">
        <v>20</v>
      </c>
      <c r="R11">
        <f t="shared" si="0"/>
        <v>80</v>
      </c>
      <c r="S11">
        <f t="shared" si="1"/>
        <v>100</v>
      </c>
      <c r="T11" s="21">
        <v>21.44</v>
      </c>
      <c r="U11" s="21">
        <v>5307</v>
      </c>
      <c r="V11" s="21">
        <v>8.1999999999999993</v>
      </c>
      <c r="W11" s="21">
        <v>1.96</v>
      </c>
      <c r="X11" s="21">
        <v>12.37</v>
      </c>
      <c r="Y11" s="21">
        <v>8.8699999999999992</v>
      </c>
      <c r="AB11">
        <v>38.073999999999998</v>
      </c>
      <c r="AC11">
        <v>-121.8501</v>
      </c>
      <c r="AD11" s="59" t="s">
        <v>13</v>
      </c>
      <c r="AE11" s="23" t="s">
        <v>19</v>
      </c>
      <c r="AF11" s="23" t="s">
        <v>43</v>
      </c>
      <c r="AG11" t="s">
        <v>52</v>
      </c>
    </row>
    <row r="12" spans="1:33" x14ac:dyDescent="0.35">
      <c r="A12" s="16" t="s">
        <v>34</v>
      </c>
      <c r="B12" t="s">
        <v>34</v>
      </c>
      <c r="C12" s="16" t="s">
        <v>105</v>
      </c>
      <c r="D12" s="18">
        <v>17</v>
      </c>
      <c r="E12" t="s">
        <v>106</v>
      </c>
      <c r="F12" s="17">
        <v>4.4000000000000004</v>
      </c>
      <c r="G12" s="19">
        <v>44041</v>
      </c>
      <c r="H12" s="20">
        <v>0.53472222222222221</v>
      </c>
      <c r="I12" t="s">
        <v>238</v>
      </c>
      <c r="J12" t="s">
        <v>243</v>
      </c>
      <c r="K12">
        <v>100</v>
      </c>
      <c r="R12">
        <f t="shared" si="0"/>
        <v>0</v>
      </c>
      <c r="S12">
        <f t="shared" si="1"/>
        <v>100</v>
      </c>
      <c r="T12" s="21">
        <v>20.488</v>
      </c>
      <c r="U12" s="21">
        <v>9744</v>
      </c>
      <c r="V12" s="21">
        <v>8.1</v>
      </c>
      <c r="W12" s="21">
        <v>9.07</v>
      </c>
      <c r="X12" s="21">
        <v>23.51</v>
      </c>
      <c r="Y12" s="21">
        <v>7.81</v>
      </c>
      <c r="AB12">
        <v>38.225623727137297</v>
      </c>
      <c r="AC12">
        <v>-122.02189634714</v>
      </c>
      <c r="AD12" s="59" t="s">
        <v>135</v>
      </c>
      <c r="AE12" s="23" t="s">
        <v>135</v>
      </c>
      <c r="AF12" s="23" t="s">
        <v>88</v>
      </c>
      <c r="AG12" t="s">
        <v>52</v>
      </c>
    </row>
    <row r="13" spans="1:33" x14ac:dyDescent="0.35">
      <c r="A13" s="16" t="s">
        <v>34</v>
      </c>
      <c r="B13" t="s">
        <v>34</v>
      </c>
      <c r="C13" s="16" t="s">
        <v>108</v>
      </c>
      <c r="D13" s="18">
        <v>18</v>
      </c>
      <c r="E13" t="s">
        <v>109</v>
      </c>
      <c r="F13" s="17">
        <v>12.8</v>
      </c>
      <c r="G13" s="19">
        <v>44041</v>
      </c>
      <c r="H13" s="20">
        <v>0.50347222222222221</v>
      </c>
      <c r="I13" t="s">
        <v>238</v>
      </c>
      <c r="J13" t="s">
        <v>243</v>
      </c>
      <c r="K13">
        <v>100</v>
      </c>
      <c r="R13">
        <f t="shared" si="0"/>
        <v>0</v>
      </c>
      <c r="S13">
        <f t="shared" si="1"/>
        <v>100</v>
      </c>
      <c r="T13" s="21">
        <v>20.350000000000001</v>
      </c>
      <c r="U13" s="21">
        <v>16591</v>
      </c>
      <c r="V13" s="21">
        <v>8</v>
      </c>
      <c r="W13" s="21">
        <v>2.81</v>
      </c>
      <c r="X13" s="21">
        <v>22.78</v>
      </c>
      <c r="Y13" s="21">
        <v>8.25</v>
      </c>
      <c r="AA13" s="28"/>
      <c r="AB13">
        <v>38.155999999999999</v>
      </c>
      <c r="AC13">
        <v>-122.0527</v>
      </c>
      <c r="AD13" s="59" t="s">
        <v>135</v>
      </c>
      <c r="AE13" s="23" t="s">
        <v>135</v>
      </c>
      <c r="AF13" s="23" t="s">
        <v>51</v>
      </c>
      <c r="AG13" t="s">
        <v>52</v>
      </c>
    </row>
    <row r="14" spans="1:33" ht="15.75" customHeight="1" x14ac:dyDescent="0.35">
      <c r="A14" s="16" t="s">
        <v>34</v>
      </c>
      <c r="B14" t="s">
        <v>34</v>
      </c>
      <c r="C14" s="16" t="s">
        <v>116</v>
      </c>
      <c r="D14" s="18">
        <v>21</v>
      </c>
      <c r="E14" t="s">
        <v>117</v>
      </c>
      <c r="F14" s="17">
        <v>4.9000000000000004</v>
      </c>
      <c r="G14" s="19">
        <v>44041</v>
      </c>
      <c r="H14" s="20">
        <v>0.55138888888888882</v>
      </c>
      <c r="I14" t="s">
        <v>205</v>
      </c>
      <c r="J14" t="s">
        <v>115</v>
      </c>
      <c r="K14">
        <v>80</v>
      </c>
      <c r="L14">
        <v>10</v>
      </c>
      <c r="O14">
        <v>10</v>
      </c>
      <c r="R14">
        <f t="shared" si="0"/>
        <v>10</v>
      </c>
      <c r="S14">
        <f t="shared" si="1"/>
        <v>100</v>
      </c>
      <c r="T14" s="21">
        <v>21.056000000000001</v>
      </c>
      <c r="U14" s="21">
        <v>10317</v>
      </c>
      <c r="V14" s="21">
        <v>8.09</v>
      </c>
      <c r="W14" s="21">
        <v>6.66</v>
      </c>
      <c r="X14" s="21">
        <v>20.68</v>
      </c>
      <c r="Y14" s="21">
        <v>7.92</v>
      </c>
      <c r="AB14">
        <v>38.217057190573001</v>
      </c>
      <c r="AC14">
        <v>-122.03174209778901</v>
      </c>
      <c r="AD14" s="59" t="s">
        <v>135</v>
      </c>
      <c r="AE14" s="23" t="s">
        <v>135</v>
      </c>
      <c r="AF14" s="23" t="s">
        <v>51</v>
      </c>
      <c r="AG14" t="s">
        <v>52</v>
      </c>
    </row>
    <row r="15" spans="1:33" x14ac:dyDescent="0.35">
      <c r="A15" s="16" t="s">
        <v>34</v>
      </c>
      <c r="B15" t="s">
        <v>34</v>
      </c>
      <c r="C15" s="16" t="s">
        <v>120</v>
      </c>
      <c r="D15" s="18">
        <v>24</v>
      </c>
      <c r="E15" t="s">
        <v>121</v>
      </c>
      <c r="F15" s="17">
        <v>5.0999999999999996</v>
      </c>
      <c r="G15" s="19">
        <v>44041</v>
      </c>
      <c r="H15" s="20">
        <v>0.57291666666666663</v>
      </c>
      <c r="I15" t="s">
        <v>205</v>
      </c>
      <c r="J15" t="s">
        <v>122</v>
      </c>
      <c r="K15">
        <v>90</v>
      </c>
      <c r="L15">
        <v>10</v>
      </c>
      <c r="R15">
        <f t="shared" si="0"/>
        <v>10</v>
      </c>
      <c r="S15">
        <f t="shared" si="1"/>
        <v>100</v>
      </c>
      <c r="T15" s="21">
        <v>21.645</v>
      </c>
      <c r="U15" s="21">
        <v>10849</v>
      </c>
      <c r="V15" s="21">
        <v>7.89</v>
      </c>
      <c r="W15" s="21">
        <v>20.49</v>
      </c>
      <c r="X15" s="21">
        <v>9.01</v>
      </c>
      <c r="Y15" s="21">
        <v>7.57</v>
      </c>
      <c r="AA15" t="s">
        <v>266</v>
      </c>
      <c r="AB15">
        <v>38.188905464753503</v>
      </c>
      <c r="AC15">
        <v>-122.02059246777701</v>
      </c>
      <c r="AD15" s="59" t="s">
        <v>135</v>
      </c>
      <c r="AE15" s="23" t="s">
        <v>135</v>
      </c>
      <c r="AF15" s="23" t="s">
        <v>88</v>
      </c>
      <c r="AG15" t="s">
        <v>52</v>
      </c>
    </row>
    <row r="16" spans="1:33" x14ac:dyDescent="0.35">
      <c r="A16" s="16" t="s">
        <v>34</v>
      </c>
      <c r="B16" t="s">
        <v>34</v>
      </c>
      <c r="C16" s="16" t="s">
        <v>123</v>
      </c>
      <c r="D16" s="18">
        <v>25</v>
      </c>
      <c r="E16" t="s">
        <v>124</v>
      </c>
      <c r="F16" s="17">
        <v>2.6</v>
      </c>
      <c r="G16" s="19">
        <v>44041</v>
      </c>
      <c r="H16" s="20">
        <v>0.57847222222222217</v>
      </c>
      <c r="I16" t="s">
        <v>205</v>
      </c>
      <c r="J16" t="s">
        <v>122</v>
      </c>
      <c r="K16">
        <v>80</v>
      </c>
      <c r="L16">
        <v>10</v>
      </c>
      <c r="M16">
        <v>10</v>
      </c>
      <c r="R16">
        <f t="shared" si="0"/>
        <v>20</v>
      </c>
      <c r="S16">
        <f t="shared" si="1"/>
        <v>100</v>
      </c>
      <c r="T16" s="21">
        <v>22.792999999999999</v>
      </c>
      <c r="U16" s="21">
        <v>11131</v>
      </c>
      <c r="V16" s="21">
        <v>7.75</v>
      </c>
      <c r="W16" s="21">
        <v>12.32</v>
      </c>
      <c r="X16" s="21">
        <v>23.68</v>
      </c>
      <c r="Y16" s="21">
        <v>7.27</v>
      </c>
      <c r="AB16">
        <v>38.193503941580502</v>
      </c>
      <c r="AC16">
        <v>-122.009725684177</v>
      </c>
      <c r="AD16" s="59" t="s">
        <v>135</v>
      </c>
      <c r="AE16" s="23" t="s">
        <v>135</v>
      </c>
      <c r="AF16" s="23" t="s">
        <v>88</v>
      </c>
      <c r="AG16" t="s">
        <v>52</v>
      </c>
    </row>
    <row r="17" spans="1:33" x14ac:dyDescent="0.35">
      <c r="A17" s="16" t="s">
        <v>34</v>
      </c>
      <c r="B17" t="s">
        <v>34</v>
      </c>
      <c r="C17" s="16" t="s">
        <v>128</v>
      </c>
      <c r="D17" s="18">
        <v>27</v>
      </c>
      <c r="E17" t="s">
        <v>129</v>
      </c>
      <c r="F17" s="17">
        <v>20.8</v>
      </c>
      <c r="G17" s="19">
        <v>44041</v>
      </c>
      <c r="H17" s="20">
        <v>0.60277777777777775</v>
      </c>
      <c r="I17" t="s">
        <v>205</v>
      </c>
      <c r="J17" t="s">
        <v>141</v>
      </c>
      <c r="L17">
        <v>90</v>
      </c>
      <c r="M17">
        <v>10</v>
      </c>
      <c r="R17">
        <f t="shared" si="0"/>
        <v>100</v>
      </c>
      <c r="S17">
        <f t="shared" si="1"/>
        <v>100</v>
      </c>
      <c r="T17" s="21">
        <v>22.337</v>
      </c>
      <c r="U17" s="21">
        <v>12560</v>
      </c>
      <c r="V17" s="21">
        <v>7.95</v>
      </c>
      <c r="W17" s="21">
        <v>3.97</v>
      </c>
      <c r="X17" s="21">
        <v>14.35</v>
      </c>
      <c r="Y17" s="21">
        <v>7.94</v>
      </c>
      <c r="Z17" t="s">
        <v>71</v>
      </c>
      <c r="AB17">
        <v>38.180526249911203</v>
      </c>
      <c r="AC17">
        <v>-121.996098928069</v>
      </c>
      <c r="AD17" s="59" t="s">
        <v>13</v>
      </c>
      <c r="AE17" s="23" t="s">
        <v>19</v>
      </c>
      <c r="AF17" s="23" t="s">
        <v>51</v>
      </c>
      <c r="AG17" t="s">
        <v>52</v>
      </c>
    </row>
    <row r="18" spans="1:33" x14ac:dyDescent="0.35">
      <c r="A18" s="16" t="s">
        <v>34</v>
      </c>
      <c r="B18" t="s">
        <v>34</v>
      </c>
      <c r="C18" s="16" t="s">
        <v>136</v>
      </c>
      <c r="D18" s="18">
        <v>30</v>
      </c>
      <c r="E18" t="s">
        <v>137</v>
      </c>
      <c r="F18" s="17">
        <v>4.5</v>
      </c>
      <c r="G18" s="19">
        <v>44042</v>
      </c>
      <c r="H18" s="20">
        <v>0.46388888888888885</v>
      </c>
      <c r="I18" t="s">
        <v>181</v>
      </c>
      <c r="J18" t="s">
        <v>122</v>
      </c>
      <c r="K18">
        <v>50</v>
      </c>
      <c r="L18">
        <v>50</v>
      </c>
      <c r="R18">
        <f t="shared" si="0"/>
        <v>50</v>
      </c>
      <c r="S18">
        <f t="shared" si="1"/>
        <v>100</v>
      </c>
      <c r="T18" s="21">
        <v>20.88</v>
      </c>
      <c r="U18" s="21">
        <v>9995</v>
      </c>
      <c r="V18" s="21">
        <v>7.77</v>
      </c>
      <c r="W18" s="21">
        <v>10.74</v>
      </c>
      <c r="X18" s="21">
        <v>36.04</v>
      </c>
      <c r="Y18" s="21">
        <v>7.94</v>
      </c>
      <c r="AB18">
        <v>38.1997646521842</v>
      </c>
      <c r="AC18">
        <v>-121.916640421929</v>
      </c>
      <c r="AD18" s="59" t="s">
        <v>255</v>
      </c>
      <c r="AE18" s="23" t="s">
        <v>135</v>
      </c>
      <c r="AF18" s="23" t="s">
        <v>88</v>
      </c>
      <c r="AG18" t="s">
        <v>52</v>
      </c>
    </row>
    <row r="19" spans="1:33" x14ac:dyDescent="0.35">
      <c r="A19" s="16" t="s">
        <v>34</v>
      </c>
      <c r="B19" t="s">
        <v>34</v>
      </c>
      <c r="C19" s="16" t="s">
        <v>139</v>
      </c>
      <c r="D19" s="18">
        <v>31</v>
      </c>
      <c r="E19" t="s">
        <v>140</v>
      </c>
      <c r="F19" s="17">
        <v>16</v>
      </c>
      <c r="G19" s="19">
        <v>44041</v>
      </c>
      <c r="H19" s="20">
        <v>0.62291666666666667</v>
      </c>
      <c r="I19" t="s">
        <v>205</v>
      </c>
      <c r="J19" t="s">
        <v>60</v>
      </c>
      <c r="O19">
        <v>5</v>
      </c>
      <c r="P19">
        <v>20</v>
      </c>
      <c r="Q19">
        <v>75</v>
      </c>
      <c r="R19">
        <f t="shared" si="0"/>
        <v>0</v>
      </c>
      <c r="S19">
        <f t="shared" si="1"/>
        <v>100</v>
      </c>
      <c r="T19" s="21">
        <v>21.902999999999999</v>
      </c>
      <c r="U19" s="21">
        <v>10292</v>
      </c>
      <c r="V19" s="21">
        <v>7.97</v>
      </c>
      <c r="W19" s="21">
        <v>6.52</v>
      </c>
      <c r="X19" s="21">
        <v>10.39</v>
      </c>
      <c r="Y19" s="21">
        <v>8.3699999999999992</v>
      </c>
      <c r="Z19" t="s">
        <v>62</v>
      </c>
      <c r="AB19">
        <v>38.144860634345399</v>
      </c>
      <c r="AC19">
        <v>-121.909522207615</v>
      </c>
      <c r="AD19" s="59" t="s">
        <v>18</v>
      </c>
      <c r="AE19" s="23" t="s">
        <v>18</v>
      </c>
      <c r="AF19" s="23" t="s">
        <v>51</v>
      </c>
      <c r="AG19" t="s">
        <v>52</v>
      </c>
    </row>
    <row r="20" spans="1:33" x14ac:dyDescent="0.35">
      <c r="A20" s="16" t="s">
        <v>34</v>
      </c>
      <c r="B20" t="s">
        <v>34</v>
      </c>
      <c r="C20" s="24" t="s">
        <v>151</v>
      </c>
      <c r="D20" s="18">
        <v>38</v>
      </c>
      <c r="E20" t="s">
        <v>152</v>
      </c>
      <c r="F20" s="26">
        <v>24.4</v>
      </c>
      <c r="G20" s="19">
        <v>44041</v>
      </c>
      <c r="H20" s="20">
        <v>0.48888888888888887</v>
      </c>
      <c r="I20" t="s">
        <v>181</v>
      </c>
      <c r="J20" t="s">
        <v>257</v>
      </c>
      <c r="L20">
        <v>100</v>
      </c>
      <c r="R20">
        <f t="shared" si="0"/>
        <v>100</v>
      </c>
      <c r="S20">
        <f t="shared" si="1"/>
        <v>100</v>
      </c>
      <c r="T20" s="21">
        <v>21.384</v>
      </c>
      <c r="U20" s="21">
        <v>17216</v>
      </c>
      <c r="V20" s="21">
        <v>7.77</v>
      </c>
      <c r="W20" s="21">
        <v>3.62</v>
      </c>
      <c r="X20" s="21">
        <v>16.93</v>
      </c>
      <c r="Y20" s="21">
        <v>7.44</v>
      </c>
      <c r="Z20" t="s">
        <v>62</v>
      </c>
      <c r="AB20">
        <v>38.152700000000003</v>
      </c>
      <c r="AC20">
        <v>-122.0908</v>
      </c>
      <c r="AD20" s="59" t="s">
        <v>13</v>
      </c>
      <c r="AE20" s="23" t="s">
        <v>19</v>
      </c>
      <c r="AF20" s="23" t="s">
        <v>88</v>
      </c>
      <c r="AG20" t="s">
        <v>52</v>
      </c>
    </row>
    <row r="21" spans="1:33" x14ac:dyDescent="0.35">
      <c r="A21" s="16" t="s">
        <v>34</v>
      </c>
      <c r="B21" t="s">
        <v>34</v>
      </c>
      <c r="C21" s="16" t="s">
        <v>154</v>
      </c>
      <c r="D21" s="18">
        <v>40</v>
      </c>
      <c r="E21" t="s">
        <v>155</v>
      </c>
      <c r="F21" s="17">
        <v>8</v>
      </c>
      <c r="G21" s="19">
        <v>44041</v>
      </c>
      <c r="H21" s="20">
        <v>0.50972222222222219</v>
      </c>
      <c r="I21" t="s">
        <v>238</v>
      </c>
      <c r="J21" t="s">
        <v>256</v>
      </c>
      <c r="K21">
        <v>50</v>
      </c>
      <c r="O21">
        <v>50</v>
      </c>
      <c r="R21">
        <f t="shared" si="0"/>
        <v>0</v>
      </c>
      <c r="S21">
        <f t="shared" si="1"/>
        <v>100</v>
      </c>
      <c r="T21" s="21">
        <v>20.635000000000002</v>
      </c>
      <c r="U21" s="21">
        <v>15913</v>
      </c>
      <c r="V21" s="21">
        <v>7.96</v>
      </c>
      <c r="W21" s="21">
        <v>3.06</v>
      </c>
      <c r="X21" s="21">
        <v>67.2</v>
      </c>
      <c r="Y21" s="21">
        <v>7.95</v>
      </c>
      <c r="Z21" t="s">
        <v>62</v>
      </c>
      <c r="AB21">
        <v>38.179394887464603</v>
      </c>
      <c r="AC21">
        <v>-122.07119546814</v>
      </c>
      <c r="AD21" s="59" t="s">
        <v>255</v>
      </c>
      <c r="AE21" s="23" t="s">
        <v>135</v>
      </c>
      <c r="AF21" s="23" t="s">
        <v>88</v>
      </c>
      <c r="AG21" t="s">
        <v>52</v>
      </c>
    </row>
    <row r="22" spans="1:33" ht="16" customHeight="1" x14ac:dyDescent="0.35">
      <c r="A22" s="16" t="s">
        <v>34</v>
      </c>
      <c r="B22" t="s">
        <v>34</v>
      </c>
      <c r="C22" s="24" t="s">
        <v>159</v>
      </c>
      <c r="D22" s="18">
        <v>42</v>
      </c>
      <c r="E22" t="s">
        <v>160</v>
      </c>
      <c r="F22" s="26">
        <v>5</v>
      </c>
      <c r="G22" s="19">
        <v>44041</v>
      </c>
      <c r="H22" s="20">
        <v>0.52430555555555558</v>
      </c>
      <c r="I22" t="s">
        <v>238</v>
      </c>
      <c r="J22" t="s">
        <v>267</v>
      </c>
      <c r="K22">
        <v>10</v>
      </c>
      <c r="L22">
        <v>60</v>
      </c>
      <c r="M22">
        <v>30</v>
      </c>
      <c r="R22">
        <f t="shared" si="0"/>
        <v>90</v>
      </c>
      <c r="S22">
        <f t="shared" si="1"/>
        <v>100</v>
      </c>
      <c r="T22" s="21">
        <v>21.274999999999999</v>
      </c>
      <c r="U22" s="21">
        <v>10535</v>
      </c>
      <c r="V22" s="21">
        <v>8.06</v>
      </c>
      <c r="W22" s="21">
        <v>6.82</v>
      </c>
      <c r="X22" s="21">
        <v>33.22</v>
      </c>
      <c r="Y22" s="21">
        <v>7.71</v>
      </c>
      <c r="AB22">
        <v>38.197915584584699</v>
      </c>
      <c r="AC22">
        <v>-122.051230243737</v>
      </c>
      <c r="AD22" s="59" t="s">
        <v>13</v>
      </c>
      <c r="AE22" s="23" t="s">
        <v>19</v>
      </c>
      <c r="AF22" s="23" t="s">
        <v>88</v>
      </c>
      <c r="AG22" t="s">
        <v>52</v>
      </c>
    </row>
    <row r="23" spans="1:33" x14ac:dyDescent="0.35">
      <c r="A23" s="16" t="s">
        <v>34</v>
      </c>
      <c r="B23" t="s">
        <v>34</v>
      </c>
      <c r="C23" s="24" t="s">
        <v>161</v>
      </c>
      <c r="D23" s="18">
        <v>43</v>
      </c>
      <c r="E23" t="s">
        <v>162</v>
      </c>
      <c r="F23" s="26">
        <v>13</v>
      </c>
      <c r="G23" s="19">
        <v>44041</v>
      </c>
      <c r="H23" s="20">
        <v>0.5444444444444444</v>
      </c>
      <c r="I23" t="s">
        <v>205</v>
      </c>
      <c r="J23" t="s">
        <v>91</v>
      </c>
      <c r="K23">
        <v>40</v>
      </c>
      <c r="L23">
        <v>10</v>
      </c>
      <c r="M23">
        <v>40</v>
      </c>
      <c r="O23">
        <v>10</v>
      </c>
      <c r="R23">
        <f t="shared" si="0"/>
        <v>50</v>
      </c>
      <c r="S23">
        <f t="shared" si="1"/>
        <v>100</v>
      </c>
      <c r="T23" s="21">
        <v>20.221</v>
      </c>
      <c r="U23" s="21">
        <v>9596</v>
      </c>
      <c r="V23" s="21">
        <v>8.16</v>
      </c>
      <c r="W23" s="21">
        <v>17.72</v>
      </c>
      <c r="X23" s="21">
        <v>37.4</v>
      </c>
      <c r="Y23" s="21">
        <v>7.97</v>
      </c>
      <c r="Z23" t="s">
        <v>62</v>
      </c>
      <c r="AB23">
        <v>38.220082136745098</v>
      </c>
      <c r="AC23">
        <v>-122.04497929981601</v>
      </c>
      <c r="AD23" s="59" t="s">
        <v>255</v>
      </c>
      <c r="AE23" s="23" t="s">
        <v>19</v>
      </c>
      <c r="AF23" s="23" t="s">
        <v>88</v>
      </c>
      <c r="AG23" t="s">
        <v>52</v>
      </c>
    </row>
    <row r="24" spans="1:33" x14ac:dyDescent="0.35">
      <c r="A24" s="16" t="s">
        <v>34</v>
      </c>
      <c r="B24" t="s">
        <v>34</v>
      </c>
      <c r="C24" s="16" t="s">
        <v>163</v>
      </c>
      <c r="D24" s="18">
        <v>44</v>
      </c>
      <c r="E24" t="s">
        <v>164</v>
      </c>
      <c r="F24" s="17">
        <v>4.2</v>
      </c>
      <c r="G24" s="19">
        <v>44041</v>
      </c>
      <c r="H24" s="20">
        <v>0.58819444444444446</v>
      </c>
      <c r="I24" t="s">
        <v>205</v>
      </c>
      <c r="J24" t="s">
        <v>243</v>
      </c>
      <c r="K24">
        <v>80</v>
      </c>
      <c r="L24">
        <v>10</v>
      </c>
      <c r="O24">
        <v>10</v>
      </c>
      <c r="R24">
        <f t="shared" si="0"/>
        <v>10</v>
      </c>
      <c r="S24">
        <f t="shared" si="1"/>
        <v>100</v>
      </c>
      <c r="T24" s="21">
        <v>22.503</v>
      </c>
      <c r="U24" s="21">
        <v>11097</v>
      </c>
      <c r="V24" s="21">
        <v>7.88</v>
      </c>
      <c r="W24" s="21">
        <v>8.4</v>
      </c>
      <c r="X24" s="21">
        <v>23.27</v>
      </c>
      <c r="Y24" s="21">
        <v>7.76</v>
      </c>
      <c r="Z24" t="s">
        <v>268</v>
      </c>
      <c r="AB24">
        <v>38.168936794479002</v>
      </c>
      <c r="AC24">
        <v>-122.003891586064</v>
      </c>
      <c r="AD24" s="59" t="s">
        <v>135</v>
      </c>
      <c r="AE24" s="23" t="s">
        <v>135</v>
      </c>
      <c r="AF24" s="23" t="s">
        <v>88</v>
      </c>
      <c r="AG24" t="s">
        <v>52</v>
      </c>
    </row>
    <row r="25" spans="1:33" x14ac:dyDescent="0.35">
      <c r="A25" s="27" t="s">
        <v>34</v>
      </c>
      <c r="B25" t="s">
        <v>34</v>
      </c>
      <c r="C25" s="17" t="s">
        <v>166</v>
      </c>
      <c r="D25" s="18">
        <v>45</v>
      </c>
      <c r="E25" t="s">
        <v>167</v>
      </c>
      <c r="F25" s="26">
        <v>3</v>
      </c>
      <c r="G25" s="19">
        <v>44042</v>
      </c>
      <c r="H25" s="20">
        <v>0.47291666666666665</v>
      </c>
      <c r="I25" t="s">
        <v>181</v>
      </c>
      <c r="J25" t="s">
        <v>48</v>
      </c>
      <c r="L25">
        <v>80</v>
      </c>
      <c r="M25">
        <v>20</v>
      </c>
      <c r="R25">
        <f t="shared" si="0"/>
        <v>100</v>
      </c>
      <c r="S25">
        <f t="shared" si="1"/>
        <v>100</v>
      </c>
      <c r="T25" s="21">
        <v>20.8</v>
      </c>
      <c r="U25" s="21">
        <v>9832</v>
      </c>
      <c r="V25" s="21">
        <v>7.69</v>
      </c>
      <c r="W25" s="21">
        <v>3.28</v>
      </c>
      <c r="X25" s="21">
        <v>78.06</v>
      </c>
      <c r="Y25" s="21">
        <v>6.8</v>
      </c>
      <c r="AB25">
        <v>38.217716447250098</v>
      </c>
      <c r="AC25">
        <v>-121.90470083671499</v>
      </c>
      <c r="AD25" s="59" t="s">
        <v>13</v>
      </c>
      <c r="AE25" s="23" t="s">
        <v>19</v>
      </c>
      <c r="AF25" s="23" t="s">
        <v>88</v>
      </c>
      <c r="AG25" t="s">
        <v>52</v>
      </c>
    </row>
    <row r="26" spans="1:33" x14ac:dyDescent="0.35">
      <c r="A26" s="16" t="s">
        <v>34</v>
      </c>
      <c r="B26" t="s">
        <v>34</v>
      </c>
      <c r="C26" s="24" t="s">
        <v>168</v>
      </c>
      <c r="D26" s="18">
        <v>49</v>
      </c>
      <c r="E26" t="s">
        <v>169</v>
      </c>
      <c r="F26" s="26">
        <v>5</v>
      </c>
      <c r="G26" s="19">
        <v>44042</v>
      </c>
      <c r="H26" s="20">
        <v>0.45555555555555555</v>
      </c>
      <c r="I26" t="s">
        <v>181</v>
      </c>
      <c r="J26" t="s">
        <v>91</v>
      </c>
      <c r="K26">
        <v>80</v>
      </c>
      <c r="M26">
        <v>20</v>
      </c>
      <c r="R26">
        <f t="shared" si="0"/>
        <v>20</v>
      </c>
      <c r="S26">
        <f t="shared" si="1"/>
        <v>100</v>
      </c>
      <c r="T26" s="21">
        <v>20.77</v>
      </c>
      <c r="U26" s="21">
        <v>9990</v>
      </c>
      <c r="V26" s="21">
        <v>7.74</v>
      </c>
      <c r="W26" s="21">
        <v>10.92</v>
      </c>
      <c r="X26" s="21">
        <v>53.54</v>
      </c>
      <c r="Y26" s="21">
        <v>7.39</v>
      </c>
      <c r="AB26">
        <v>38.210132999999999</v>
      </c>
      <c r="AC26">
        <v>-121.924333</v>
      </c>
      <c r="AD26" s="59" t="s">
        <v>135</v>
      </c>
      <c r="AE26" s="23" t="s">
        <v>135</v>
      </c>
      <c r="AF26" s="23" t="s">
        <v>88</v>
      </c>
      <c r="AG26" t="s">
        <v>52</v>
      </c>
    </row>
    <row r="27" spans="1:33" x14ac:dyDescent="0.35">
      <c r="A27" s="16" t="s">
        <v>34</v>
      </c>
      <c r="B27" t="s">
        <v>34</v>
      </c>
      <c r="C27" s="16" t="s">
        <v>171</v>
      </c>
      <c r="D27" s="18">
        <v>50</v>
      </c>
      <c r="E27" t="s">
        <v>172</v>
      </c>
      <c r="F27" s="17">
        <v>6</v>
      </c>
      <c r="G27" s="19">
        <v>44041</v>
      </c>
      <c r="H27" s="20">
        <v>0.4777777777777778</v>
      </c>
      <c r="I27" t="s">
        <v>181</v>
      </c>
      <c r="J27" t="s">
        <v>243</v>
      </c>
      <c r="K27">
        <v>100</v>
      </c>
      <c r="R27">
        <f t="shared" si="0"/>
        <v>0</v>
      </c>
      <c r="S27">
        <f t="shared" si="1"/>
        <v>100</v>
      </c>
      <c r="T27" s="21">
        <v>21.571000000000002</v>
      </c>
      <c r="U27" s="21">
        <v>17183</v>
      </c>
      <c r="V27" s="21">
        <v>7.6</v>
      </c>
      <c r="W27" s="21">
        <v>3.82</v>
      </c>
      <c r="X27" s="21">
        <v>24.66</v>
      </c>
      <c r="Y27" s="21">
        <v>7.14</v>
      </c>
      <c r="AB27">
        <v>38.123083000000001</v>
      </c>
      <c r="AC27">
        <v>-122.099383</v>
      </c>
      <c r="AD27" s="59" t="s">
        <v>135</v>
      </c>
      <c r="AE27" s="23" t="s">
        <v>135</v>
      </c>
      <c r="AF27" s="23" t="s">
        <v>88</v>
      </c>
      <c r="AG27" t="s">
        <v>52</v>
      </c>
    </row>
    <row r="28" spans="1:33" x14ac:dyDescent="0.35">
      <c r="A28" s="16" t="s">
        <v>34</v>
      </c>
      <c r="B28" t="s">
        <v>34</v>
      </c>
      <c r="C28" s="16" t="s">
        <v>174</v>
      </c>
      <c r="D28" s="18">
        <v>51</v>
      </c>
      <c r="E28" t="s">
        <v>175</v>
      </c>
      <c r="F28" s="17">
        <v>2.9</v>
      </c>
      <c r="G28" s="19">
        <v>44041</v>
      </c>
      <c r="H28" s="20">
        <v>0.56597222222222221</v>
      </c>
      <c r="I28" s="50" t="s">
        <v>205</v>
      </c>
      <c r="J28" t="s">
        <v>115</v>
      </c>
      <c r="K28">
        <v>80</v>
      </c>
      <c r="L28">
        <v>10</v>
      </c>
      <c r="M28">
        <v>10</v>
      </c>
      <c r="R28">
        <f t="shared" si="0"/>
        <v>20</v>
      </c>
      <c r="S28">
        <f t="shared" si="1"/>
        <v>100</v>
      </c>
      <c r="T28" s="21">
        <v>21.763000000000002</v>
      </c>
      <c r="U28" s="21">
        <v>11010</v>
      </c>
      <c r="V28" s="21">
        <v>7.91</v>
      </c>
      <c r="W28" s="21">
        <v>14.72</v>
      </c>
      <c r="X28" s="21">
        <v>25.57</v>
      </c>
      <c r="Y28" s="21">
        <v>7.91</v>
      </c>
      <c r="AB28">
        <v>38.2029</v>
      </c>
      <c r="AC28">
        <v>-122.02934999999999</v>
      </c>
      <c r="AD28" s="59" t="s">
        <v>135</v>
      </c>
      <c r="AE28" s="23" t="s">
        <v>135</v>
      </c>
      <c r="AF28" s="23" t="s">
        <v>88</v>
      </c>
      <c r="AG28" t="s">
        <v>52</v>
      </c>
    </row>
    <row r="29" spans="1:33" x14ac:dyDescent="0.35">
      <c r="A29" s="16" t="s">
        <v>34</v>
      </c>
      <c r="B29" t="s">
        <v>34</v>
      </c>
      <c r="C29" s="57" t="s">
        <v>177</v>
      </c>
      <c r="D29" s="18">
        <v>52</v>
      </c>
      <c r="E29" s="28" t="s">
        <v>178</v>
      </c>
      <c r="F29" s="17">
        <v>36.4</v>
      </c>
      <c r="G29" s="19">
        <v>44026</v>
      </c>
      <c r="H29" s="20">
        <v>0.46875</v>
      </c>
      <c r="I29" t="s">
        <v>238</v>
      </c>
      <c r="J29" s="61"/>
      <c r="K29" s="61">
        <v>70</v>
      </c>
      <c r="L29" s="61">
        <v>15</v>
      </c>
      <c r="M29" s="61"/>
      <c r="N29" s="61"/>
      <c r="O29" s="61">
        <v>15</v>
      </c>
      <c r="P29" s="61"/>
      <c r="Q29" s="61"/>
      <c r="R29">
        <f t="shared" si="0"/>
        <v>15</v>
      </c>
      <c r="S29">
        <f t="shared" si="1"/>
        <v>100</v>
      </c>
      <c r="T29" s="21">
        <v>23.01</v>
      </c>
      <c r="U29" s="21">
        <v>4381</v>
      </c>
      <c r="V29" s="21">
        <v>7.87</v>
      </c>
      <c r="W29" s="21">
        <v>1.62</v>
      </c>
      <c r="X29" s="21">
        <v>8.9</v>
      </c>
      <c r="Y29" s="21">
        <v>8.33</v>
      </c>
      <c r="AA29" t="s">
        <v>269</v>
      </c>
      <c r="AB29">
        <v>38.058115100000002</v>
      </c>
      <c r="AC29">
        <v>-121.81934990000001</v>
      </c>
      <c r="AE29" s="23" t="s">
        <v>135</v>
      </c>
      <c r="AF29" s="23" t="s">
        <v>43</v>
      </c>
      <c r="AG29" t="s">
        <v>43</v>
      </c>
    </row>
    <row r="30" spans="1:33" x14ac:dyDescent="0.35">
      <c r="A30" s="16" t="s">
        <v>34</v>
      </c>
      <c r="B30" t="s">
        <v>34</v>
      </c>
      <c r="C30" s="57" t="s">
        <v>36</v>
      </c>
      <c r="D30" s="18">
        <v>1</v>
      </c>
      <c r="E30" t="s">
        <v>38</v>
      </c>
      <c r="F30" s="17">
        <v>5.2</v>
      </c>
      <c r="G30" s="19">
        <v>44090</v>
      </c>
      <c r="H30" s="20">
        <v>0.43402777777777773</v>
      </c>
      <c r="I30" t="s">
        <v>181</v>
      </c>
      <c r="J30" t="s">
        <v>270</v>
      </c>
      <c r="L30">
        <v>50</v>
      </c>
      <c r="M30">
        <v>50</v>
      </c>
      <c r="R30">
        <f t="shared" si="0"/>
        <v>100</v>
      </c>
      <c r="S30">
        <f t="shared" si="1"/>
        <v>100</v>
      </c>
      <c r="T30" s="21">
        <v>20.05</v>
      </c>
      <c r="U30" s="21">
        <v>18268</v>
      </c>
      <c r="V30" s="21">
        <v>7.84</v>
      </c>
      <c r="W30" s="21">
        <v>2.46</v>
      </c>
      <c r="X30" s="21">
        <v>58.8</v>
      </c>
      <c r="Y30" s="21">
        <v>8.26</v>
      </c>
      <c r="Z30" t="s">
        <v>71</v>
      </c>
      <c r="AA30" t="s">
        <v>271</v>
      </c>
      <c r="AB30" s="22">
        <v>38.117129200000001</v>
      </c>
      <c r="AC30" s="22">
        <v>-122.0395539</v>
      </c>
      <c r="AD30" s="59" t="s">
        <v>255</v>
      </c>
      <c r="AE30" s="23" t="s">
        <v>19</v>
      </c>
      <c r="AF30" s="23" t="s">
        <v>43</v>
      </c>
      <c r="AG30" t="s">
        <v>43</v>
      </c>
    </row>
    <row r="31" spans="1:33" x14ac:dyDescent="0.35">
      <c r="A31" s="16" t="s">
        <v>34</v>
      </c>
      <c r="B31" t="s">
        <v>34</v>
      </c>
      <c r="C31" s="16" t="s">
        <v>53</v>
      </c>
      <c r="D31" s="18">
        <v>3</v>
      </c>
      <c r="E31" t="s">
        <v>55</v>
      </c>
      <c r="F31" s="17">
        <v>10.3</v>
      </c>
      <c r="G31" s="19">
        <v>44102</v>
      </c>
      <c r="H31" s="20">
        <v>0.4236111111111111</v>
      </c>
      <c r="I31" t="s">
        <v>181</v>
      </c>
      <c r="J31" t="s">
        <v>263</v>
      </c>
      <c r="K31">
        <v>20</v>
      </c>
      <c r="L31">
        <v>70</v>
      </c>
      <c r="M31">
        <v>10</v>
      </c>
      <c r="R31">
        <f t="shared" si="0"/>
        <v>80</v>
      </c>
      <c r="S31">
        <f t="shared" si="1"/>
        <v>100</v>
      </c>
      <c r="T31" s="21">
        <v>20.86</v>
      </c>
      <c r="U31" s="21">
        <v>12850</v>
      </c>
      <c r="V31" s="21">
        <v>7.57</v>
      </c>
      <c r="W31" s="21">
        <v>3.03</v>
      </c>
      <c r="X31" s="21">
        <v>19.850000000000001</v>
      </c>
      <c r="Y31" s="21">
        <v>7.61</v>
      </c>
      <c r="AB31">
        <v>38.170143629999998</v>
      </c>
      <c r="AC31">
        <v>-122.0307802</v>
      </c>
      <c r="AD31" s="59" t="s">
        <v>13</v>
      </c>
      <c r="AE31" s="23" t="s">
        <v>19</v>
      </c>
      <c r="AF31" s="23" t="s">
        <v>51</v>
      </c>
      <c r="AG31" t="s">
        <v>52</v>
      </c>
    </row>
    <row r="32" spans="1:33" x14ac:dyDescent="0.35">
      <c r="A32" s="16" t="s">
        <v>34</v>
      </c>
      <c r="B32" t="s">
        <v>34</v>
      </c>
      <c r="C32" s="16" t="s">
        <v>72</v>
      </c>
      <c r="D32" s="18">
        <v>7</v>
      </c>
      <c r="E32" t="s">
        <v>74</v>
      </c>
      <c r="F32" s="17">
        <v>15.8</v>
      </c>
      <c r="G32" s="19">
        <v>44102</v>
      </c>
      <c r="H32" s="20">
        <v>0.67847222222222225</v>
      </c>
      <c r="I32" t="s">
        <v>205</v>
      </c>
      <c r="J32" t="s">
        <v>263</v>
      </c>
      <c r="M32">
        <v>10</v>
      </c>
      <c r="O32">
        <v>90</v>
      </c>
      <c r="R32">
        <f t="shared" si="0"/>
        <v>10</v>
      </c>
      <c r="S32">
        <f t="shared" si="1"/>
        <v>100</v>
      </c>
      <c r="T32" s="21">
        <v>21.43</v>
      </c>
      <c r="U32" s="21">
        <v>9623</v>
      </c>
      <c r="V32" s="21">
        <v>7.58</v>
      </c>
      <c r="W32" s="21">
        <v>2.91</v>
      </c>
      <c r="X32" s="21">
        <v>16.52</v>
      </c>
      <c r="Y32" s="21">
        <v>7.58</v>
      </c>
      <c r="AB32">
        <v>38.167088</v>
      </c>
      <c r="AC32">
        <v>-121.937285867247</v>
      </c>
      <c r="AD32" s="59" t="s">
        <v>63</v>
      </c>
      <c r="AE32" s="23" t="s">
        <v>63</v>
      </c>
      <c r="AF32" s="23" t="s">
        <v>51</v>
      </c>
      <c r="AG32" t="s">
        <v>52</v>
      </c>
    </row>
    <row r="33" spans="1:33" x14ac:dyDescent="0.35">
      <c r="A33" s="16" t="s">
        <v>34</v>
      </c>
      <c r="B33" t="s">
        <v>34</v>
      </c>
      <c r="C33" s="16" t="s">
        <v>79</v>
      </c>
      <c r="D33" s="18">
        <v>9</v>
      </c>
      <c r="E33" t="s">
        <v>81</v>
      </c>
      <c r="F33" s="17">
        <v>9.9</v>
      </c>
      <c r="G33" s="19">
        <v>44102</v>
      </c>
      <c r="H33" s="20">
        <v>0.49722222222222223</v>
      </c>
      <c r="I33" t="s">
        <v>181</v>
      </c>
      <c r="J33" t="s">
        <v>257</v>
      </c>
      <c r="K33">
        <v>20</v>
      </c>
      <c r="L33">
        <v>70</v>
      </c>
      <c r="M33">
        <v>10</v>
      </c>
      <c r="R33">
        <f t="shared" si="0"/>
        <v>80</v>
      </c>
      <c r="S33">
        <f t="shared" si="1"/>
        <v>100</v>
      </c>
      <c r="T33" s="21">
        <v>21.15</v>
      </c>
      <c r="U33" s="21">
        <v>13558</v>
      </c>
      <c r="V33" s="21">
        <v>7.62</v>
      </c>
      <c r="W33" s="21">
        <v>2.79</v>
      </c>
      <c r="X33" s="21">
        <v>57.71</v>
      </c>
      <c r="Y33" s="21">
        <v>7.18</v>
      </c>
      <c r="AB33">
        <v>38.18045</v>
      </c>
      <c r="AC33">
        <v>-122.0476</v>
      </c>
      <c r="AD33" s="59" t="s">
        <v>13</v>
      </c>
      <c r="AE33" s="23" t="s">
        <v>19</v>
      </c>
      <c r="AF33" s="23" t="s">
        <v>51</v>
      </c>
      <c r="AG33" t="s">
        <v>52</v>
      </c>
    </row>
    <row r="34" spans="1:33" x14ac:dyDescent="0.35">
      <c r="A34" s="16" t="s">
        <v>34</v>
      </c>
      <c r="B34" t="s">
        <v>34</v>
      </c>
      <c r="C34" s="16" t="s">
        <v>83</v>
      </c>
      <c r="D34" s="18">
        <v>10</v>
      </c>
      <c r="E34" t="s">
        <v>84</v>
      </c>
      <c r="F34" s="17">
        <v>21</v>
      </c>
      <c r="G34" s="19">
        <v>44102</v>
      </c>
      <c r="H34" s="20">
        <v>0.44305555555555554</v>
      </c>
      <c r="I34" t="s">
        <v>181</v>
      </c>
      <c r="J34" t="s">
        <v>265</v>
      </c>
      <c r="K34">
        <v>10</v>
      </c>
      <c r="L34">
        <v>80</v>
      </c>
      <c r="M34">
        <v>10</v>
      </c>
      <c r="R34">
        <f t="shared" si="0"/>
        <v>90</v>
      </c>
      <c r="S34">
        <f t="shared" si="1"/>
        <v>100</v>
      </c>
      <c r="T34" s="21">
        <v>20.95</v>
      </c>
      <c r="U34" s="21">
        <v>16913</v>
      </c>
      <c r="V34" s="21">
        <v>7.62</v>
      </c>
      <c r="W34" s="21">
        <v>2.31</v>
      </c>
      <c r="X34" s="21">
        <v>41.28</v>
      </c>
      <c r="Y34" s="21">
        <v>7.58</v>
      </c>
      <c r="Z34" t="s">
        <v>71</v>
      </c>
      <c r="AB34">
        <v>38.123800000000003</v>
      </c>
      <c r="AC34">
        <v>-122.0812</v>
      </c>
      <c r="AD34" s="59" t="s">
        <v>13</v>
      </c>
      <c r="AE34" s="23" t="s">
        <v>19</v>
      </c>
      <c r="AF34" s="23" t="s">
        <v>51</v>
      </c>
      <c r="AG34" t="s">
        <v>52</v>
      </c>
    </row>
    <row r="35" spans="1:33" x14ac:dyDescent="0.35">
      <c r="A35" s="16" t="s">
        <v>34</v>
      </c>
      <c r="B35" t="s">
        <v>34</v>
      </c>
      <c r="C35" s="16" t="s">
        <v>85</v>
      </c>
      <c r="D35" s="18">
        <v>11</v>
      </c>
      <c r="E35" t="s">
        <v>86</v>
      </c>
      <c r="F35" s="17">
        <v>5.0999999999999996</v>
      </c>
      <c r="G35" s="19">
        <v>44102</v>
      </c>
      <c r="H35" s="20">
        <v>0.58472222222222225</v>
      </c>
      <c r="I35" t="s">
        <v>181</v>
      </c>
      <c r="J35" t="s">
        <v>257</v>
      </c>
      <c r="K35">
        <v>40</v>
      </c>
      <c r="L35">
        <v>40</v>
      </c>
      <c r="M35">
        <v>20</v>
      </c>
      <c r="R35">
        <f t="shared" si="0"/>
        <v>60</v>
      </c>
      <c r="S35">
        <f t="shared" si="1"/>
        <v>100</v>
      </c>
      <c r="T35" s="21">
        <v>21.54</v>
      </c>
      <c r="U35" s="21">
        <v>9251</v>
      </c>
      <c r="V35" s="21">
        <v>7.66</v>
      </c>
      <c r="W35" s="21">
        <v>5.63</v>
      </c>
      <c r="X35" s="21">
        <v>21.95</v>
      </c>
      <c r="Y35" s="21">
        <v>8.06</v>
      </c>
      <c r="AB35">
        <v>38.180100000000003</v>
      </c>
      <c r="AC35">
        <v>-121.90689999999999</v>
      </c>
      <c r="AD35" s="59" t="s">
        <v>255</v>
      </c>
      <c r="AE35" s="23" t="s">
        <v>19</v>
      </c>
      <c r="AF35" s="23" t="s">
        <v>88</v>
      </c>
      <c r="AG35" t="s">
        <v>52</v>
      </c>
    </row>
    <row r="36" spans="1:33" x14ac:dyDescent="0.35">
      <c r="A36" s="16" t="s">
        <v>34</v>
      </c>
      <c r="B36" t="s">
        <v>34</v>
      </c>
      <c r="C36" s="24" t="s">
        <v>89</v>
      </c>
      <c r="D36" s="25">
        <v>12</v>
      </c>
      <c r="E36" t="s">
        <v>90</v>
      </c>
      <c r="F36" s="26">
        <v>19.2</v>
      </c>
      <c r="G36" s="19">
        <v>44102</v>
      </c>
      <c r="H36" s="20">
        <v>0.68472222222222223</v>
      </c>
      <c r="I36" t="s">
        <v>205</v>
      </c>
      <c r="J36" t="s">
        <v>115</v>
      </c>
      <c r="K36">
        <v>15</v>
      </c>
      <c r="L36">
        <v>65</v>
      </c>
      <c r="M36">
        <v>10</v>
      </c>
      <c r="O36">
        <v>10</v>
      </c>
      <c r="R36">
        <f t="shared" si="0"/>
        <v>75</v>
      </c>
      <c r="S36">
        <f t="shared" si="1"/>
        <v>100</v>
      </c>
      <c r="T36" s="21">
        <v>21.26</v>
      </c>
      <c r="U36" s="21">
        <v>13079</v>
      </c>
      <c r="V36" s="21">
        <v>7.61</v>
      </c>
      <c r="W36" s="21">
        <v>2.64</v>
      </c>
      <c r="X36" s="21">
        <v>27.11</v>
      </c>
      <c r="Y36" s="21">
        <v>7.78</v>
      </c>
      <c r="AA36" t="s">
        <v>272</v>
      </c>
      <c r="AB36">
        <v>38.186900000000001</v>
      </c>
      <c r="AC36">
        <v>-121.9708</v>
      </c>
      <c r="AD36" s="59" t="s">
        <v>13</v>
      </c>
      <c r="AE36" s="23" t="s">
        <v>19</v>
      </c>
      <c r="AF36" s="23" t="s">
        <v>51</v>
      </c>
      <c r="AG36" t="s">
        <v>52</v>
      </c>
    </row>
    <row r="37" spans="1:33" x14ac:dyDescent="0.35">
      <c r="A37" s="16" t="s">
        <v>34</v>
      </c>
      <c r="B37" t="s">
        <v>34</v>
      </c>
      <c r="C37" s="16" t="s">
        <v>93</v>
      </c>
      <c r="D37" s="18">
        <v>13</v>
      </c>
      <c r="E37" t="s">
        <v>94</v>
      </c>
      <c r="F37" s="62">
        <v>13.8</v>
      </c>
      <c r="G37" s="19">
        <v>44102</v>
      </c>
      <c r="H37" s="20">
        <v>0.65972222222222221</v>
      </c>
      <c r="I37" t="s">
        <v>205</v>
      </c>
      <c r="J37" t="s">
        <v>273</v>
      </c>
      <c r="L37">
        <v>10</v>
      </c>
      <c r="O37">
        <v>90</v>
      </c>
      <c r="R37">
        <f t="shared" si="0"/>
        <v>10</v>
      </c>
      <c r="S37">
        <f t="shared" si="1"/>
        <v>100</v>
      </c>
      <c r="T37" s="21">
        <v>21.15</v>
      </c>
      <c r="U37" s="21">
        <v>9408</v>
      </c>
      <c r="V37" s="21">
        <v>7.77</v>
      </c>
      <c r="W37" s="21">
        <v>3.79</v>
      </c>
      <c r="X37" s="21">
        <v>9.2100000000000009</v>
      </c>
      <c r="Y37" s="21">
        <v>8.3699999999999992</v>
      </c>
      <c r="AA37" t="s">
        <v>274</v>
      </c>
      <c r="AB37">
        <v>38.122100000000003</v>
      </c>
      <c r="AC37">
        <v>-121.88809999999999</v>
      </c>
      <c r="AD37" s="59" t="s">
        <v>63</v>
      </c>
      <c r="AE37" s="23" t="s">
        <v>63</v>
      </c>
      <c r="AF37" s="23" t="s">
        <v>51</v>
      </c>
      <c r="AG37" t="s">
        <v>52</v>
      </c>
    </row>
    <row r="38" spans="1:33" x14ac:dyDescent="0.35">
      <c r="A38" s="16" t="s">
        <v>34</v>
      </c>
      <c r="B38" t="s">
        <v>34</v>
      </c>
      <c r="C38" s="16" t="s">
        <v>98</v>
      </c>
      <c r="D38" s="18">
        <v>14</v>
      </c>
      <c r="E38" t="s">
        <v>99</v>
      </c>
      <c r="F38" s="17">
        <v>18.5</v>
      </c>
      <c r="G38" s="19">
        <v>44102</v>
      </c>
      <c r="H38" s="20">
        <v>0.65138888888888891</v>
      </c>
      <c r="I38" t="s">
        <v>238</v>
      </c>
      <c r="J38" t="s">
        <v>243</v>
      </c>
      <c r="K38">
        <v>40</v>
      </c>
      <c r="L38">
        <v>40</v>
      </c>
      <c r="M38">
        <v>10</v>
      </c>
      <c r="O38">
        <v>10</v>
      </c>
      <c r="R38">
        <f t="shared" si="0"/>
        <v>50</v>
      </c>
      <c r="S38">
        <f t="shared" si="1"/>
        <v>100</v>
      </c>
      <c r="T38" s="21">
        <v>21.47</v>
      </c>
      <c r="U38" s="21">
        <v>10617</v>
      </c>
      <c r="V38" s="21">
        <v>7.63</v>
      </c>
      <c r="W38" s="21">
        <v>8.74</v>
      </c>
      <c r="X38" s="21">
        <v>9.1300000000000008</v>
      </c>
      <c r="Y38" s="21">
        <v>8.26</v>
      </c>
      <c r="Z38" t="s">
        <v>62</v>
      </c>
      <c r="AB38">
        <v>38.093400000000003</v>
      </c>
      <c r="AC38">
        <v>-121.88720000000001</v>
      </c>
      <c r="AD38" s="59" t="s">
        <v>255</v>
      </c>
      <c r="AE38" s="23" t="s">
        <v>19</v>
      </c>
      <c r="AF38" s="23" t="s">
        <v>51</v>
      </c>
      <c r="AG38" t="s">
        <v>52</v>
      </c>
    </row>
    <row r="39" spans="1:33" x14ac:dyDescent="0.35">
      <c r="A39" s="16" t="s">
        <v>34</v>
      </c>
      <c r="B39" t="s">
        <v>34</v>
      </c>
      <c r="C39" s="16" t="s">
        <v>101</v>
      </c>
      <c r="D39" s="18">
        <v>15</v>
      </c>
      <c r="E39" t="s">
        <v>102</v>
      </c>
      <c r="F39" s="17">
        <v>13.2</v>
      </c>
      <c r="G39" s="19">
        <v>44102</v>
      </c>
      <c r="H39" s="20">
        <v>0.63750000000000007</v>
      </c>
      <c r="I39" t="s">
        <v>238</v>
      </c>
      <c r="J39" t="s">
        <v>115</v>
      </c>
      <c r="L39">
        <v>80</v>
      </c>
      <c r="M39">
        <v>10</v>
      </c>
      <c r="O39">
        <v>10</v>
      </c>
      <c r="R39">
        <f t="shared" si="0"/>
        <v>90</v>
      </c>
      <c r="S39">
        <f t="shared" si="1"/>
        <v>100</v>
      </c>
      <c r="T39" s="21">
        <v>21.39</v>
      </c>
      <c r="U39" s="21">
        <v>7290</v>
      </c>
      <c r="V39" s="21">
        <v>7.86</v>
      </c>
      <c r="W39" s="21">
        <v>1.37</v>
      </c>
      <c r="X39" s="21">
        <v>11.15</v>
      </c>
      <c r="Y39" s="21">
        <v>8.42</v>
      </c>
      <c r="AB39">
        <v>38.073999999999998</v>
      </c>
      <c r="AC39">
        <v>-121.8501</v>
      </c>
      <c r="AD39" s="59" t="s">
        <v>13</v>
      </c>
      <c r="AE39" s="23" t="s">
        <v>19</v>
      </c>
      <c r="AF39" s="23" t="s">
        <v>43</v>
      </c>
      <c r="AG39" t="s">
        <v>52</v>
      </c>
    </row>
    <row r="40" spans="1:33" x14ac:dyDescent="0.35">
      <c r="A40" s="16" t="s">
        <v>34</v>
      </c>
      <c r="B40" t="s">
        <v>34</v>
      </c>
      <c r="C40" s="16" t="s">
        <v>105</v>
      </c>
      <c r="D40" s="18">
        <v>17</v>
      </c>
      <c r="E40" t="s">
        <v>106</v>
      </c>
      <c r="F40" s="17">
        <v>5</v>
      </c>
      <c r="G40" s="19">
        <v>44102</v>
      </c>
      <c r="H40" s="20">
        <v>0.54166666666666663</v>
      </c>
      <c r="I40" t="s">
        <v>181</v>
      </c>
      <c r="J40" t="s">
        <v>275</v>
      </c>
      <c r="K40">
        <v>50</v>
      </c>
      <c r="L40">
        <v>30</v>
      </c>
      <c r="M40">
        <v>10</v>
      </c>
      <c r="O40">
        <v>10</v>
      </c>
      <c r="R40">
        <f t="shared" si="0"/>
        <v>40</v>
      </c>
      <c r="S40">
        <f t="shared" si="1"/>
        <v>100</v>
      </c>
      <c r="T40" s="21">
        <v>21.48</v>
      </c>
      <c r="U40" s="21">
        <v>12259</v>
      </c>
      <c r="V40" s="21">
        <v>7.69</v>
      </c>
      <c r="W40" s="21">
        <v>6.62</v>
      </c>
      <c r="X40" s="21">
        <v>18.7</v>
      </c>
      <c r="Y40" s="21">
        <v>6.72</v>
      </c>
      <c r="AB40">
        <v>38.225623727137297</v>
      </c>
      <c r="AC40">
        <v>-122.02189634714</v>
      </c>
      <c r="AD40" s="59" t="s">
        <v>255</v>
      </c>
      <c r="AE40" s="23" t="s">
        <v>135</v>
      </c>
      <c r="AF40" s="23" t="s">
        <v>88</v>
      </c>
      <c r="AG40" t="s">
        <v>52</v>
      </c>
    </row>
    <row r="41" spans="1:33" x14ac:dyDescent="0.35">
      <c r="A41" s="16" t="s">
        <v>34</v>
      </c>
      <c r="B41" t="s">
        <v>34</v>
      </c>
      <c r="C41" s="16" t="s">
        <v>108</v>
      </c>
      <c r="D41" s="18">
        <v>18</v>
      </c>
      <c r="E41" t="s">
        <v>109</v>
      </c>
      <c r="F41" s="17">
        <v>8.6999999999999993</v>
      </c>
      <c r="G41" s="19">
        <v>44102</v>
      </c>
      <c r="H41" s="20">
        <v>0.43472222222222223</v>
      </c>
      <c r="I41" t="s">
        <v>181</v>
      </c>
      <c r="J41" t="s">
        <v>115</v>
      </c>
      <c r="L41">
        <v>100</v>
      </c>
      <c r="R41">
        <f t="shared" si="0"/>
        <v>100</v>
      </c>
      <c r="S41">
        <f t="shared" si="1"/>
        <v>100</v>
      </c>
      <c r="T41" s="21">
        <v>21.13</v>
      </c>
      <c r="U41" s="21">
        <v>15168</v>
      </c>
      <c r="V41" s="21">
        <v>7.69</v>
      </c>
      <c r="W41" s="21">
        <v>1.8</v>
      </c>
      <c r="X41" s="21">
        <v>8.49</v>
      </c>
      <c r="Y41" s="21">
        <v>7.88</v>
      </c>
      <c r="AA41" s="28" t="s">
        <v>276</v>
      </c>
      <c r="AB41">
        <v>38.155999999999999</v>
      </c>
      <c r="AC41">
        <v>-122.0527</v>
      </c>
      <c r="AD41" s="59" t="s">
        <v>13</v>
      </c>
      <c r="AE41" s="23" t="s">
        <v>19</v>
      </c>
      <c r="AF41" s="23" t="s">
        <v>51</v>
      </c>
      <c r="AG41" t="s">
        <v>52</v>
      </c>
    </row>
    <row r="42" spans="1:33" ht="15.75" customHeight="1" x14ac:dyDescent="0.35">
      <c r="A42" s="16" t="s">
        <v>34</v>
      </c>
      <c r="B42" t="s">
        <v>34</v>
      </c>
      <c r="C42" s="16" t="s">
        <v>116</v>
      </c>
      <c r="D42" s="18">
        <v>21</v>
      </c>
      <c r="E42" t="s">
        <v>117</v>
      </c>
      <c r="F42" s="17">
        <v>15.3</v>
      </c>
      <c r="G42" s="19">
        <v>44102</v>
      </c>
      <c r="H42" s="20">
        <v>0.51527777777777783</v>
      </c>
      <c r="I42" t="s">
        <v>181</v>
      </c>
      <c r="J42" t="s">
        <v>243</v>
      </c>
      <c r="K42">
        <v>20</v>
      </c>
      <c r="L42">
        <v>70</v>
      </c>
      <c r="M42">
        <v>10</v>
      </c>
      <c r="R42">
        <f t="shared" si="0"/>
        <v>80</v>
      </c>
      <c r="S42">
        <f t="shared" si="1"/>
        <v>100</v>
      </c>
      <c r="T42" s="21">
        <v>21.35</v>
      </c>
      <c r="U42" s="21">
        <v>12539</v>
      </c>
      <c r="V42" s="21">
        <v>7.64</v>
      </c>
      <c r="W42" s="21">
        <v>4.4400000000000004</v>
      </c>
      <c r="X42" s="21">
        <v>28.03</v>
      </c>
      <c r="Y42" s="21">
        <v>6.58</v>
      </c>
      <c r="AB42">
        <v>38.217057190573001</v>
      </c>
      <c r="AC42">
        <v>-122.03174209778901</v>
      </c>
      <c r="AD42" s="59" t="s">
        <v>13</v>
      </c>
      <c r="AE42" s="23" t="s">
        <v>19</v>
      </c>
      <c r="AF42" s="23" t="s">
        <v>51</v>
      </c>
      <c r="AG42" t="s">
        <v>52</v>
      </c>
    </row>
    <row r="43" spans="1:33" x14ac:dyDescent="0.35">
      <c r="A43" s="16" t="s">
        <v>34</v>
      </c>
      <c r="B43" t="s">
        <v>34</v>
      </c>
      <c r="C43" s="16" t="s">
        <v>120</v>
      </c>
      <c r="D43" s="18">
        <v>24</v>
      </c>
      <c r="E43" t="s">
        <v>121</v>
      </c>
      <c r="F43" s="17">
        <v>6.1</v>
      </c>
      <c r="G43" s="19">
        <v>44102</v>
      </c>
      <c r="H43" s="20">
        <v>0.55069444444444449</v>
      </c>
      <c r="I43" t="s">
        <v>181</v>
      </c>
      <c r="J43" t="s">
        <v>243</v>
      </c>
      <c r="K43">
        <v>80</v>
      </c>
      <c r="L43">
        <v>20</v>
      </c>
      <c r="R43">
        <f t="shared" si="0"/>
        <v>20</v>
      </c>
      <c r="S43">
        <f t="shared" si="1"/>
        <v>100</v>
      </c>
      <c r="T43" s="21">
        <v>21.3</v>
      </c>
      <c r="U43" s="21">
        <v>9675</v>
      </c>
      <c r="V43" s="21">
        <v>7.57</v>
      </c>
      <c r="W43" s="21">
        <v>3.75</v>
      </c>
      <c r="X43" s="21">
        <v>27.27</v>
      </c>
      <c r="Y43" s="21">
        <v>7.56</v>
      </c>
      <c r="AB43">
        <v>38.188905464753503</v>
      </c>
      <c r="AC43">
        <v>-122.02059246777701</v>
      </c>
      <c r="AD43" s="59" t="s">
        <v>135</v>
      </c>
      <c r="AE43" s="23" t="s">
        <v>135</v>
      </c>
      <c r="AF43" s="23" t="s">
        <v>88</v>
      </c>
      <c r="AG43" t="s">
        <v>52</v>
      </c>
    </row>
    <row r="44" spans="1:33" x14ac:dyDescent="0.35">
      <c r="A44" s="16" t="s">
        <v>34</v>
      </c>
      <c r="B44" t="s">
        <v>34</v>
      </c>
      <c r="C44" s="16" t="s">
        <v>123</v>
      </c>
      <c r="D44" s="18">
        <v>25</v>
      </c>
      <c r="E44" t="s">
        <v>124</v>
      </c>
      <c r="F44" s="17">
        <v>5</v>
      </c>
      <c r="G44" s="19">
        <v>44102</v>
      </c>
      <c r="H44" s="20">
        <v>0.55902777777777779</v>
      </c>
      <c r="I44" t="s">
        <v>238</v>
      </c>
      <c r="J44" t="s">
        <v>243</v>
      </c>
      <c r="K44">
        <v>50</v>
      </c>
      <c r="L44">
        <v>30</v>
      </c>
      <c r="M44">
        <v>10</v>
      </c>
      <c r="O44">
        <v>10</v>
      </c>
      <c r="R44">
        <f t="shared" si="0"/>
        <v>40</v>
      </c>
      <c r="S44">
        <f t="shared" si="1"/>
        <v>100</v>
      </c>
      <c r="T44" s="21">
        <v>21.73</v>
      </c>
      <c r="U44" s="21">
        <v>9748</v>
      </c>
      <c r="V44" s="21">
        <v>7.5</v>
      </c>
      <c r="W44" s="21">
        <v>5.34</v>
      </c>
      <c r="X44" s="21">
        <v>20.91</v>
      </c>
      <c r="Y44" s="21">
        <v>7.1</v>
      </c>
      <c r="AB44">
        <v>38.193503941580502</v>
      </c>
      <c r="AC44">
        <v>-122.009725684177</v>
      </c>
      <c r="AD44" s="59" t="s">
        <v>255</v>
      </c>
      <c r="AE44" s="23" t="s">
        <v>135</v>
      </c>
      <c r="AF44" s="23" t="s">
        <v>88</v>
      </c>
      <c r="AG44" t="s">
        <v>52</v>
      </c>
    </row>
    <row r="45" spans="1:33" x14ac:dyDescent="0.35">
      <c r="A45" s="16" t="s">
        <v>34</v>
      </c>
      <c r="B45" t="s">
        <v>34</v>
      </c>
      <c r="C45" s="16" t="s">
        <v>128</v>
      </c>
      <c r="D45" s="18">
        <v>27</v>
      </c>
      <c r="E45" t="s">
        <v>129</v>
      </c>
      <c r="F45" s="17">
        <v>27</v>
      </c>
      <c r="G45" s="19">
        <v>44102</v>
      </c>
      <c r="H45" s="20">
        <v>0.57638888888888895</v>
      </c>
      <c r="I45" t="s">
        <v>238</v>
      </c>
      <c r="J45" t="s">
        <v>243</v>
      </c>
      <c r="K45">
        <v>50</v>
      </c>
      <c r="L45">
        <v>10</v>
      </c>
      <c r="O45">
        <v>40</v>
      </c>
      <c r="R45">
        <f t="shared" si="0"/>
        <v>10</v>
      </c>
      <c r="S45">
        <f t="shared" si="1"/>
        <v>100</v>
      </c>
      <c r="T45" s="21">
        <v>21.17</v>
      </c>
      <c r="U45" s="21">
        <v>14241</v>
      </c>
      <c r="V45" s="21">
        <v>7.7</v>
      </c>
      <c r="W45" s="21">
        <v>2.66</v>
      </c>
      <c r="X45" s="21">
        <v>18.12</v>
      </c>
      <c r="Y45" s="21">
        <v>7.87</v>
      </c>
      <c r="AB45">
        <v>38.180526249911203</v>
      </c>
      <c r="AC45">
        <v>-121.996098928069</v>
      </c>
      <c r="AD45" s="59" t="s">
        <v>255</v>
      </c>
      <c r="AE45" s="23" t="s">
        <v>135</v>
      </c>
      <c r="AF45" s="23" t="s">
        <v>51</v>
      </c>
      <c r="AG45" t="s">
        <v>52</v>
      </c>
    </row>
    <row r="46" spans="1:33" x14ac:dyDescent="0.35">
      <c r="A46" s="16" t="s">
        <v>34</v>
      </c>
      <c r="B46" t="s">
        <v>34</v>
      </c>
      <c r="C46" s="16" t="s">
        <v>136</v>
      </c>
      <c r="D46" s="18">
        <v>30</v>
      </c>
      <c r="E46" t="s">
        <v>137</v>
      </c>
      <c r="F46" s="17">
        <v>8.9</v>
      </c>
      <c r="G46" s="19">
        <v>44102</v>
      </c>
      <c r="H46" s="20">
        <v>0.60902777777777783</v>
      </c>
      <c r="I46" t="s">
        <v>205</v>
      </c>
      <c r="J46" t="s">
        <v>243</v>
      </c>
      <c r="K46">
        <v>30</v>
      </c>
      <c r="L46">
        <v>50</v>
      </c>
      <c r="M46">
        <v>10</v>
      </c>
      <c r="O46">
        <v>10</v>
      </c>
      <c r="R46">
        <f t="shared" si="0"/>
        <v>60</v>
      </c>
      <c r="S46">
        <f t="shared" si="1"/>
        <v>100</v>
      </c>
      <c r="T46" s="21">
        <v>21.4</v>
      </c>
      <c r="U46" s="21">
        <v>9445</v>
      </c>
      <c r="V46" s="21">
        <v>7.65</v>
      </c>
      <c r="W46" s="21">
        <v>9.9499999999999993</v>
      </c>
      <c r="X46" s="21">
        <v>19.579999999999998</v>
      </c>
      <c r="Y46" s="21">
        <v>7.9</v>
      </c>
      <c r="AB46">
        <v>38.1997646521842</v>
      </c>
      <c r="AC46">
        <v>-121.916640421929</v>
      </c>
      <c r="AD46" s="59" t="s">
        <v>255</v>
      </c>
      <c r="AE46" s="23" t="s">
        <v>19</v>
      </c>
      <c r="AF46" s="23" t="s">
        <v>88</v>
      </c>
      <c r="AG46" t="s">
        <v>52</v>
      </c>
    </row>
    <row r="47" spans="1:33" x14ac:dyDescent="0.35">
      <c r="A47" s="16" t="s">
        <v>34</v>
      </c>
      <c r="B47" t="s">
        <v>34</v>
      </c>
      <c r="C47" s="16" t="s">
        <v>139</v>
      </c>
      <c r="D47" s="18">
        <v>31</v>
      </c>
      <c r="E47" t="s">
        <v>140</v>
      </c>
      <c r="F47" s="17">
        <v>16.7</v>
      </c>
      <c r="G47" s="19">
        <v>44102</v>
      </c>
      <c r="H47" s="20">
        <v>0.67152777777777783</v>
      </c>
      <c r="I47" t="s">
        <v>205</v>
      </c>
      <c r="J47" t="s">
        <v>263</v>
      </c>
      <c r="M47">
        <v>10</v>
      </c>
      <c r="O47">
        <v>90</v>
      </c>
      <c r="R47">
        <f t="shared" si="0"/>
        <v>10</v>
      </c>
      <c r="S47">
        <f t="shared" si="1"/>
        <v>100</v>
      </c>
      <c r="T47" s="21">
        <v>21.39</v>
      </c>
      <c r="U47" s="21">
        <v>9682</v>
      </c>
      <c r="V47" s="21">
        <v>7.58</v>
      </c>
      <c r="W47" s="21">
        <v>2.5</v>
      </c>
      <c r="X47" s="21">
        <v>16.93</v>
      </c>
      <c r="Y47" s="21">
        <v>7.56</v>
      </c>
      <c r="Z47" t="s">
        <v>62</v>
      </c>
      <c r="AB47">
        <v>38.144860634345399</v>
      </c>
      <c r="AC47">
        <v>-121.909522207615</v>
      </c>
      <c r="AD47" s="59" t="s">
        <v>63</v>
      </c>
      <c r="AE47" s="23" t="s">
        <v>63</v>
      </c>
      <c r="AF47" s="23" t="s">
        <v>51</v>
      </c>
      <c r="AG47" t="s">
        <v>52</v>
      </c>
    </row>
    <row r="48" spans="1:33" x14ac:dyDescent="0.35">
      <c r="A48" s="16" t="s">
        <v>34</v>
      </c>
      <c r="B48" t="s">
        <v>34</v>
      </c>
      <c r="C48" s="24" t="s">
        <v>151</v>
      </c>
      <c r="D48" s="18">
        <v>38</v>
      </c>
      <c r="E48" t="s">
        <v>152</v>
      </c>
      <c r="F48" s="26">
        <v>24.6</v>
      </c>
      <c r="G48" s="19">
        <v>44102</v>
      </c>
      <c r="H48" s="20">
        <v>0.46388888888888885</v>
      </c>
      <c r="I48" t="s">
        <v>181</v>
      </c>
      <c r="J48" t="s">
        <v>265</v>
      </c>
      <c r="L48">
        <v>100</v>
      </c>
      <c r="R48">
        <f t="shared" si="0"/>
        <v>100</v>
      </c>
      <c r="S48">
        <f t="shared" si="1"/>
        <v>100</v>
      </c>
      <c r="T48" s="21">
        <v>21.08</v>
      </c>
      <c r="U48" s="21">
        <v>16715</v>
      </c>
      <c r="V48" s="21">
        <v>7.32</v>
      </c>
      <c r="W48" s="21">
        <v>2.36</v>
      </c>
      <c r="X48" s="21">
        <v>36.14</v>
      </c>
      <c r="Y48" s="21">
        <v>5.91</v>
      </c>
      <c r="AB48">
        <v>38.152700000000003</v>
      </c>
      <c r="AC48">
        <v>-122.0908</v>
      </c>
      <c r="AD48" s="59" t="s">
        <v>13</v>
      </c>
      <c r="AE48" s="23" t="s">
        <v>19</v>
      </c>
      <c r="AF48" s="23" t="s">
        <v>88</v>
      </c>
      <c r="AG48" t="s">
        <v>52</v>
      </c>
    </row>
    <row r="49" spans="1:33" x14ac:dyDescent="0.35">
      <c r="A49" s="16" t="s">
        <v>34</v>
      </c>
      <c r="B49" t="s">
        <v>34</v>
      </c>
      <c r="C49" s="16" t="s">
        <v>154</v>
      </c>
      <c r="D49" s="18">
        <v>40</v>
      </c>
      <c r="E49" t="s">
        <v>155</v>
      </c>
      <c r="F49" s="17">
        <v>20</v>
      </c>
      <c r="G49" s="19">
        <v>44102</v>
      </c>
      <c r="H49" s="20">
        <v>0.4909722222222222</v>
      </c>
      <c r="I49" t="s">
        <v>181</v>
      </c>
      <c r="J49" t="s">
        <v>122</v>
      </c>
      <c r="K49">
        <v>10</v>
      </c>
      <c r="L49">
        <v>50</v>
      </c>
      <c r="O49">
        <v>40</v>
      </c>
      <c r="R49">
        <f t="shared" si="0"/>
        <v>50</v>
      </c>
      <c r="S49">
        <f t="shared" si="1"/>
        <v>100</v>
      </c>
      <c r="T49" s="21">
        <v>21.09</v>
      </c>
      <c r="U49" s="21">
        <v>14602</v>
      </c>
      <c r="V49" s="21">
        <v>7.66</v>
      </c>
      <c r="W49" s="21">
        <v>2.04</v>
      </c>
      <c r="X49" s="21">
        <v>51.11</v>
      </c>
      <c r="Y49" s="21">
        <v>7.57</v>
      </c>
      <c r="AB49">
        <v>38.179394887464603</v>
      </c>
      <c r="AC49">
        <v>-122.07119546814</v>
      </c>
      <c r="AD49" s="59" t="s">
        <v>255</v>
      </c>
      <c r="AE49" s="23" t="s">
        <v>19</v>
      </c>
      <c r="AF49" s="23" t="s">
        <v>88</v>
      </c>
      <c r="AG49" t="s">
        <v>52</v>
      </c>
    </row>
    <row r="50" spans="1:33" x14ac:dyDescent="0.35">
      <c r="A50" s="16" t="s">
        <v>34</v>
      </c>
      <c r="B50" t="s">
        <v>34</v>
      </c>
      <c r="C50" s="24" t="s">
        <v>159</v>
      </c>
      <c r="D50" s="18">
        <v>42</v>
      </c>
      <c r="E50" t="s">
        <v>160</v>
      </c>
      <c r="F50" s="26">
        <v>5.2</v>
      </c>
      <c r="G50" s="19">
        <v>44102</v>
      </c>
      <c r="H50" s="20">
        <v>0.50972222222222219</v>
      </c>
      <c r="I50" t="s">
        <v>181</v>
      </c>
      <c r="J50" t="s">
        <v>122</v>
      </c>
      <c r="K50">
        <v>40</v>
      </c>
      <c r="L50">
        <v>30</v>
      </c>
      <c r="M50">
        <v>10</v>
      </c>
      <c r="O50">
        <v>20</v>
      </c>
      <c r="R50">
        <f t="shared" si="0"/>
        <v>40</v>
      </c>
      <c r="S50">
        <f t="shared" si="1"/>
        <v>100</v>
      </c>
      <c r="T50" s="21">
        <v>21.63</v>
      </c>
      <c r="U50" s="21">
        <v>12645</v>
      </c>
      <c r="V50" s="21">
        <v>7.61</v>
      </c>
      <c r="W50" s="21">
        <v>6.27</v>
      </c>
      <c r="X50" s="21">
        <v>38.21</v>
      </c>
      <c r="Y50" s="21">
        <v>6.64</v>
      </c>
      <c r="AB50">
        <v>38.197915584584699</v>
      </c>
      <c r="AC50">
        <v>-122.051230243737</v>
      </c>
      <c r="AD50" s="59" t="s">
        <v>255</v>
      </c>
      <c r="AE50" s="23" t="s">
        <v>19</v>
      </c>
      <c r="AF50" s="23" t="s">
        <v>88</v>
      </c>
      <c r="AG50" t="s">
        <v>52</v>
      </c>
    </row>
    <row r="51" spans="1:33" x14ac:dyDescent="0.35">
      <c r="A51" s="16" t="s">
        <v>34</v>
      </c>
      <c r="B51" t="s">
        <v>34</v>
      </c>
      <c r="C51" s="24" t="s">
        <v>161</v>
      </c>
      <c r="D51" s="18">
        <v>43</v>
      </c>
      <c r="E51" t="s">
        <v>162</v>
      </c>
      <c r="F51" s="26">
        <v>9.6</v>
      </c>
      <c r="G51" s="19">
        <v>44102</v>
      </c>
      <c r="H51" s="20">
        <v>0.52430555555555558</v>
      </c>
      <c r="I51" t="s">
        <v>181</v>
      </c>
      <c r="J51" t="s">
        <v>95</v>
      </c>
      <c r="K51">
        <v>30</v>
      </c>
      <c r="L51">
        <v>60</v>
      </c>
      <c r="M51">
        <v>10</v>
      </c>
      <c r="R51">
        <f t="shared" si="0"/>
        <v>70</v>
      </c>
      <c r="S51">
        <f t="shared" si="1"/>
        <v>100</v>
      </c>
      <c r="T51" s="21">
        <v>21.25</v>
      </c>
      <c r="U51" s="21">
        <v>12763</v>
      </c>
      <c r="V51" s="21">
        <v>7.68</v>
      </c>
      <c r="W51" s="21">
        <v>6.54</v>
      </c>
      <c r="X51" s="21">
        <v>22.56</v>
      </c>
      <c r="Y51" s="21">
        <v>6.33</v>
      </c>
      <c r="AB51">
        <v>38.220082136745098</v>
      </c>
      <c r="AC51">
        <v>-122.04497929981601</v>
      </c>
      <c r="AD51" s="59" t="s">
        <v>13</v>
      </c>
      <c r="AE51" s="23" t="s">
        <v>19</v>
      </c>
      <c r="AF51" s="23" t="s">
        <v>88</v>
      </c>
      <c r="AG51" t="s">
        <v>52</v>
      </c>
    </row>
    <row r="52" spans="1:33" x14ac:dyDescent="0.35">
      <c r="A52" s="16" t="s">
        <v>34</v>
      </c>
      <c r="B52" t="s">
        <v>34</v>
      </c>
      <c r="C52" s="16" t="s">
        <v>163</v>
      </c>
      <c r="D52" s="18">
        <v>44</v>
      </c>
      <c r="E52" t="s">
        <v>164</v>
      </c>
      <c r="F52" s="17">
        <v>5.5</v>
      </c>
      <c r="G52" s="19">
        <v>44102</v>
      </c>
      <c r="H52" s="20">
        <v>0.56805555555555554</v>
      </c>
      <c r="I52" t="s">
        <v>238</v>
      </c>
      <c r="J52" t="s">
        <v>257</v>
      </c>
      <c r="K52">
        <v>40</v>
      </c>
      <c r="L52">
        <v>60</v>
      </c>
      <c r="R52">
        <f t="shared" si="0"/>
        <v>60</v>
      </c>
      <c r="S52">
        <f t="shared" si="1"/>
        <v>100</v>
      </c>
      <c r="T52" s="21">
        <v>21.57</v>
      </c>
      <c r="U52" s="21">
        <v>11932</v>
      </c>
      <c r="V52" s="21">
        <v>7.66</v>
      </c>
      <c r="W52" s="21">
        <v>2.9</v>
      </c>
      <c r="X52" s="21">
        <v>26.14</v>
      </c>
      <c r="Y52" s="21">
        <v>7.8</v>
      </c>
      <c r="AB52">
        <v>38.168936794479002</v>
      </c>
      <c r="AC52">
        <v>-122.003891586064</v>
      </c>
      <c r="AD52" s="59" t="s">
        <v>13</v>
      </c>
      <c r="AE52" s="23" t="s">
        <v>19</v>
      </c>
      <c r="AF52" s="23" t="s">
        <v>88</v>
      </c>
      <c r="AG52" t="s">
        <v>52</v>
      </c>
    </row>
    <row r="53" spans="1:33" x14ac:dyDescent="0.35">
      <c r="A53" s="27" t="s">
        <v>34</v>
      </c>
      <c r="B53" t="s">
        <v>34</v>
      </c>
      <c r="C53" s="17" t="s">
        <v>166</v>
      </c>
      <c r="D53" s="18">
        <v>45</v>
      </c>
      <c r="E53" t="s">
        <v>167</v>
      </c>
      <c r="F53" s="26">
        <v>5</v>
      </c>
      <c r="G53" s="19">
        <v>44102</v>
      </c>
      <c r="H53" s="20">
        <v>0.60277777777777775</v>
      </c>
      <c r="I53" t="s">
        <v>205</v>
      </c>
      <c r="J53" t="s">
        <v>95</v>
      </c>
      <c r="L53">
        <v>90</v>
      </c>
      <c r="M53">
        <v>10</v>
      </c>
      <c r="R53">
        <f t="shared" si="0"/>
        <v>100</v>
      </c>
      <c r="S53">
        <f t="shared" si="1"/>
        <v>100</v>
      </c>
      <c r="T53" s="21">
        <v>20.96</v>
      </c>
      <c r="U53" s="21">
        <v>12001</v>
      </c>
      <c r="V53" s="21">
        <v>7.7</v>
      </c>
      <c r="W53" s="21">
        <v>22.05</v>
      </c>
      <c r="X53" s="21">
        <v>29.35</v>
      </c>
      <c r="Y53" s="21">
        <v>8.01</v>
      </c>
      <c r="AB53">
        <v>38.217716447250098</v>
      </c>
      <c r="AC53">
        <v>-121.90470083671499</v>
      </c>
      <c r="AD53" s="59" t="s">
        <v>13</v>
      </c>
      <c r="AE53" s="23" t="s">
        <v>19</v>
      </c>
      <c r="AF53" s="23" t="s">
        <v>88</v>
      </c>
      <c r="AG53" t="s">
        <v>52</v>
      </c>
    </row>
    <row r="54" spans="1:33" x14ac:dyDescent="0.35">
      <c r="A54" s="16" t="s">
        <v>34</v>
      </c>
      <c r="B54" t="s">
        <v>34</v>
      </c>
      <c r="C54" s="24" t="s">
        <v>168</v>
      </c>
      <c r="D54" s="18">
        <v>49</v>
      </c>
      <c r="E54" t="s">
        <v>169</v>
      </c>
      <c r="F54" s="26">
        <v>6.6</v>
      </c>
      <c r="G54" s="19">
        <v>44102</v>
      </c>
      <c r="H54" s="20">
        <v>0.59375</v>
      </c>
      <c r="I54" t="s">
        <v>205</v>
      </c>
      <c r="J54" t="s">
        <v>243</v>
      </c>
      <c r="K54">
        <v>30</v>
      </c>
      <c r="L54">
        <v>60</v>
      </c>
      <c r="M54">
        <v>10</v>
      </c>
      <c r="R54">
        <f t="shared" si="0"/>
        <v>70</v>
      </c>
      <c r="S54">
        <f t="shared" si="1"/>
        <v>100</v>
      </c>
      <c r="T54" s="21">
        <v>21.64</v>
      </c>
      <c r="U54" s="21">
        <v>9960</v>
      </c>
      <c r="V54" s="21">
        <v>7.7</v>
      </c>
      <c r="W54" s="21">
        <v>15.32</v>
      </c>
      <c r="X54" s="21">
        <v>19.510000000000002</v>
      </c>
      <c r="Y54" s="21">
        <v>8.1999999999999993</v>
      </c>
      <c r="AB54">
        <v>38.210132999999999</v>
      </c>
      <c r="AC54">
        <v>-121.924333</v>
      </c>
      <c r="AD54" s="59" t="s">
        <v>13</v>
      </c>
      <c r="AE54" s="23" t="s">
        <v>19</v>
      </c>
      <c r="AF54" s="23" t="s">
        <v>88</v>
      </c>
      <c r="AG54" t="s">
        <v>52</v>
      </c>
    </row>
    <row r="55" spans="1:33" x14ac:dyDescent="0.35">
      <c r="A55" s="16" t="s">
        <v>34</v>
      </c>
      <c r="B55" t="s">
        <v>34</v>
      </c>
      <c r="C55" s="16" t="s">
        <v>171</v>
      </c>
      <c r="D55" s="18">
        <v>50</v>
      </c>
      <c r="E55" t="s">
        <v>172</v>
      </c>
      <c r="F55" s="17">
        <v>6.6</v>
      </c>
      <c r="G55" s="19">
        <v>44102</v>
      </c>
      <c r="H55" s="20">
        <v>0.45694444444444443</v>
      </c>
      <c r="I55" t="s">
        <v>181</v>
      </c>
      <c r="J55" t="s">
        <v>262</v>
      </c>
      <c r="L55">
        <v>100</v>
      </c>
      <c r="R55">
        <f t="shared" si="0"/>
        <v>100</v>
      </c>
      <c r="S55">
        <f t="shared" si="1"/>
        <v>100</v>
      </c>
      <c r="T55" s="21">
        <v>20.928000000000001</v>
      </c>
      <c r="U55" s="21">
        <v>18119</v>
      </c>
      <c r="V55" s="21">
        <v>7.28</v>
      </c>
      <c r="W55" s="21">
        <v>33.58</v>
      </c>
      <c r="X55" s="21">
        <v>61.52</v>
      </c>
      <c r="Y55" s="21">
        <v>5.58</v>
      </c>
      <c r="AB55">
        <v>38.123083000000001</v>
      </c>
      <c r="AC55">
        <v>-122.099383</v>
      </c>
      <c r="AD55" s="59" t="s">
        <v>13</v>
      </c>
      <c r="AE55" s="23" t="s">
        <v>19</v>
      </c>
      <c r="AF55" s="23" t="s">
        <v>88</v>
      </c>
      <c r="AG55" t="s">
        <v>52</v>
      </c>
    </row>
    <row r="56" spans="1:33" x14ac:dyDescent="0.35">
      <c r="A56" s="16" t="s">
        <v>34</v>
      </c>
      <c r="B56" t="s">
        <v>34</v>
      </c>
      <c r="C56" s="16" t="s">
        <v>174</v>
      </c>
      <c r="D56" s="18">
        <v>51</v>
      </c>
      <c r="E56" t="s">
        <v>175</v>
      </c>
      <c r="F56" s="17">
        <v>5.2</v>
      </c>
      <c r="G56" s="19">
        <v>44102</v>
      </c>
      <c r="H56" s="20">
        <v>0.54513888888888895</v>
      </c>
      <c r="I56" s="50" t="s">
        <v>181</v>
      </c>
      <c r="J56" t="s">
        <v>243</v>
      </c>
      <c r="K56">
        <v>80</v>
      </c>
      <c r="L56">
        <v>10</v>
      </c>
      <c r="O56">
        <v>10</v>
      </c>
      <c r="R56">
        <f t="shared" si="0"/>
        <v>10</v>
      </c>
      <c r="S56">
        <f t="shared" si="1"/>
        <v>100</v>
      </c>
      <c r="T56" s="21">
        <v>21.83</v>
      </c>
      <c r="U56" s="21">
        <v>12630</v>
      </c>
      <c r="V56" s="21">
        <v>7.67</v>
      </c>
      <c r="W56" s="21">
        <v>8.43</v>
      </c>
      <c r="X56" s="21">
        <v>21.25</v>
      </c>
      <c r="Y56" s="21">
        <v>7.02</v>
      </c>
      <c r="AB56">
        <v>38.2029</v>
      </c>
      <c r="AC56">
        <v>-122.02934999999999</v>
      </c>
      <c r="AD56" s="59" t="s">
        <v>135</v>
      </c>
      <c r="AE56" s="23" t="s">
        <v>135</v>
      </c>
      <c r="AF56" s="23" t="s">
        <v>88</v>
      </c>
      <c r="AG56" t="s">
        <v>52</v>
      </c>
    </row>
    <row r="57" spans="1:33" s="23" customFormat="1" x14ac:dyDescent="0.35">
      <c r="A57" s="16" t="s">
        <v>34</v>
      </c>
      <c r="B57" t="s">
        <v>34</v>
      </c>
      <c r="C57" s="16" t="s">
        <v>177</v>
      </c>
      <c r="D57" s="18">
        <v>52</v>
      </c>
      <c r="E57" s="28" t="s">
        <v>178</v>
      </c>
      <c r="F57" s="26">
        <v>23.2</v>
      </c>
      <c r="G57" s="19">
        <v>44091</v>
      </c>
      <c r="H57" s="20">
        <v>0.38194444444444442</v>
      </c>
      <c r="I57" t="s">
        <v>205</v>
      </c>
      <c r="J57" t="s">
        <v>258</v>
      </c>
      <c r="K57">
        <v>50</v>
      </c>
      <c r="L57">
        <v>50</v>
      </c>
      <c r="M57"/>
      <c r="N57"/>
      <c r="O57"/>
      <c r="P57"/>
      <c r="Q57"/>
      <c r="R57">
        <f t="shared" si="0"/>
        <v>50</v>
      </c>
      <c r="S57">
        <f>SUM(K57:Q57)</f>
        <v>100</v>
      </c>
      <c r="T57" s="21">
        <v>20.91</v>
      </c>
      <c r="U57" s="21">
        <v>4027</v>
      </c>
      <c r="V57" s="21">
        <v>7.79</v>
      </c>
      <c r="W57" s="21">
        <v>1.88</v>
      </c>
      <c r="X57" s="21">
        <v>23.8</v>
      </c>
      <c r="Y57" s="21">
        <v>8.31</v>
      </c>
      <c r="Z57"/>
      <c r="AA57" t="s">
        <v>277</v>
      </c>
      <c r="AB57">
        <v>38.058115100000002</v>
      </c>
      <c r="AC57">
        <v>-121.81934990000001</v>
      </c>
      <c r="AD57" s="59" t="s">
        <v>255</v>
      </c>
      <c r="AE57" s="23" t="s">
        <v>135</v>
      </c>
      <c r="AF57" s="23" t="s">
        <v>43</v>
      </c>
      <c r="AG57" t="s">
        <v>43</v>
      </c>
    </row>
    <row r="58" spans="1:33" s="23" customFormat="1" x14ac:dyDescent="0.35">
      <c r="A58" s="30"/>
      <c r="B58"/>
      <c r="C58" s="30"/>
      <c r="D58" s="31"/>
      <c r="E58" s="28"/>
      <c r="F58" s="26"/>
      <c r="G58" s="19"/>
      <c r="H58" s="20"/>
      <c r="I58"/>
      <c r="J58"/>
      <c r="K58"/>
      <c r="L58"/>
      <c r="M58"/>
      <c r="N58"/>
      <c r="O58"/>
      <c r="P58"/>
      <c r="Q58"/>
      <c r="R58"/>
      <c r="S58"/>
      <c r="T58" s="21"/>
      <c r="U58" s="21"/>
      <c r="V58" s="21"/>
      <c r="W58" s="21"/>
      <c r="X58" s="21"/>
      <c r="Y58" s="21"/>
      <c r="Z58"/>
      <c r="AA58"/>
      <c r="AB58"/>
      <c r="AC58"/>
      <c r="AD58" s="59"/>
      <c r="AG58"/>
    </row>
    <row r="59" spans="1:33" s="23" customFormat="1" x14ac:dyDescent="0.35">
      <c r="A59" s="16"/>
      <c r="B59"/>
      <c r="C59" s="16"/>
      <c r="D59" s="18"/>
      <c r="E59" s="28"/>
      <c r="F59" s="17"/>
      <c r="G59" s="19"/>
      <c r="H59" s="20"/>
      <c r="I59"/>
      <c r="J59"/>
      <c r="K59"/>
      <c r="L59"/>
      <c r="M59"/>
      <c r="N59"/>
      <c r="O59"/>
      <c r="P59"/>
      <c r="Q59"/>
      <c r="R59"/>
      <c r="S59"/>
      <c r="T59" s="21"/>
      <c r="U59" s="21"/>
      <c r="V59" s="21"/>
      <c r="W59" s="21"/>
      <c r="X59" s="21"/>
      <c r="Y59" s="21"/>
      <c r="Z59"/>
      <c r="AA59"/>
      <c r="AB59" s="32"/>
      <c r="AC59"/>
      <c r="AD59" s="59"/>
      <c r="AG59"/>
    </row>
    <row r="60" spans="1:33" s="23" customFormat="1" x14ac:dyDescent="0.35">
      <c r="A60" s="33"/>
      <c r="B60"/>
      <c r="C60" s="33"/>
      <c r="D60" s="18"/>
      <c r="E60" s="28"/>
      <c r="F60" s="27"/>
      <c r="G60" s="19"/>
      <c r="H60" s="20"/>
      <c r="I60"/>
      <c r="J60"/>
      <c r="K60"/>
      <c r="L60"/>
      <c r="M60"/>
      <c r="N60"/>
      <c r="O60"/>
      <c r="P60"/>
      <c r="Q60"/>
      <c r="R60"/>
      <c r="S60"/>
      <c r="T60" s="21"/>
      <c r="U60" s="21"/>
      <c r="V60" s="21"/>
      <c r="W60" s="21"/>
      <c r="X60" s="21"/>
      <c r="Y60" s="21"/>
      <c r="Z60"/>
      <c r="AA60"/>
      <c r="AB60"/>
      <c r="AC60"/>
      <c r="AD60" s="59"/>
      <c r="AG60"/>
    </row>
    <row r="61" spans="1:33" s="23" customFormat="1" x14ac:dyDescent="0.35">
      <c r="A61" s="16"/>
      <c r="B61"/>
      <c r="C61" s="16"/>
      <c r="D61" s="18"/>
      <c r="E61" s="28"/>
      <c r="F61" s="17"/>
      <c r="G61" s="19"/>
      <c r="H61" s="20"/>
      <c r="I61"/>
      <c r="J61"/>
      <c r="K61"/>
      <c r="L61"/>
      <c r="M61"/>
      <c r="N61"/>
      <c r="O61"/>
      <c r="P61"/>
      <c r="Q61"/>
      <c r="R61"/>
      <c r="S61"/>
      <c r="T61" s="21"/>
      <c r="U61" s="21"/>
      <c r="V61" s="21"/>
      <c r="W61" s="21"/>
      <c r="X61" s="21"/>
      <c r="Y61" s="21"/>
      <c r="Z61"/>
      <c r="AA61"/>
      <c r="AB61" s="32"/>
      <c r="AC61"/>
      <c r="AD61" s="59"/>
      <c r="AG61"/>
    </row>
    <row r="62" spans="1:33" s="23" customFormat="1" x14ac:dyDescent="0.35">
      <c r="A62" s="16"/>
      <c r="B62"/>
      <c r="C62" s="16"/>
      <c r="D62" s="18"/>
      <c r="E62" s="28"/>
      <c r="F62" s="17"/>
      <c r="G62" s="19"/>
      <c r="H62" s="20"/>
      <c r="I62"/>
      <c r="J62"/>
      <c r="K62"/>
      <c r="L62"/>
      <c r="M62"/>
      <c r="N62"/>
      <c r="O62"/>
      <c r="P62"/>
      <c r="Q62"/>
      <c r="R62"/>
      <c r="S62"/>
      <c r="T62" s="21"/>
      <c r="U62" s="21"/>
      <c r="V62" s="21"/>
      <c r="W62" s="21"/>
      <c r="X62" s="21"/>
      <c r="Y62" s="21"/>
      <c r="Z62"/>
      <c r="AA62"/>
      <c r="AB62" s="32"/>
      <c r="AC62"/>
      <c r="AD62" s="59"/>
      <c r="AG62"/>
    </row>
    <row r="63" spans="1:33" s="23" customFormat="1" x14ac:dyDescent="0.35">
      <c r="A63" s="16"/>
      <c r="B63"/>
      <c r="C63" s="16"/>
      <c r="D63" s="18"/>
      <c r="E63" s="28"/>
      <c r="F63" s="17"/>
      <c r="G63" s="19"/>
      <c r="H63" s="20"/>
      <c r="I63"/>
      <c r="J63"/>
      <c r="K63"/>
      <c r="L63"/>
      <c r="M63"/>
      <c r="N63"/>
      <c r="O63"/>
      <c r="P63"/>
      <c r="Q63"/>
      <c r="R63"/>
      <c r="S63"/>
      <c r="T63" s="21"/>
      <c r="U63" s="21"/>
      <c r="V63" s="21"/>
      <c r="W63" s="21"/>
      <c r="X63" s="21"/>
      <c r="Y63" s="21"/>
      <c r="Z63"/>
      <c r="AA63"/>
      <c r="AB63" s="32"/>
      <c r="AC63"/>
      <c r="AD63" s="59"/>
      <c r="AG63"/>
    </row>
    <row r="64" spans="1:33" s="23" customFormat="1" x14ac:dyDescent="0.35">
      <c r="A64" s="16"/>
      <c r="B64"/>
      <c r="C64" s="16"/>
      <c r="D64" s="18"/>
      <c r="E64" s="28"/>
      <c r="F64" s="17"/>
      <c r="G64" s="19"/>
      <c r="H64" s="20"/>
      <c r="I64"/>
      <c r="J64"/>
      <c r="K64"/>
      <c r="L64"/>
      <c r="M64"/>
      <c r="N64"/>
      <c r="O64"/>
      <c r="P64"/>
      <c r="Q64"/>
      <c r="R64"/>
      <c r="S64"/>
      <c r="T64" s="21"/>
      <c r="U64" s="21"/>
      <c r="V64" s="21"/>
      <c r="W64" s="21"/>
      <c r="X64" s="21"/>
      <c r="Y64" s="21"/>
      <c r="Z64"/>
      <c r="AA64"/>
      <c r="AB64" s="32"/>
      <c r="AC64"/>
      <c r="AD64" s="59"/>
      <c r="AG64"/>
    </row>
    <row r="65" spans="1:33" s="23" customFormat="1" x14ac:dyDescent="0.35">
      <c r="A65" s="16"/>
      <c r="B65"/>
      <c r="C65" s="16"/>
      <c r="D65" s="31"/>
      <c r="E65" s="28"/>
      <c r="F65" s="17"/>
      <c r="G65" s="19"/>
      <c r="H65" s="20"/>
      <c r="I65"/>
      <c r="J65"/>
      <c r="K65"/>
      <c r="L65"/>
      <c r="M65"/>
      <c r="N65"/>
      <c r="O65"/>
      <c r="P65"/>
      <c r="Q65"/>
      <c r="R65"/>
      <c r="S65"/>
      <c r="T65" s="21"/>
      <c r="U65" s="21"/>
      <c r="V65" s="21"/>
      <c r="W65" s="21"/>
      <c r="X65" s="21"/>
      <c r="Y65" s="21"/>
      <c r="Z65"/>
      <c r="AA65"/>
      <c r="AB65" s="32"/>
      <c r="AC65"/>
      <c r="AD65" s="59"/>
      <c r="AG65"/>
    </row>
    <row r="66" spans="1:33" s="23" customFormat="1" x14ac:dyDescent="0.35">
      <c r="A66" s="16"/>
      <c r="B66"/>
      <c r="C66" s="16"/>
      <c r="D66" s="31"/>
      <c r="E66" s="28"/>
      <c r="F66" s="17"/>
      <c r="G66" s="19"/>
      <c r="H66" s="20"/>
      <c r="I66"/>
      <c r="J66"/>
      <c r="K66"/>
      <c r="L66"/>
      <c r="M66"/>
      <c r="N66"/>
      <c r="O66"/>
      <c r="P66"/>
      <c r="Q66"/>
      <c r="R66"/>
      <c r="S66"/>
      <c r="T66" s="21"/>
      <c r="U66" s="21"/>
      <c r="V66" s="21"/>
      <c r="W66" s="21"/>
      <c r="X66" s="21"/>
      <c r="Y66" s="21"/>
      <c r="Z66"/>
      <c r="AA66"/>
      <c r="AB66" s="32"/>
      <c r="AC66"/>
      <c r="AD66" s="59"/>
      <c r="AG66"/>
    </row>
    <row r="67" spans="1:33" s="23" customFormat="1" x14ac:dyDescent="0.35">
      <c r="A67" s="30"/>
      <c r="B67"/>
      <c r="C67" s="30"/>
      <c r="D67" s="18"/>
      <c r="E67" s="28"/>
      <c r="F67" s="26"/>
      <c r="G67" s="19"/>
      <c r="H67" s="20"/>
      <c r="I67"/>
      <c r="J67"/>
      <c r="K67"/>
      <c r="L67"/>
      <c r="M67"/>
      <c r="N67"/>
      <c r="O67"/>
      <c r="P67"/>
      <c r="Q67"/>
      <c r="R67"/>
      <c r="S67"/>
      <c r="T67" s="21"/>
      <c r="U67" s="21"/>
      <c r="V67" s="21"/>
      <c r="W67" s="21"/>
      <c r="X67" s="21"/>
      <c r="Y67" s="21"/>
      <c r="Z67"/>
      <c r="AA67"/>
      <c r="AB67"/>
      <c r="AC67"/>
      <c r="AD67" s="59"/>
      <c r="AG67"/>
    </row>
    <row r="68" spans="1:33" s="23" customFormat="1" x14ac:dyDescent="0.35">
      <c r="A68" s="33"/>
      <c r="B68"/>
      <c r="C68" s="33"/>
      <c r="D68" s="31"/>
      <c r="E68" s="28"/>
      <c r="F68" s="27"/>
      <c r="G68" s="19"/>
      <c r="H68" s="20"/>
      <c r="I68"/>
      <c r="J68"/>
      <c r="K68"/>
      <c r="L68"/>
      <c r="M68"/>
      <c r="N68"/>
      <c r="O68"/>
      <c r="P68"/>
      <c r="Q68"/>
      <c r="R68"/>
      <c r="S68"/>
      <c r="T68" s="21"/>
      <c r="U68" s="21"/>
      <c r="V68" s="21"/>
      <c r="W68" s="21"/>
      <c r="X68" s="21"/>
      <c r="Y68" s="21"/>
      <c r="Z68"/>
      <c r="AA68"/>
      <c r="AB68"/>
      <c r="AC68"/>
      <c r="AD68" s="59"/>
      <c r="AG68"/>
    </row>
    <row r="69" spans="1:33" s="23" customFormat="1" x14ac:dyDescent="0.35">
      <c r="A69" s="16"/>
      <c r="B69"/>
      <c r="C69" s="16"/>
      <c r="D69" s="18"/>
      <c r="E69" s="28"/>
      <c r="F69" s="17"/>
      <c r="G69" s="19"/>
      <c r="H69" s="20"/>
      <c r="I69"/>
      <c r="J69"/>
      <c r="K69"/>
      <c r="L69"/>
      <c r="M69"/>
      <c r="N69"/>
      <c r="O69"/>
      <c r="P69"/>
      <c r="Q69"/>
      <c r="R69"/>
      <c r="S69"/>
      <c r="T69" s="21"/>
      <c r="U69" s="21"/>
      <c r="V69" s="21"/>
      <c r="W69" s="21"/>
      <c r="X69" s="21"/>
      <c r="Y69" s="21"/>
      <c r="Z69"/>
      <c r="AA69"/>
      <c r="AB69" s="32"/>
      <c r="AC69"/>
      <c r="AD69" s="59"/>
      <c r="AG69"/>
    </row>
    <row r="70" spans="1:33" s="23" customFormat="1" x14ac:dyDescent="0.35">
      <c r="A70" s="30"/>
      <c r="B70"/>
      <c r="C70" s="30"/>
      <c r="D70" s="18"/>
      <c r="E70" s="28"/>
      <c r="F70" s="26"/>
      <c r="G70" s="19"/>
      <c r="H70" s="20"/>
      <c r="I70"/>
      <c r="J70"/>
      <c r="K70"/>
      <c r="L70"/>
      <c r="M70"/>
      <c r="N70"/>
      <c r="O70"/>
      <c r="P70"/>
      <c r="Q70"/>
      <c r="R70"/>
      <c r="S70"/>
      <c r="T70" s="21"/>
      <c r="U70" s="21"/>
      <c r="V70" s="21"/>
      <c r="W70" s="21"/>
      <c r="X70" s="21"/>
      <c r="Y70" s="21"/>
      <c r="Z70"/>
      <c r="AA70"/>
      <c r="AB70"/>
      <c r="AC70"/>
      <c r="AD70" s="59"/>
      <c r="AG70"/>
    </row>
    <row r="71" spans="1:33" s="23" customFormat="1" x14ac:dyDescent="0.35">
      <c r="A71" s="16"/>
      <c r="B71"/>
      <c r="C71" s="16"/>
      <c r="D71" s="18"/>
      <c r="E71" s="28"/>
      <c r="F71" s="17"/>
      <c r="G71" s="19"/>
      <c r="H71" s="20"/>
      <c r="I71"/>
      <c r="J71"/>
      <c r="K71"/>
      <c r="L71"/>
      <c r="M71"/>
      <c r="N71"/>
      <c r="O71"/>
      <c r="P71"/>
      <c r="Q71"/>
      <c r="R71"/>
      <c r="S71"/>
      <c r="T71" s="21"/>
      <c r="U71" s="21"/>
      <c r="V71" s="21"/>
      <c r="W71" s="21"/>
      <c r="X71" s="21"/>
      <c r="Y71" s="21"/>
      <c r="Z71"/>
      <c r="AA71"/>
      <c r="AB71" s="34"/>
      <c r="AC71"/>
      <c r="AD71" s="59"/>
      <c r="AG71"/>
    </row>
    <row r="72" spans="1:33" s="23" customFormat="1" x14ac:dyDescent="0.35">
      <c r="A72" s="16"/>
      <c r="B72"/>
      <c r="C72" s="16"/>
      <c r="D72" s="18"/>
      <c r="E72" s="28"/>
      <c r="F72" s="17"/>
      <c r="G72" s="19"/>
      <c r="H72" s="20"/>
      <c r="I72"/>
      <c r="J72"/>
      <c r="K72"/>
      <c r="L72"/>
      <c r="M72"/>
      <c r="N72"/>
      <c r="O72"/>
      <c r="P72"/>
      <c r="Q72"/>
      <c r="R72"/>
      <c r="S72"/>
      <c r="T72" s="21"/>
      <c r="U72" s="21"/>
      <c r="V72" s="21"/>
      <c r="W72" s="21"/>
      <c r="X72" s="21"/>
      <c r="Y72" s="21"/>
      <c r="Z72"/>
      <c r="AA72"/>
      <c r="AB72" s="32"/>
      <c r="AC72"/>
      <c r="AD72" s="59"/>
      <c r="AG72"/>
    </row>
    <row r="73" spans="1:33" s="23" customFormat="1" x14ac:dyDescent="0.35">
      <c r="A73" s="16"/>
      <c r="B73"/>
      <c r="C73" s="16"/>
      <c r="D73" s="31"/>
      <c r="E73" s="28"/>
      <c r="F73" s="26"/>
      <c r="G73" s="19"/>
      <c r="H73" s="20"/>
      <c r="I73"/>
      <c r="J73"/>
      <c r="K73"/>
      <c r="L73"/>
      <c r="M73"/>
      <c r="N73"/>
      <c r="O73"/>
      <c r="P73"/>
      <c r="Q73"/>
      <c r="R73"/>
      <c r="S73"/>
      <c r="T73" s="21"/>
      <c r="U73" s="21"/>
      <c r="V73" s="21"/>
      <c r="W73" s="21"/>
      <c r="X73" s="21"/>
      <c r="Y73" s="21"/>
      <c r="Z73"/>
      <c r="AA73"/>
      <c r="AB73" s="32"/>
      <c r="AC73"/>
      <c r="AD73" s="59"/>
      <c r="AG73"/>
    </row>
    <row r="74" spans="1:33" s="23" customFormat="1" x14ac:dyDescent="0.35">
      <c r="A74" s="16"/>
      <c r="B74"/>
      <c r="C74" s="16"/>
      <c r="D74" s="18"/>
      <c r="E74" s="28"/>
      <c r="F74" s="17"/>
      <c r="G74" s="19"/>
      <c r="H74" s="20"/>
      <c r="I74"/>
      <c r="J74"/>
      <c r="K74"/>
      <c r="L74"/>
      <c r="M74"/>
      <c r="N74"/>
      <c r="O74"/>
      <c r="P74"/>
      <c r="Q74"/>
      <c r="R74"/>
      <c r="S74"/>
      <c r="T74" s="21"/>
      <c r="U74" s="21"/>
      <c r="V74" s="21"/>
      <c r="W74" s="21"/>
      <c r="X74" s="21"/>
      <c r="Y74" s="21"/>
      <c r="Z74"/>
      <c r="AA74"/>
      <c r="AB74" s="32"/>
      <c r="AC74"/>
      <c r="AD74" s="59"/>
      <c r="AG74"/>
    </row>
    <row r="75" spans="1:33" s="23" customFormat="1" x14ac:dyDescent="0.35">
      <c r="A75" s="30"/>
      <c r="B75"/>
      <c r="C75" s="30"/>
      <c r="D75" s="18"/>
      <c r="E75" s="28"/>
      <c r="F75" s="26"/>
      <c r="G75" s="19"/>
      <c r="H75" s="20"/>
      <c r="I75"/>
      <c r="J75"/>
      <c r="K75"/>
      <c r="L75"/>
      <c r="M75"/>
      <c r="N75"/>
      <c r="O75"/>
      <c r="P75"/>
      <c r="Q75"/>
      <c r="R75"/>
      <c r="S75"/>
      <c r="T75" s="21"/>
      <c r="U75" s="21"/>
      <c r="V75" s="21"/>
      <c r="W75" s="21"/>
      <c r="X75" s="21"/>
      <c r="Y75" s="21"/>
      <c r="Z75"/>
      <c r="AA75"/>
      <c r="AB75"/>
      <c r="AC75"/>
      <c r="AD75" s="59"/>
      <c r="AG75"/>
    </row>
    <row r="76" spans="1:33" s="23" customFormat="1" x14ac:dyDescent="0.35">
      <c r="A76" s="16"/>
      <c r="B76"/>
      <c r="C76" s="16"/>
      <c r="D76" s="18"/>
      <c r="E76" s="28"/>
      <c r="F76" s="17"/>
      <c r="G76" s="19"/>
      <c r="H76" s="20"/>
      <c r="I76"/>
      <c r="J76"/>
      <c r="K76"/>
      <c r="L76"/>
      <c r="M76"/>
      <c r="N76"/>
      <c r="O76"/>
      <c r="P76"/>
      <c r="Q76"/>
      <c r="R76"/>
      <c r="S76"/>
      <c r="T76" s="21"/>
      <c r="U76" s="21"/>
      <c r="V76" s="21"/>
      <c r="W76" s="21"/>
      <c r="X76" s="21"/>
      <c r="Y76" s="21"/>
      <c r="Z76"/>
      <c r="AA76"/>
      <c r="AB76" s="32"/>
      <c r="AC76"/>
      <c r="AD76" s="59"/>
      <c r="AG76"/>
    </row>
    <row r="77" spans="1:33" s="23" customFormat="1" x14ac:dyDescent="0.35">
      <c r="A77" s="16"/>
      <c r="B77"/>
      <c r="C77" s="16"/>
      <c r="D77" s="18"/>
      <c r="E77" s="28"/>
      <c r="F77" s="17"/>
      <c r="G77" s="19"/>
      <c r="H77" s="20"/>
      <c r="I77"/>
      <c r="J77"/>
      <c r="K77" s="60"/>
      <c r="L77"/>
      <c r="M77"/>
      <c r="N77"/>
      <c r="O77"/>
      <c r="P77"/>
      <c r="Q77"/>
      <c r="R77"/>
      <c r="S77"/>
      <c r="T77" s="21"/>
      <c r="U77" s="21"/>
      <c r="V77" s="21"/>
      <c r="W77" s="21"/>
      <c r="X77" s="21"/>
      <c r="Y77" s="21"/>
      <c r="Z77"/>
      <c r="AA77"/>
      <c r="AB77" s="32"/>
      <c r="AC77"/>
      <c r="AD77" s="59"/>
      <c r="AG77"/>
    </row>
    <row r="78" spans="1:33" s="23" customFormat="1" x14ac:dyDescent="0.35">
      <c r="A78" s="16"/>
      <c r="B78"/>
      <c r="C78" s="16"/>
      <c r="D78" s="18"/>
      <c r="E78" s="28"/>
      <c r="F78" s="17"/>
      <c r="G78" s="19"/>
      <c r="H78" s="20"/>
      <c r="I78"/>
      <c r="J78"/>
      <c r="K78"/>
      <c r="L78"/>
      <c r="M78"/>
      <c r="N78"/>
      <c r="O78"/>
      <c r="P78"/>
      <c r="Q78"/>
      <c r="R78"/>
      <c r="S78"/>
      <c r="T78" s="21"/>
      <c r="U78" s="21"/>
      <c r="V78" s="21"/>
      <c r="W78" s="21"/>
      <c r="X78" s="21"/>
      <c r="Y78" s="21"/>
      <c r="Z78"/>
      <c r="AA78"/>
      <c r="AB78" s="32"/>
      <c r="AC78"/>
      <c r="AD78" s="59"/>
      <c r="AG78"/>
    </row>
    <row r="79" spans="1:33" s="23" customFormat="1" x14ac:dyDescent="0.35">
      <c r="A79" s="16"/>
      <c r="B79"/>
      <c r="C79" s="16"/>
      <c r="D79" s="18"/>
      <c r="E79" s="28"/>
      <c r="F79" s="26"/>
      <c r="G79" s="19"/>
      <c r="H79" s="20"/>
      <c r="I79"/>
      <c r="J79"/>
      <c r="K79"/>
      <c r="L79"/>
      <c r="M79"/>
      <c r="N79"/>
      <c r="O79"/>
      <c r="P79"/>
      <c r="Q79"/>
      <c r="R79"/>
      <c r="S79"/>
      <c r="T79" s="21"/>
      <c r="U79" s="21"/>
      <c r="V79" s="21"/>
      <c r="W79" s="21"/>
      <c r="X79" s="21"/>
      <c r="Y79" s="21"/>
      <c r="Z79"/>
      <c r="AA79"/>
      <c r="AB79" s="34"/>
      <c r="AC79"/>
      <c r="AD79" s="59"/>
      <c r="AG79"/>
    </row>
    <row r="80" spans="1:33" s="23" customFormat="1" x14ac:dyDescent="0.35">
      <c r="A80" s="16"/>
      <c r="B80"/>
      <c r="C80" s="16"/>
      <c r="D80" s="18"/>
      <c r="E80" s="28"/>
      <c r="F80" s="17"/>
      <c r="G80" s="19"/>
      <c r="H80" s="20"/>
      <c r="I80"/>
      <c r="J80"/>
      <c r="K80"/>
      <c r="L80"/>
      <c r="M80"/>
      <c r="N80"/>
      <c r="O80"/>
      <c r="P80"/>
      <c r="Q80"/>
      <c r="R80"/>
      <c r="S80"/>
      <c r="T80" s="21"/>
      <c r="U80" s="21"/>
      <c r="V80" s="21"/>
      <c r="W80" s="21"/>
      <c r="X80" s="21"/>
      <c r="Y80" s="21"/>
      <c r="Z80"/>
      <c r="AA80"/>
      <c r="AB80" s="32"/>
      <c r="AC80"/>
      <c r="AD80" s="59"/>
      <c r="AG80"/>
    </row>
    <row r="81" spans="1:33" s="23" customFormat="1" x14ac:dyDescent="0.35">
      <c r="A81" s="16"/>
      <c r="B81"/>
      <c r="C81" s="16"/>
      <c r="D81" s="31"/>
      <c r="E81" s="28"/>
      <c r="F81" s="17"/>
      <c r="G81" s="19"/>
      <c r="H81" s="20"/>
      <c r="I81"/>
      <c r="J81"/>
      <c r="K81"/>
      <c r="L81"/>
      <c r="M81"/>
      <c r="N81"/>
      <c r="O81"/>
      <c r="P81"/>
      <c r="Q81"/>
      <c r="R81"/>
      <c r="S81"/>
      <c r="T81" s="21"/>
      <c r="U81" s="21"/>
      <c r="V81" s="21"/>
      <c r="W81" s="21"/>
      <c r="X81" s="21"/>
      <c r="Y81" s="21"/>
      <c r="Z81"/>
      <c r="AA81"/>
      <c r="AB81" s="32"/>
      <c r="AC81"/>
      <c r="AD81" s="59"/>
      <c r="AG81"/>
    </row>
    <row r="82" spans="1:33" s="23" customFormat="1" x14ac:dyDescent="0.35">
      <c r="A82" s="16"/>
      <c r="B82"/>
      <c r="C82" s="16"/>
      <c r="D82" s="31"/>
      <c r="E82" s="28"/>
      <c r="F82" s="17"/>
      <c r="G82" s="19"/>
      <c r="H82" s="20"/>
      <c r="I82"/>
      <c r="J82"/>
      <c r="K82"/>
      <c r="L82"/>
      <c r="M82"/>
      <c r="N82"/>
      <c r="O82"/>
      <c r="P82"/>
      <c r="Q82"/>
      <c r="R82"/>
      <c r="S82"/>
      <c r="T82" s="21"/>
      <c r="U82" s="21"/>
      <c r="V82" s="21"/>
      <c r="W82" s="21"/>
      <c r="X82" s="21"/>
      <c r="Y82" s="21"/>
      <c r="Z82"/>
      <c r="AA82"/>
      <c r="AB82" s="32"/>
      <c r="AC82"/>
      <c r="AD82" s="59"/>
      <c r="AG82"/>
    </row>
    <row r="83" spans="1:33" s="23" customFormat="1" x14ac:dyDescent="0.35">
      <c r="A83" s="30"/>
      <c r="B83"/>
      <c r="C83" s="30"/>
      <c r="D83" s="18"/>
      <c r="E83" s="28"/>
      <c r="F83" s="26"/>
      <c r="G83" s="19"/>
      <c r="H83" s="20"/>
      <c r="I83"/>
      <c r="J83"/>
      <c r="K83"/>
      <c r="L83"/>
      <c r="M83"/>
      <c r="N83"/>
      <c r="O83"/>
      <c r="P83"/>
      <c r="Q83"/>
      <c r="R83"/>
      <c r="S83"/>
      <c r="T83" s="21"/>
      <c r="U83" s="21"/>
      <c r="V83" s="21"/>
      <c r="W83" s="21"/>
      <c r="X83" s="21"/>
      <c r="Y83" s="21"/>
      <c r="Z83"/>
      <c r="AA83"/>
      <c r="AB83"/>
      <c r="AC83"/>
      <c r="AD83" s="59"/>
      <c r="AG83"/>
    </row>
    <row r="84" spans="1:33" s="23" customFormat="1" x14ac:dyDescent="0.35">
      <c r="A84" s="30"/>
      <c r="B84"/>
      <c r="C84" s="30"/>
      <c r="D84" s="18"/>
      <c r="E84" s="28"/>
      <c r="F84" s="26"/>
      <c r="G84" s="19"/>
      <c r="H84" s="20"/>
      <c r="I84"/>
      <c r="J84"/>
      <c r="K84"/>
      <c r="L84"/>
      <c r="M84"/>
      <c r="N84"/>
      <c r="O84"/>
      <c r="P84"/>
      <c r="Q84"/>
      <c r="R84"/>
      <c r="S84"/>
      <c r="T84" s="21"/>
      <c r="U84" s="21"/>
      <c r="V84" s="21"/>
      <c r="W84" s="21"/>
      <c r="X84" s="21"/>
      <c r="Y84" s="21"/>
      <c r="Z84"/>
      <c r="AA84"/>
      <c r="AB84"/>
      <c r="AC84"/>
      <c r="AD84" s="59"/>
      <c r="AG84"/>
    </row>
    <row r="85" spans="1:33" s="23" customFormat="1" x14ac:dyDescent="0.35">
      <c r="A85" s="16"/>
      <c r="B85"/>
      <c r="C85" s="16"/>
      <c r="D85" s="18"/>
      <c r="E85" s="28"/>
      <c r="F85" s="17"/>
      <c r="G85" s="19"/>
      <c r="H85" s="20"/>
      <c r="I85"/>
      <c r="J85"/>
      <c r="K85"/>
      <c r="L85"/>
      <c r="M85"/>
      <c r="N85"/>
      <c r="O85"/>
      <c r="P85"/>
      <c r="Q85"/>
      <c r="R85"/>
      <c r="S85"/>
      <c r="T85" s="21"/>
      <c r="U85" s="21"/>
      <c r="V85" s="21"/>
      <c r="W85" s="21"/>
      <c r="X85" s="21"/>
      <c r="Y85" s="21"/>
      <c r="Z85"/>
      <c r="AA85"/>
      <c r="AB85" s="32"/>
      <c r="AC85"/>
      <c r="AD85" s="59"/>
      <c r="AG85"/>
    </row>
    <row r="86" spans="1:33" s="23" customFormat="1" x14ac:dyDescent="0.35">
      <c r="A86" s="16"/>
      <c r="B86"/>
      <c r="C86" s="16"/>
      <c r="D86" s="25"/>
      <c r="E86" s="28"/>
      <c r="F86" s="17"/>
      <c r="G86" s="19"/>
      <c r="H86" s="20"/>
      <c r="I86"/>
      <c r="J86"/>
      <c r="K86"/>
      <c r="L86"/>
      <c r="M86"/>
      <c r="N86"/>
      <c r="O86"/>
      <c r="P86"/>
      <c r="Q86"/>
      <c r="R86"/>
      <c r="S86"/>
      <c r="T86" s="21"/>
      <c r="U86" s="21"/>
      <c r="V86" s="21"/>
      <c r="W86" s="21"/>
      <c r="X86" s="21"/>
      <c r="Y86" s="21"/>
      <c r="Z86"/>
      <c r="AA86"/>
      <c r="AB86" s="32"/>
      <c r="AC86"/>
      <c r="AD86" s="59"/>
      <c r="AG86"/>
    </row>
    <row r="87" spans="1:33" s="23" customFormat="1" x14ac:dyDescent="0.35">
      <c r="A87" s="16"/>
      <c r="B87"/>
      <c r="C87" s="16"/>
      <c r="D87" s="31"/>
      <c r="E87" s="28"/>
      <c r="F87" s="17"/>
      <c r="G87" s="19"/>
      <c r="H87" s="20"/>
      <c r="I87"/>
      <c r="J87"/>
      <c r="K87"/>
      <c r="L87"/>
      <c r="M87"/>
      <c r="N87"/>
      <c r="O87"/>
      <c r="P87"/>
      <c r="Q87"/>
      <c r="R87"/>
      <c r="S87"/>
      <c r="T87" s="21"/>
      <c r="U87" s="21"/>
      <c r="V87" s="21"/>
      <c r="W87" s="21"/>
      <c r="X87" s="21"/>
      <c r="Y87" s="21"/>
      <c r="Z87"/>
      <c r="AA87"/>
      <c r="AB87" s="32"/>
      <c r="AC87"/>
      <c r="AD87" s="59"/>
      <c r="AG87"/>
    </row>
    <row r="88" spans="1:33" s="23" customFormat="1" x14ac:dyDescent="0.35">
      <c r="A88" s="17"/>
      <c r="B88"/>
      <c r="C88" s="17"/>
      <c r="D88" s="18"/>
      <c r="E88" s="49"/>
      <c r="F88" s="17"/>
      <c r="G88" s="19"/>
      <c r="H88" s="20"/>
      <c r="I88"/>
      <c r="J88"/>
      <c r="K88"/>
      <c r="L88"/>
      <c r="M88"/>
      <c r="N88"/>
      <c r="O88"/>
      <c r="P88"/>
      <c r="Q88"/>
      <c r="R88"/>
      <c r="S88"/>
      <c r="T88" s="21"/>
      <c r="U88" s="21"/>
      <c r="V88" s="21"/>
      <c r="W88" s="21"/>
      <c r="X88" s="21"/>
      <c r="Y88" s="21"/>
      <c r="Z88"/>
      <c r="AA88"/>
      <c r="AB88"/>
      <c r="AC88"/>
      <c r="AD88" s="59"/>
      <c r="AG88"/>
    </row>
    <row r="89" spans="1:33" s="23" customFormat="1" x14ac:dyDescent="0.35">
      <c r="A89" s="30"/>
      <c r="B89"/>
      <c r="C89" s="30"/>
      <c r="D89" s="18"/>
      <c r="E89" s="28"/>
      <c r="F89" s="26"/>
      <c r="G89" s="19"/>
      <c r="H89" s="20"/>
      <c r="I89"/>
      <c r="J89"/>
      <c r="K89"/>
      <c r="L89"/>
      <c r="M89"/>
      <c r="N89"/>
      <c r="O89"/>
      <c r="P89"/>
      <c r="Q89"/>
      <c r="R89"/>
      <c r="S89"/>
      <c r="T89" s="21"/>
      <c r="U89" s="21"/>
      <c r="V89" s="21"/>
      <c r="W89" s="21"/>
      <c r="X89" s="21"/>
      <c r="Y89" s="21"/>
      <c r="Z89"/>
      <c r="AA89"/>
      <c r="AB89"/>
      <c r="AC89"/>
      <c r="AD89" s="59"/>
      <c r="AG89"/>
    </row>
    <row r="90" spans="1:33" s="23" customFormat="1" x14ac:dyDescent="0.35">
      <c r="A90" s="16"/>
      <c r="B90"/>
      <c r="C90" s="16"/>
      <c r="D90" s="31"/>
      <c r="E90" s="28"/>
      <c r="F90" s="17"/>
      <c r="G90" s="19"/>
      <c r="H90" s="20"/>
      <c r="I90"/>
      <c r="J90"/>
      <c r="K90"/>
      <c r="L90"/>
      <c r="M90"/>
      <c r="N90"/>
      <c r="O90"/>
      <c r="P90"/>
      <c r="Q90"/>
      <c r="R90"/>
      <c r="S90"/>
      <c r="T90" s="21"/>
      <c r="U90" s="21"/>
      <c r="V90" s="21"/>
      <c r="W90" s="21"/>
      <c r="X90" s="21"/>
      <c r="Y90" s="21"/>
      <c r="Z90"/>
      <c r="AA90"/>
      <c r="AB90" s="32"/>
      <c r="AC90"/>
      <c r="AD90" s="59"/>
      <c r="AG90"/>
    </row>
    <row r="91" spans="1:33" s="23" customFormat="1" x14ac:dyDescent="0.35">
      <c r="A91" s="16"/>
      <c r="B91"/>
      <c r="C91" s="16"/>
      <c r="D91" s="18"/>
      <c r="E91" s="28"/>
      <c r="F91" s="17"/>
      <c r="G91" s="19"/>
      <c r="H91" s="20"/>
      <c r="I91"/>
      <c r="J91"/>
      <c r="K91"/>
      <c r="L91"/>
      <c r="M91"/>
      <c r="N91"/>
      <c r="O91"/>
      <c r="P91"/>
      <c r="Q91"/>
      <c r="R91"/>
      <c r="S91"/>
      <c r="T91" s="21"/>
      <c r="U91" s="21"/>
      <c r="V91" s="21"/>
      <c r="W91" s="21"/>
      <c r="X91" s="21"/>
      <c r="Y91" s="21"/>
      <c r="Z91"/>
      <c r="AA91"/>
      <c r="AB91" s="32"/>
      <c r="AC91"/>
      <c r="AD91" s="59"/>
      <c r="AG91"/>
    </row>
    <row r="92" spans="1:33" s="23" customFormat="1" x14ac:dyDescent="0.35">
      <c r="A92" s="30"/>
      <c r="B92"/>
      <c r="C92" s="30"/>
      <c r="D92" s="18"/>
      <c r="E92" s="28"/>
      <c r="F92" s="26"/>
      <c r="G92" s="19"/>
      <c r="H92" s="20"/>
      <c r="I92"/>
      <c r="J92"/>
      <c r="K92"/>
      <c r="L92"/>
      <c r="M92"/>
      <c r="N92"/>
      <c r="O92"/>
      <c r="P92"/>
      <c r="Q92"/>
      <c r="R92"/>
      <c r="S92"/>
      <c r="T92" s="21"/>
      <c r="U92" s="21"/>
      <c r="V92" s="21"/>
      <c r="W92" s="21"/>
      <c r="X92" s="21"/>
      <c r="Y92" s="21"/>
      <c r="Z92"/>
      <c r="AA92"/>
      <c r="AB92"/>
      <c r="AC92"/>
      <c r="AD92" s="59"/>
      <c r="AG92"/>
    </row>
    <row r="93" spans="1:33" s="23" customFormat="1" x14ac:dyDescent="0.35">
      <c r="A93" s="16"/>
      <c r="B93"/>
      <c r="C93" s="16"/>
      <c r="D93" s="31"/>
      <c r="E93" s="28"/>
      <c r="F93" s="17"/>
      <c r="G93" s="19"/>
      <c r="H93" s="20"/>
      <c r="I93"/>
      <c r="J93"/>
      <c r="K93"/>
      <c r="L93"/>
      <c r="M93"/>
      <c r="N93"/>
      <c r="O93"/>
      <c r="P93"/>
      <c r="Q93"/>
      <c r="R93"/>
      <c r="S93"/>
      <c r="T93" s="21"/>
      <c r="U93" s="21"/>
      <c r="V93" s="21"/>
      <c r="W93" s="21"/>
      <c r="X93" s="21"/>
      <c r="Y93" s="21"/>
      <c r="Z93"/>
      <c r="AA93"/>
      <c r="AB93" s="32"/>
      <c r="AC93"/>
      <c r="AD93" s="59"/>
      <c r="AG93"/>
    </row>
    <row r="94" spans="1:33" s="23" customFormat="1" x14ac:dyDescent="0.35">
      <c r="A94" s="16"/>
      <c r="B94"/>
      <c r="C94" s="16"/>
      <c r="D94" s="18"/>
      <c r="E94" s="28"/>
      <c r="F94" s="17"/>
      <c r="G94" s="19"/>
      <c r="H94" s="20"/>
      <c r="I94"/>
      <c r="J94"/>
      <c r="K94"/>
      <c r="L94"/>
      <c r="M94"/>
      <c r="N94"/>
      <c r="O94"/>
      <c r="P94"/>
      <c r="Q94"/>
      <c r="R94"/>
      <c r="S94"/>
      <c r="T94" s="21"/>
      <c r="U94" s="21"/>
      <c r="V94" s="21"/>
      <c r="W94" s="21"/>
      <c r="X94" s="21"/>
      <c r="Y94" s="21"/>
      <c r="Z94"/>
      <c r="AA94"/>
      <c r="AB94" s="32"/>
      <c r="AC94"/>
      <c r="AD94" s="59"/>
      <c r="AG94"/>
    </row>
    <row r="95" spans="1:33" s="23" customFormat="1" x14ac:dyDescent="0.35">
      <c r="A95" s="30"/>
      <c r="B95"/>
      <c r="C95" s="30"/>
      <c r="D95" s="18"/>
      <c r="E95" s="28"/>
      <c r="F95" s="26"/>
      <c r="G95" s="19"/>
      <c r="H95" s="20"/>
      <c r="I95"/>
      <c r="J95"/>
      <c r="K95"/>
      <c r="L95"/>
      <c r="M95"/>
      <c r="N95"/>
      <c r="O95"/>
      <c r="P95"/>
      <c r="Q95"/>
      <c r="R95"/>
      <c r="S95"/>
      <c r="T95" s="21"/>
      <c r="U95" s="21"/>
      <c r="V95" s="21"/>
      <c r="W95" s="21"/>
      <c r="X95" s="21"/>
      <c r="Y95" s="21"/>
      <c r="Z95"/>
      <c r="AA95"/>
      <c r="AB95"/>
      <c r="AC95"/>
      <c r="AD95" s="59"/>
      <c r="AG95"/>
    </row>
    <row r="96" spans="1:33" s="23" customFormat="1" x14ac:dyDescent="0.35">
      <c r="A96" s="16"/>
      <c r="B96"/>
      <c r="C96" s="16"/>
      <c r="D96" s="18"/>
      <c r="E96" s="28"/>
      <c r="F96" s="17"/>
      <c r="G96" s="19"/>
      <c r="H96" s="20"/>
      <c r="I96"/>
      <c r="J96"/>
      <c r="K96"/>
      <c r="L96"/>
      <c r="M96"/>
      <c r="N96"/>
      <c r="O96"/>
      <c r="P96"/>
      <c r="Q96"/>
      <c r="R96"/>
      <c r="S96"/>
      <c r="T96" s="21"/>
      <c r="U96" s="21"/>
      <c r="V96" s="21"/>
      <c r="W96" s="21"/>
      <c r="X96" s="21"/>
      <c r="Y96" s="21"/>
      <c r="Z96"/>
      <c r="AA96"/>
      <c r="AB96" s="32"/>
      <c r="AC96"/>
      <c r="AD96" s="59"/>
      <c r="AG96"/>
    </row>
    <row r="97" spans="1:33" s="23" customFormat="1" x14ac:dyDescent="0.35">
      <c r="A97" s="16"/>
      <c r="B97"/>
      <c r="C97" s="16"/>
      <c r="D97" s="31"/>
      <c r="E97" s="28"/>
      <c r="F97" s="17"/>
      <c r="G97" s="19"/>
      <c r="H97" s="20"/>
      <c r="I97"/>
      <c r="J97"/>
      <c r="K97"/>
      <c r="L97"/>
      <c r="M97"/>
      <c r="N97"/>
      <c r="O97"/>
      <c r="P97"/>
      <c r="Q97"/>
      <c r="R97"/>
      <c r="S97"/>
      <c r="T97" s="21"/>
      <c r="U97" s="21"/>
      <c r="V97" s="21"/>
      <c r="W97" s="21"/>
      <c r="X97" s="21"/>
      <c r="Y97" s="21"/>
      <c r="Z97"/>
      <c r="AA97"/>
      <c r="AB97" s="32"/>
      <c r="AC97"/>
      <c r="AD97" s="59"/>
      <c r="AG97"/>
    </row>
    <row r="98" spans="1:33" s="23" customFormat="1" x14ac:dyDescent="0.35">
      <c r="A98" s="16"/>
      <c r="B98"/>
      <c r="C98" s="16"/>
      <c r="D98" s="18"/>
      <c r="E98" s="28"/>
      <c r="F98" s="17"/>
      <c r="G98" s="19"/>
      <c r="H98" s="20"/>
      <c r="I98"/>
      <c r="J98"/>
      <c r="K98"/>
      <c r="L98"/>
      <c r="M98"/>
      <c r="N98"/>
      <c r="O98"/>
      <c r="P98"/>
      <c r="Q98"/>
      <c r="R98"/>
      <c r="S98"/>
      <c r="T98" s="21"/>
      <c r="U98" s="21"/>
      <c r="V98" s="21"/>
      <c r="W98" s="21"/>
      <c r="X98" s="21"/>
      <c r="Y98" s="21"/>
      <c r="Z98"/>
      <c r="AA98"/>
      <c r="AB98" s="32"/>
      <c r="AC98"/>
      <c r="AD98" s="59"/>
      <c r="AG98"/>
    </row>
    <row r="99" spans="1:33" s="23" customFormat="1" x14ac:dyDescent="0.35">
      <c r="A99" s="30"/>
      <c r="B99"/>
      <c r="C99" s="30"/>
      <c r="D99" s="18"/>
      <c r="E99" s="28"/>
      <c r="F99" s="26"/>
      <c r="G99" s="19"/>
      <c r="H99" s="20"/>
      <c r="I99"/>
      <c r="J99"/>
      <c r="K99"/>
      <c r="L99"/>
      <c r="M99"/>
      <c r="N99"/>
      <c r="O99"/>
      <c r="P99"/>
      <c r="Q99"/>
      <c r="R99"/>
      <c r="S99"/>
      <c r="T99" s="21"/>
      <c r="U99" s="21"/>
      <c r="V99" s="21"/>
      <c r="W99" s="21"/>
      <c r="X99" s="21"/>
      <c r="Y99" s="21"/>
      <c r="Z99"/>
      <c r="AA99"/>
      <c r="AB99"/>
      <c r="AC99"/>
      <c r="AD99" s="59"/>
      <c r="AG99"/>
    </row>
    <row r="100" spans="1:33" s="23" customFormat="1" x14ac:dyDescent="0.35">
      <c r="A100" s="16"/>
      <c r="B100"/>
      <c r="C100" s="16"/>
      <c r="D100" s="18"/>
      <c r="E100" s="28"/>
      <c r="F100" s="17"/>
      <c r="G100" s="19"/>
      <c r="H100" s="20"/>
      <c r="I100"/>
      <c r="J100"/>
      <c r="K100"/>
      <c r="L100"/>
      <c r="M100"/>
      <c r="N100"/>
      <c r="O100"/>
      <c r="P100"/>
      <c r="Q100"/>
      <c r="R100"/>
      <c r="S100"/>
      <c r="T100" s="21"/>
      <c r="U100" s="21"/>
      <c r="V100" s="21"/>
      <c r="W100" s="21"/>
      <c r="X100" s="21"/>
      <c r="Y100" s="21"/>
      <c r="Z100"/>
      <c r="AA100"/>
      <c r="AB100" s="32"/>
      <c r="AC100"/>
      <c r="AD100" s="59"/>
      <c r="AG100"/>
    </row>
    <row r="101" spans="1:33" s="23" customFormat="1" x14ac:dyDescent="0.35">
      <c r="A101" s="16"/>
      <c r="B101"/>
      <c r="C101" s="16"/>
      <c r="D101" s="18"/>
      <c r="E101" s="28"/>
      <c r="F101" s="17"/>
      <c r="G101" s="19"/>
      <c r="H101" s="20"/>
      <c r="I101"/>
      <c r="J101"/>
      <c r="K101"/>
      <c r="L101"/>
      <c r="M101"/>
      <c r="N101"/>
      <c r="O101"/>
      <c r="P101"/>
      <c r="Q101"/>
      <c r="R101"/>
      <c r="S101"/>
      <c r="T101" s="21"/>
      <c r="U101" s="21"/>
      <c r="V101" s="21"/>
      <c r="W101" s="21"/>
      <c r="X101" s="21"/>
      <c r="Y101" s="21"/>
      <c r="Z101"/>
      <c r="AA101"/>
      <c r="AB101" s="32"/>
      <c r="AC101"/>
      <c r="AD101" s="59"/>
      <c r="AG101"/>
    </row>
    <row r="102" spans="1:33" s="23" customFormat="1" x14ac:dyDescent="0.35">
      <c r="A102" s="16"/>
      <c r="B102"/>
      <c r="C102" s="16"/>
      <c r="D102" s="18"/>
      <c r="E102" s="28"/>
      <c r="F102" s="17"/>
      <c r="G102" s="19"/>
      <c r="H102" s="20"/>
      <c r="I102"/>
      <c r="J102"/>
      <c r="K102"/>
      <c r="L102"/>
      <c r="M102"/>
      <c r="N102"/>
      <c r="O102"/>
      <c r="P102"/>
      <c r="Q102"/>
      <c r="R102"/>
      <c r="S102"/>
      <c r="T102" s="21"/>
      <c r="U102" s="21"/>
      <c r="V102" s="21"/>
      <c r="W102" s="21"/>
      <c r="X102" s="21"/>
      <c r="Y102" s="21"/>
      <c r="Z102"/>
      <c r="AA102"/>
      <c r="AB102" s="32"/>
      <c r="AC102"/>
      <c r="AD102" s="59"/>
      <c r="AG102"/>
    </row>
    <row r="103" spans="1:33" s="23" customFormat="1" x14ac:dyDescent="0.35">
      <c r="A103" s="16"/>
      <c r="B103"/>
      <c r="C103" s="16"/>
      <c r="D103" s="31"/>
      <c r="E103" s="28"/>
      <c r="F103" s="17"/>
      <c r="G103" s="19"/>
      <c r="H103" s="20"/>
      <c r="I103"/>
      <c r="J103"/>
      <c r="K103"/>
      <c r="L103"/>
      <c r="M103"/>
      <c r="N103"/>
      <c r="O103"/>
      <c r="P103"/>
      <c r="Q103"/>
      <c r="R103"/>
      <c r="S103"/>
      <c r="T103" s="21"/>
      <c r="U103" s="21"/>
      <c r="V103" s="21"/>
      <c r="W103" s="21"/>
      <c r="X103" s="21"/>
      <c r="Y103" s="21"/>
      <c r="Z103"/>
      <c r="AA103"/>
      <c r="AB103" s="32"/>
      <c r="AC103"/>
      <c r="AD103" s="59"/>
      <c r="AG103"/>
    </row>
    <row r="104" spans="1:33" s="23" customFormat="1" x14ac:dyDescent="0.35">
      <c r="A104" s="16"/>
      <c r="B104"/>
      <c r="C104" s="16"/>
      <c r="D104" s="31"/>
      <c r="E104" s="28"/>
      <c r="F104" s="17"/>
      <c r="G104" s="19"/>
      <c r="H104" s="20"/>
      <c r="I104"/>
      <c r="J104"/>
      <c r="K104"/>
      <c r="L104"/>
      <c r="M104"/>
      <c r="N104"/>
      <c r="O104"/>
      <c r="P104"/>
      <c r="Q104"/>
      <c r="R104"/>
      <c r="S104"/>
      <c r="T104" s="21"/>
      <c r="U104" s="21"/>
      <c r="V104" s="21"/>
      <c r="W104" s="21"/>
      <c r="X104" s="21"/>
      <c r="Y104" s="21"/>
      <c r="Z104"/>
      <c r="AA104"/>
      <c r="AB104" s="32"/>
      <c r="AC104"/>
      <c r="AD104" s="59"/>
      <c r="AG104"/>
    </row>
    <row r="105" spans="1:33" s="23" customFormat="1" x14ac:dyDescent="0.35">
      <c r="A105" s="30"/>
      <c r="B105"/>
      <c r="C105" s="30"/>
      <c r="D105" s="18"/>
      <c r="E105" s="28"/>
      <c r="F105" s="26"/>
      <c r="G105" s="19"/>
      <c r="H105" s="20"/>
      <c r="I105"/>
      <c r="J105"/>
      <c r="K105"/>
      <c r="L105"/>
      <c r="M105"/>
      <c r="N105"/>
      <c r="O105"/>
      <c r="P105"/>
      <c r="Q105"/>
      <c r="R105"/>
      <c r="S105"/>
      <c r="T105" s="21"/>
      <c r="U105" s="21"/>
      <c r="V105" s="21"/>
      <c r="W105" s="21"/>
      <c r="X105" s="21"/>
      <c r="Y105" s="21"/>
      <c r="Z105"/>
      <c r="AA105"/>
      <c r="AB105"/>
      <c r="AC105"/>
      <c r="AD105" s="59"/>
      <c r="AG105"/>
    </row>
    <row r="106" spans="1:33" s="23" customFormat="1" x14ac:dyDescent="0.35">
      <c r="A106" s="30"/>
      <c r="B106"/>
      <c r="C106" s="30"/>
      <c r="D106" s="31"/>
      <c r="E106" s="28"/>
      <c r="F106" s="26"/>
      <c r="G106" s="19"/>
      <c r="H106" s="20"/>
      <c r="I106"/>
      <c r="J106"/>
      <c r="K106"/>
      <c r="L106"/>
      <c r="M106"/>
      <c r="N106"/>
      <c r="O106"/>
      <c r="P106"/>
      <c r="Q106"/>
      <c r="R106"/>
      <c r="S106"/>
      <c r="T106" s="21"/>
      <c r="U106" s="21"/>
      <c r="V106" s="21"/>
      <c r="W106" s="21"/>
      <c r="X106" s="21"/>
      <c r="Y106" s="21"/>
      <c r="Z106"/>
      <c r="AA106"/>
      <c r="AB106"/>
      <c r="AC106"/>
      <c r="AD106" s="59"/>
      <c r="AG106"/>
    </row>
    <row r="107" spans="1:33" s="23" customFormat="1" x14ac:dyDescent="0.35">
      <c r="A107" s="16"/>
      <c r="B107"/>
      <c r="C107" s="16"/>
      <c r="D107" s="31"/>
      <c r="E107" s="28"/>
      <c r="F107" s="17"/>
      <c r="G107" s="19"/>
      <c r="H107" s="20"/>
      <c r="I107"/>
      <c r="J107"/>
      <c r="K107"/>
      <c r="L107"/>
      <c r="M107"/>
      <c r="N107"/>
      <c r="O107"/>
      <c r="P107"/>
      <c r="Q107"/>
      <c r="R107"/>
      <c r="S107"/>
      <c r="T107" s="21"/>
      <c r="U107" s="21"/>
      <c r="V107" s="21"/>
      <c r="W107" s="21"/>
      <c r="X107" s="21"/>
      <c r="Y107" s="21"/>
      <c r="Z107"/>
      <c r="AA107"/>
      <c r="AB107" s="32"/>
      <c r="AC107"/>
      <c r="AD107" s="59"/>
      <c r="AG107"/>
    </row>
    <row r="108" spans="1:33" s="23" customFormat="1" x14ac:dyDescent="0.35">
      <c r="A108" s="30"/>
      <c r="B108"/>
      <c r="C108" s="30"/>
      <c r="D108" s="18"/>
      <c r="E108" s="28"/>
      <c r="F108" s="26"/>
      <c r="G108" s="19"/>
      <c r="H108" s="20"/>
      <c r="I108"/>
      <c r="J108"/>
      <c r="K108"/>
      <c r="L108"/>
      <c r="M108"/>
      <c r="N108"/>
      <c r="O108"/>
      <c r="P108"/>
      <c r="Q108"/>
      <c r="R108"/>
      <c r="S108"/>
      <c r="T108" s="21"/>
      <c r="U108" s="21"/>
      <c r="V108" s="21"/>
      <c r="W108" s="21"/>
      <c r="X108" s="21"/>
      <c r="Y108" s="21"/>
      <c r="Z108"/>
      <c r="AA108"/>
      <c r="AB108"/>
      <c r="AC108"/>
      <c r="AD108" s="59"/>
      <c r="AG108"/>
    </row>
    <row r="109" spans="1:33" s="23" customFormat="1" x14ac:dyDescent="0.35">
      <c r="A109" s="30"/>
      <c r="B109"/>
      <c r="C109" s="30"/>
      <c r="D109" s="18"/>
      <c r="E109" s="28"/>
      <c r="F109" s="26"/>
      <c r="G109" s="19"/>
      <c r="H109" s="20"/>
      <c r="I109"/>
      <c r="J109"/>
      <c r="K109"/>
      <c r="L109"/>
      <c r="M109"/>
      <c r="N109"/>
      <c r="O109"/>
      <c r="P109"/>
      <c r="Q109"/>
      <c r="R109"/>
      <c r="S109"/>
      <c r="T109" s="21"/>
      <c r="U109" s="21"/>
      <c r="V109" s="21"/>
      <c r="W109" s="21"/>
      <c r="X109" s="21"/>
      <c r="Y109" s="21"/>
      <c r="Z109"/>
      <c r="AA109"/>
      <c r="AB109"/>
      <c r="AC109"/>
      <c r="AD109" s="59"/>
      <c r="AG109"/>
    </row>
    <row r="110" spans="1:33" s="23" customFormat="1" x14ac:dyDescent="0.35">
      <c r="A110" s="16"/>
      <c r="B110"/>
      <c r="C110" s="16"/>
      <c r="D110" s="18"/>
      <c r="E110" s="28"/>
      <c r="F110" s="17"/>
      <c r="G110" s="19"/>
      <c r="H110" s="20"/>
      <c r="I110"/>
      <c r="J110"/>
      <c r="K110"/>
      <c r="L110"/>
      <c r="M110"/>
      <c r="N110"/>
      <c r="O110"/>
      <c r="P110"/>
      <c r="Q110"/>
      <c r="R110"/>
      <c r="S110"/>
      <c r="T110" s="21"/>
      <c r="U110" s="21"/>
      <c r="V110" s="21"/>
      <c r="W110" s="21"/>
      <c r="X110" s="21"/>
      <c r="Y110" s="21"/>
      <c r="Z110"/>
      <c r="AA110"/>
      <c r="AB110" s="32"/>
      <c r="AC110"/>
      <c r="AD110" s="59"/>
      <c r="AG110"/>
    </row>
    <row r="111" spans="1:33" s="23" customFormat="1" x14ac:dyDescent="0.35">
      <c r="A111" s="16"/>
      <c r="B111"/>
      <c r="C111" s="16"/>
      <c r="D111" s="18"/>
      <c r="E111" s="28"/>
      <c r="F111" s="17"/>
      <c r="G111" s="19"/>
      <c r="H111" s="20"/>
      <c r="I111"/>
      <c r="J111"/>
      <c r="K111"/>
      <c r="L111"/>
      <c r="M111"/>
      <c r="N111"/>
      <c r="O111"/>
      <c r="P111"/>
      <c r="Q111"/>
      <c r="R111"/>
      <c r="S111"/>
      <c r="T111" s="21"/>
      <c r="U111" s="21"/>
      <c r="V111" s="21"/>
      <c r="W111" s="21"/>
      <c r="X111" s="21"/>
      <c r="Y111" s="21"/>
      <c r="Z111"/>
      <c r="AA111"/>
      <c r="AB111" s="32"/>
      <c r="AC111"/>
      <c r="AD111" s="59"/>
      <c r="AG111"/>
    </row>
    <row r="112" spans="1:33" s="23" customFormat="1" x14ac:dyDescent="0.35">
      <c r="A112" s="16"/>
      <c r="B112"/>
      <c r="C112" s="16"/>
      <c r="D112" s="18"/>
      <c r="E112" s="28"/>
      <c r="F112" s="17"/>
      <c r="G112" s="19"/>
      <c r="H112" s="20"/>
      <c r="I112"/>
      <c r="J112"/>
      <c r="K112"/>
      <c r="L112"/>
      <c r="M112"/>
      <c r="N112"/>
      <c r="O112"/>
      <c r="P112"/>
      <c r="Q112"/>
      <c r="R112"/>
      <c r="S112"/>
      <c r="T112" s="21"/>
      <c r="U112" s="21"/>
      <c r="V112" s="21"/>
      <c r="W112" s="21"/>
      <c r="X112" s="21"/>
      <c r="Y112" s="21"/>
      <c r="Z112"/>
      <c r="AA112"/>
      <c r="AB112" s="32"/>
      <c r="AC112"/>
      <c r="AD112" s="59"/>
      <c r="AG112"/>
    </row>
    <row r="113" spans="1:33" s="23" customFormat="1" x14ac:dyDescent="0.35">
      <c r="A113" s="16"/>
      <c r="B113"/>
      <c r="C113" s="16"/>
      <c r="D113" s="18"/>
      <c r="E113" s="28"/>
      <c r="F113" s="17"/>
      <c r="G113" s="19"/>
      <c r="H113" s="20"/>
      <c r="I113"/>
      <c r="J113"/>
      <c r="K113"/>
      <c r="L113"/>
      <c r="M113"/>
      <c r="N113"/>
      <c r="O113"/>
      <c r="P113"/>
      <c r="Q113"/>
      <c r="R113"/>
      <c r="S113"/>
      <c r="T113" s="21"/>
      <c r="U113" s="21"/>
      <c r="V113" s="21"/>
      <c r="W113" s="21"/>
      <c r="X113" s="21"/>
      <c r="Y113" s="21"/>
      <c r="Z113"/>
      <c r="AA113"/>
      <c r="AB113" s="32"/>
      <c r="AC113"/>
      <c r="AD113" s="59"/>
      <c r="AG113"/>
    </row>
    <row r="114" spans="1:33" s="23" customFormat="1" x14ac:dyDescent="0.35">
      <c r="A114" s="16"/>
      <c r="B114"/>
      <c r="C114" s="16"/>
      <c r="D114" s="18"/>
      <c r="E114" s="28"/>
      <c r="F114" s="26"/>
      <c r="G114" s="19"/>
      <c r="H114" s="20"/>
      <c r="I114"/>
      <c r="J114"/>
      <c r="K114"/>
      <c r="L114"/>
      <c r="M114"/>
      <c r="N114"/>
      <c r="O114"/>
      <c r="P114"/>
      <c r="Q114"/>
      <c r="R114"/>
      <c r="S114"/>
      <c r="T114" s="21"/>
      <c r="U114" s="21"/>
      <c r="V114" s="21"/>
      <c r="W114" s="21"/>
      <c r="X114" s="21"/>
      <c r="Y114" s="21"/>
      <c r="Z114"/>
      <c r="AA114"/>
      <c r="AB114" s="32"/>
      <c r="AC114"/>
      <c r="AD114" s="59"/>
      <c r="AG114"/>
    </row>
    <row r="115" spans="1:33" s="23" customFormat="1" x14ac:dyDescent="0.35">
      <c r="A115" s="16"/>
      <c r="B115"/>
      <c r="C115" s="16"/>
      <c r="D115" s="18"/>
      <c r="E115" s="28"/>
      <c r="F115" s="17"/>
      <c r="G115" s="19"/>
      <c r="H115" s="20"/>
      <c r="I115"/>
      <c r="J115"/>
      <c r="K115"/>
      <c r="L115"/>
      <c r="M115"/>
      <c r="N115"/>
      <c r="O115"/>
      <c r="P115"/>
      <c r="Q115"/>
      <c r="R115"/>
      <c r="S115"/>
      <c r="T115" s="21"/>
      <c r="U115" s="21"/>
      <c r="V115" s="21"/>
      <c r="W115" s="21"/>
      <c r="X115" s="21"/>
      <c r="Y115" s="21"/>
      <c r="Z115"/>
      <c r="AA115"/>
      <c r="AB115" s="32"/>
      <c r="AC115"/>
      <c r="AD115" s="59"/>
      <c r="AG115"/>
    </row>
    <row r="116" spans="1:33" s="23" customFormat="1" x14ac:dyDescent="0.35">
      <c r="A116" s="16"/>
      <c r="B116"/>
      <c r="C116" s="16"/>
      <c r="D116" s="18"/>
      <c r="E116" s="28"/>
      <c r="F116" s="17"/>
      <c r="G116" s="19"/>
      <c r="H116" s="20"/>
      <c r="I116"/>
      <c r="J116"/>
      <c r="K116"/>
      <c r="L116"/>
      <c r="M116"/>
      <c r="N116"/>
      <c r="O116"/>
      <c r="P116"/>
      <c r="Q116"/>
      <c r="R116"/>
      <c r="S116"/>
      <c r="T116" s="21"/>
      <c r="U116" s="21"/>
      <c r="V116" s="21"/>
      <c r="W116" s="21"/>
      <c r="X116" s="21"/>
      <c r="Y116" s="21"/>
      <c r="Z116"/>
      <c r="AA116"/>
      <c r="AB116" s="32"/>
      <c r="AC116"/>
      <c r="AD116" s="59"/>
      <c r="AG116"/>
    </row>
    <row r="117" spans="1:33" s="23" customFormat="1" x14ac:dyDescent="0.35">
      <c r="A117" s="16"/>
      <c r="B117"/>
      <c r="C117" s="16"/>
      <c r="D117" s="18"/>
      <c r="E117" s="28"/>
      <c r="F117" s="17"/>
      <c r="G117" s="19"/>
      <c r="H117" s="20"/>
      <c r="I117"/>
      <c r="J117"/>
      <c r="K117"/>
      <c r="L117"/>
      <c r="M117"/>
      <c r="N117"/>
      <c r="O117"/>
      <c r="P117"/>
      <c r="Q117"/>
      <c r="R117"/>
      <c r="S117"/>
      <c r="T117" s="21"/>
      <c r="U117" s="21"/>
      <c r="V117" s="21"/>
      <c r="W117" s="21"/>
      <c r="X117" s="21"/>
      <c r="Y117" s="21"/>
      <c r="Z117"/>
      <c r="AA117"/>
      <c r="AB117" s="32"/>
      <c r="AC117"/>
      <c r="AD117" s="59"/>
      <c r="AG117"/>
    </row>
    <row r="118" spans="1:33" s="23" customFormat="1" x14ac:dyDescent="0.35">
      <c r="A118" s="16"/>
      <c r="B118"/>
      <c r="C118" s="16"/>
      <c r="D118" s="18"/>
      <c r="E118" s="28"/>
      <c r="F118" s="17"/>
      <c r="G118" s="19"/>
      <c r="H118" s="20"/>
      <c r="I118"/>
      <c r="J118"/>
      <c r="K118"/>
      <c r="L118"/>
      <c r="M118"/>
      <c r="N118"/>
      <c r="O118"/>
      <c r="P118"/>
      <c r="Q118"/>
      <c r="R118"/>
      <c r="S118"/>
      <c r="T118" s="21"/>
      <c r="U118" s="21"/>
      <c r="V118" s="21"/>
      <c r="W118" s="21"/>
      <c r="X118" s="21"/>
      <c r="Y118" s="21"/>
      <c r="Z118"/>
      <c r="AA118"/>
      <c r="AB118" s="32"/>
      <c r="AC118"/>
      <c r="AD118" s="59"/>
      <c r="AG118"/>
    </row>
    <row r="119" spans="1:33" s="23" customFormat="1" x14ac:dyDescent="0.35">
      <c r="A119" s="16"/>
      <c r="B119"/>
      <c r="C119" s="16"/>
      <c r="D119" s="31"/>
      <c r="E119" s="28"/>
      <c r="F119" s="17"/>
      <c r="G119" s="19"/>
      <c r="H119" s="20"/>
      <c r="I119"/>
      <c r="J119"/>
      <c r="K119"/>
      <c r="L119"/>
      <c r="M119"/>
      <c r="N119"/>
      <c r="O119"/>
      <c r="P119"/>
      <c r="Q119"/>
      <c r="R119"/>
      <c r="S119"/>
      <c r="T119" s="21"/>
      <c r="U119" s="21"/>
      <c r="V119" s="21"/>
      <c r="W119" s="21"/>
      <c r="X119" s="21"/>
      <c r="Y119" s="21"/>
      <c r="Z119"/>
      <c r="AA119"/>
      <c r="AB119" s="32"/>
      <c r="AC119"/>
      <c r="AD119" s="59"/>
      <c r="AG119"/>
    </row>
    <row r="120" spans="1:33" s="23" customFormat="1" x14ac:dyDescent="0.35">
      <c r="A120" s="16"/>
      <c r="B120"/>
      <c r="C120" s="16"/>
      <c r="D120" s="31"/>
      <c r="E120" s="28"/>
      <c r="F120" s="17"/>
      <c r="G120" s="19"/>
      <c r="H120" s="20"/>
      <c r="I120"/>
      <c r="J120"/>
      <c r="K120"/>
      <c r="L120"/>
      <c r="M120"/>
      <c r="N120"/>
      <c r="O120"/>
      <c r="P120"/>
      <c r="Q120"/>
      <c r="R120"/>
      <c r="S120"/>
      <c r="T120" s="21"/>
      <c r="U120" s="21"/>
      <c r="V120" s="21"/>
      <c r="W120" s="21"/>
      <c r="X120" s="21"/>
      <c r="Y120" s="21"/>
      <c r="Z120"/>
      <c r="AA120"/>
      <c r="AB120" s="32"/>
      <c r="AC120"/>
      <c r="AD120" s="59"/>
      <c r="AG120"/>
    </row>
    <row r="121" spans="1:33" s="23" customFormat="1" x14ac:dyDescent="0.35">
      <c r="A121" s="30"/>
      <c r="B121"/>
      <c r="C121" s="30"/>
      <c r="D121" s="31"/>
      <c r="E121" s="28"/>
      <c r="F121" s="26"/>
      <c r="G121" s="19"/>
      <c r="H121" s="20"/>
      <c r="I121"/>
      <c r="J121"/>
      <c r="K121"/>
      <c r="L121"/>
      <c r="M121"/>
      <c r="N121"/>
      <c r="O121"/>
      <c r="P121"/>
      <c r="Q121"/>
      <c r="R121"/>
      <c r="S121"/>
      <c r="T121" s="21"/>
      <c r="U121" s="21"/>
      <c r="V121" s="21"/>
      <c r="W121" s="21"/>
      <c r="X121" s="21"/>
      <c r="Y121" s="21"/>
      <c r="Z121"/>
      <c r="AA121"/>
      <c r="AB121"/>
      <c r="AC121"/>
      <c r="AD121" s="59"/>
      <c r="AG121"/>
    </row>
    <row r="122" spans="1:33" s="23" customFormat="1" x14ac:dyDescent="0.35">
      <c r="A122" s="30"/>
      <c r="B122"/>
      <c r="C122" s="30"/>
      <c r="D122" s="31"/>
      <c r="E122" s="28"/>
      <c r="F122" s="26"/>
      <c r="G122" s="19"/>
      <c r="H122" s="20"/>
      <c r="I122"/>
      <c r="J122"/>
      <c r="K122"/>
      <c r="L122"/>
      <c r="M122"/>
      <c r="N122"/>
      <c r="O122"/>
      <c r="P122"/>
      <c r="Q122"/>
      <c r="R122"/>
      <c r="S122"/>
      <c r="T122" s="21"/>
      <c r="U122" s="21"/>
      <c r="V122" s="21"/>
      <c r="W122" s="21"/>
      <c r="X122" s="21"/>
      <c r="Y122" s="21"/>
      <c r="Z122"/>
      <c r="AA122"/>
      <c r="AB122"/>
      <c r="AC122"/>
      <c r="AD122" s="59"/>
      <c r="AG122"/>
    </row>
    <row r="123" spans="1:33" s="23" customFormat="1" x14ac:dyDescent="0.35">
      <c r="A123" s="33"/>
      <c r="B123"/>
      <c r="C123" s="33"/>
      <c r="D123" s="31"/>
      <c r="E123" s="28"/>
      <c r="F123" s="27"/>
      <c r="G123" s="19"/>
      <c r="H123" s="20"/>
      <c r="I123"/>
      <c r="J123"/>
      <c r="K123"/>
      <c r="L123"/>
      <c r="M123"/>
      <c r="N123"/>
      <c r="O123"/>
      <c r="P123"/>
      <c r="Q123"/>
      <c r="R123"/>
      <c r="S123"/>
      <c r="T123" s="21"/>
      <c r="U123" s="21"/>
      <c r="V123" s="21"/>
      <c r="W123" s="21"/>
      <c r="X123" s="21"/>
      <c r="Y123" s="21"/>
      <c r="Z123"/>
      <c r="AA123"/>
      <c r="AB123"/>
      <c r="AC123"/>
      <c r="AD123" s="59"/>
      <c r="AG123"/>
    </row>
    <row r="124" spans="1:33" s="23" customFormat="1" x14ac:dyDescent="0.35">
      <c r="A124" s="30"/>
      <c r="B124"/>
      <c r="C124" s="30"/>
      <c r="D124" s="18"/>
      <c r="E124" s="28"/>
      <c r="F124" s="26"/>
      <c r="G124" s="19"/>
      <c r="H124" s="20"/>
      <c r="I124"/>
      <c r="J124"/>
      <c r="K124"/>
      <c r="L124"/>
      <c r="M124"/>
      <c r="N124"/>
      <c r="O124"/>
      <c r="P124"/>
      <c r="Q124"/>
      <c r="R124"/>
      <c r="S124"/>
      <c r="T124" s="21"/>
      <c r="U124" s="21"/>
      <c r="V124" s="21"/>
      <c r="W124" s="21"/>
      <c r="X124" s="21"/>
      <c r="Y124" s="21"/>
      <c r="Z124"/>
      <c r="AA124"/>
      <c r="AB124"/>
      <c r="AC124"/>
      <c r="AD124" s="59"/>
      <c r="AG124"/>
    </row>
    <row r="125" spans="1:33" s="23" customFormat="1" x14ac:dyDescent="0.35">
      <c r="A125" s="30"/>
      <c r="B125"/>
      <c r="C125" s="30"/>
      <c r="D125" s="31"/>
      <c r="E125" s="28"/>
      <c r="F125" s="26"/>
      <c r="G125" s="19"/>
      <c r="H125" s="20"/>
      <c r="I125"/>
      <c r="J125"/>
      <c r="K125"/>
      <c r="L125"/>
      <c r="M125"/>
      <c r="N125"/>
      <c r="O125"/>
      <c r="P125"/>
      <c r="Q125"/>
      <c r="R125"/>
      <c r="S125"/>
      <c r="T125" s="21"/>
      <c r="U125" s="21"/>
      <c r="V125" s="21"/>
      <c r="W125" s="21"/>
      <c r="X125" s="21"/>
      <c r="Y125" s="21"/>
      <c r="Z125"/>
      <c r="AA125"/>
      <c r="AB125"/>
      <c r="AC125"/>
      <c r="AD125" s="59"/>
      <c r="AG125"/>
    </row>
    <row r="126" spans="1:33" s="23" customFormat="1" x14ac:dyDescent="0.35">
      <c r="A126" s="16"/>
      <c r="B126"/>
      <c r="C126" s="16"/>
      <c r="D126" s="18"/>
      <c r="E126" s="28"/>
      <c r="F126" s="17"/>
      <c r="G126" s="19"/>
      <c r="H126" s="20"/>
      <c r="I126"/>
      <c r="J126"/>
      <c r="K126"/>
      <c r="L126"/>
      <c r="M126"/>
      <c r="N126"/>
      <c r="O126"/>
      <c r="P126"/>
      <c r="Q126"/>
      <c r="R126"/>
      <c r="S126"/>
      <c r="T126" s="21"/>
      <c r="U126" s="21"/>
      <c r="V126" s="21"/>
      <c r="W126" s="21"/>
      <c r="X126" s="21"/>
      <c r="Y126" s="21"/>
      <c r="Z126"/>
      <c r="AA126"/>
      <c r="AB126" s="32"/>
      <c r="AC126"/>
      <c r="AD126" s="59"/>
      <c r="AG126"/>
    </row>
    <row r="127" spans="1:33" s="23" customFormat="1" x14ac:dyDescent="0.35">
      <c r="A127" s="30"/>
      <c r="B127"/>
      <c r="C127" s="30"/>
      <c r="D127" s="18"/>
      <c r="E127" s="28"/>
      <c r="F127" s="26"/>
      <c r="G127" s="19"/>
      <c r="H127" s="20"/>
      <c r="I127"/>
      <c r="J127"/>
      <c r="K127"/>
      <c r="L127"/>
      <c r="M127"/>
      <c r="N127"/>
      <c r="O127"/>
      <c r="P127"/>
      <c r="Q127"/>
      <c r="R127"/>
      <c r="S127"/>
      <c r="T127" s="21"/>
      <c r="U127" s="21"/>
      <c r="V127" s="21"/>
      <c r="W127" s="21"/>
      <c r="X127" s="21"/>
      <c r="Y127" s="21"/>
      <c r="Z127"/>
      <c r="AA127"/>
      <c r="AB127"/>
      <c r="AC127"/>
      <c r="AD127" s="59"/>
      <c r="AG127"/>
    </row>
    <row r="128" spans="1:33" s="23" customFormat="1" x14ac:dyDescent="0.35">
      <c r="A128" s="16"/>
      <c r="B128"/>
      <c r="C128" s="16"/>
      <c r="D128" s="18"/>
      <c r="E128" s="28"/>
      <c r="F128" s="17"/>
      <c r="G128" s="19"/>
      <c r="H128" s="20"/>
      <c r="I128"/>
      <c r="J128"/>
      <c r="K128"/>
      <c r="L128"/>
      <c r="M128"/>
      <c r="N128"/>
      <c r="O128"/>
      <c r="P128"/>
      <c r="Q128"/>
      <c r="R128"/>
      <c r="S128"/>
      <c r="T128" s="21"/>
      <c r="U128" s="21"/>
      <c r="V128" s="21"/>
      <c r="W128" s="21"/>
      <c r="X128" s="21"/>
      <c r="Y128" s="21"/>
      <c r="Z128" s="32"/>
      <c r="AA128"/>
      <c r="AB128" s="34"/>
      <c r="AC128"/>
      <c r="AD128" s="59"/>
      <c r="AG128"/>
    </row>
    <row r="129" spans="1:33" s="23" customFormat="1" x14ac:dyDescent="0.35">
      <c r="A129" s="16"/>
      <c r="B129"/>
      <c r="C129" s="16"/>
      <c r="D129" s="31"/>
      <c r="E129" s="28"/>
      <c r="F129" s="17"/>
      <c r="G129" s="19"/>
      <c r="H129" s="20"/>
      <c r="I129"/>
      <c r="J129"/>
      <c r="K129"/>
      <c r="L129"/>
      <c r="M129"/>
      <c r="N129"/>
      <c r="O129"/>
      <c r="P129"/>
      <c r="Q129"/>
      <c r="R129"/>
      <c r="S129"/>
      <c r="T129" s="21"/>
      <c r="U129" s="21"/>
      <c r="V129" s="21"/>
      <c r="W129" s="21"/>
      <c r="X129" s="21"/>
      <c r="Y129" s="21"/>
      <c r="Z129"/>
      <c r="AA129"/>
      <c r="AB129" s="34"/>
      <c r="AC129"/>
      <c r="AD129" s="59"/>
      <c r="AG129"/>
    </row>
    <row r="130" spans="1:33" s="23" customFormat="1" x14ac:dyDescent="0.35">
      <c r="A130" s="16"/>
      <c r="B130"/>
      <c r="C130" s="16"/>
      <c r="D130" s="18"/>
      <c r="E130" s="28"/>
      <c r="F130" s="17"/>
      <c r="G130" s="19"/>
      <c r="H130" s="20"/>
      <c r="I130"/>
      <c r="J130"/>
      <c r="K130"/>
      <c r="L130"/>
      <c r="M130"/>
      <c r="N130"/>
      <c r="O130"/>
      <c r="P130"/>
      <c r="Q130"/>
      <c r="R130"/>
      <c r="S130"/>
      <c r="T130" s="21"/>
      <c r="U130" s="21"/>
      <c r="V130" s="21"/>
      <c r="W130" s="21"/>
      <c r="X130" s="21"/>
      <c r="Y130" s="21"/>
      <c r="Z130"/>
      <c r="AA130"/>
      <c r="AB130" s="32"/>
      <c r="AC130"/>
      <c r="AD130" s="59"/>
      <c r="AG130"/>
    </row>
    <row r="131" spans="1:33" s="23" customFormat="1" x14ac:dyDescent="0.35">
      <c r="A131" s="30"/>
      <c r="B131"/>
      <c r="C131" s="30"/>
      <c r="D131" s="18"/>
      <c r="E131" s="28"/>
      <c r="F131" s="26"/>
      <c r="G131" s="19"/>
      <c r="H131" s="20"/>
      <c r="I131"/>
      <c r="J131"/>
      <c r="K131"/>
      <c r="L131"/>
      <c r="M131"/>
      <c r="N131"/>
      <c r="O131"/>
      <c r="P131"/>
      <c r="Q131"/>
      <c r="R131"/>
      <c r="S131"/>
      <c r="T131" s="21"/>
      <c r="U131" s="21"/>
      <c r="V131" s="21"/>
      <c r="W131" s="21"/>
      <c r="X131" s="21"/>
      <c r="Y131" s="21"/>
      <c r="Z131"/>
      <c r="AA131"/>
      <c r="AB131"/>
      <c r="AC131"/>
      <c r="AD131" s="59"/>
      <c r="AG131"/>
    </row>
    <row r="132" spans="1:33" s="23" customFormat="1" x14ac:dyDescent="0.35">
      <c r="A132" s="16"/>
      <c r="B132"/>
      <c r="C132" s="16"/>
      <c r="D132" s="18"/>
      <c r="E132" s="28"/>
      <c r="F132" s="17"/>
      <c r="G132" s="19"/>
      <c r="H132" s="50"/>
      <c r="I132"/>
      <c r="J132"/>
      <c r="K132"/>
      <c r="L132"/>
      <c r="M132"/>
      <c r="N132"/>
      <c r="O132"/>
      <c r="P132"/>
      <c r="Q132"/>
      <c r="R132"/>
      <c r="S132"/>
      <c r="T132" s="21"/>
      <c r="U132" s="21"/>
      <c r="V132" s="21"/>
      <c r="W132" s="21"/>
      <c r="X132" s="21"/>
      <c r="Y132" s="21"/>
      <c r="Z132"/>
      <c r="AA132"/>
      <c r="AB132" s="32"/>
      <c r="AC132"/>
      <c r="AD132" s="59"/>
      <c r="AG132"/>
    </row>
    <row r="133" spans="1:33" s="23" customFormat="1" x14ac:dyDescent="0.35">
      <c r="A133" s="16"/>
      <c r="B133"/>
      <c r="C133" s="16"/>
      <c r="D133" s="18"/>
      <c r="E133" s="28"/>
      <c r="F133" s="17"/>
      <c r="G133" s="19"/>
      <c r="H133" s="20"/>
      <c r="I133"/>
      <c r="J133"/>
      <c r="K133"/>
      <c r="L133"/>
      <c r="M133"/>
      <c r="N133"/>
      <c r="O133"/>
      <c r="P133"/>
      <c r="Q133"/>
      <c r="R133"/>
      <c r="S133"/>
      <c r="T133" s="21"/>
      <c r="U133" s="21"/>
      <c r="V133" s="21"/>
      <c r="W133" s="21"/>
      <c r="X133" s="21"/>
      <c r="Y133" s="21"/>
      <c r="Z133"/>
      <c r="AA133"/>
      <c r="AB133" s="32"/>
      <c r="AC133"/>
      <c r="AD133" s="59"/>
      <c r="AG133"/>
    </row>
    <row r="134" spans="1:33" s="23" customFormat="1" x14ac:dyDescent="0.35">
      <c r="A134" s="16"/>
      <c r="B134"/>
      <c r="C134" s="16"/>
      <c r="D134" s="18"/>
      <c r="E134" s="28"/>
      <c r="F134" s="17"/>
      <c r="G134" s="19"/>
      <c r="H134" s="20"/>
      <c r="I134"/>
      <c r="J134"/>
      <c r="K134"/>
      <c r="L134"/>
      <c r="M134"/>
      <c r="N134"/>
      <c r="O134"/>
      <c r="P134"/>
      <c r="Q134"/>
      <c r="R134"/>
      <c r="S134"/>
      <c r="T134" s="21"/>
      <c r="U134" s="21"/>
      <c r="V134" s="21"/>
      <c r="W134" s="21"/>
      <c r="X134" s="21"/>
      <c r="Y134" s="21"/>
      <c r="Z134"/>
      <c r="AA134"/>
      <c r="AB134" s="34"/>
      <c r="AC134"/>
      <c r="AD134" s="59"/>
      <c r="AG134"/>
    </row>
    <row r="135" spans="1:33" s="23" customFormat="1" x14ac:dyDescent="0.35">
      <c r="A135" s="16"/>
      <c r="B135"/>
      <c r="C135" s="16"/>
      <c r="D135" s="31"/>
      <c r="E135" s="28"/>
      <c r="F135" s="17"/>
      <c r="G135" s="19"/>
      <c r="H135" s="20"/>
      <c r="I135"/>
      <c r="J135"/>
      <c r="K135"/>
      <c r="L135"/>
      <c r="M135"/>
      <c r="N135"/>
      <c r="O135"/>
      <c r="P135"/>
      <c r="Q135"/>
      <c r="R135"/>
      <c r="S135"/>
      <c r="T135" s="21"/>
      <c r="U135" s="21"/>
      <c r="V135" s="21"/>
      <c r="W135" s="21"/>
      <c r="X135" s="21"/>
      <c r="Y135" s="21"/>
      <c r="Z135"/>
      <c r="AA135"/>
      <c r="AB135" s="32"/>
      <c r="AC135"/>
      <c r="AD135" s="59"/>
      <c r="AG135"/>
    </row>
    <row r="136" spans="1:33" s="23" customFormat="1" x14ac:dyDescent="0.35">
      <c r="A136" s="16"/>
      <c r="B136"/>
      <c r="C136" s="16"/>
      <c r="D136" s="18"/>
      <c r="E136" s="28"/>
      <c r="F136" s="17"/>
      <c r="G136" s="19"/>
      <c r="H136" s="20"/>
      <c r="I136"/>
      <c r="J136"/>
      <c r="K136"/>
      <c r="L136"/>
      <c r="M136"/>
      <c r="N136"/>
      <c r="O136"/>
      <c r="P136"/>
      <c r="Q136"/>
      <c r="R136"/>
      <c r="S136"/>
      <c r="T136" s="21"/>
      <c r="U136" s="21"/>
      <c r="V136" s="21"/>
      <c r="W136" s="21"/>
      <c r="X136" s="21"/>
      <c r="Y136" s="21"/>
      <c r="Z136"/>
      <c r="AA136"/>
      <c r="AB136" s="32"/>
      <c r="AC136"/>
      <c r="AD136" s="59"/>
      <c r="AG136"/>
    </row>
    <row r="137" spans="1:33" s="23" customFormat="1" x14ac:dyDescent="0.35">
      <c r="A137" s="30"/>
      <c r="B137"/>
      <c r="C137" s="30"/>
      <c r="D137" s="18"/>
      <c r="E137" s="28"/>
      <c r="F137" s="26"/>
      <c r="G137" s="19"/>
      <c r="H137" s="20"/>
      <c r="I137"/>
      <c r="J137"/>
      <c r="K137"/>
      <c r="L137"/>
      <c r="M137"/>
      <c r="N137"/>
      <c r="O137"/>
      <c r="P137"/>
      <c r="Q137"/>
      <c r="R137"/>
      <c r="S137"/>
      <c r="T137" s="21"/>
      <c r="U137" s="21"/>
      <c r="V137" s="21"/>
      <c r="W137" s="21"/>
      <c r="X137" s="21"/>
      <c r="Y137" s="21"/>
      <c r="Z137"/>
      <c r="AA137"/>
      <c r="AB137"/>
      <c r="AC137"/>
      <c r="AD137" s="59"/>
      <c r="AG137"/>
    </row>
    <row r="138" spans="1:33" s="23" customFormat="1" x14ac:dyDescent="0.35">
      <c r="A138" s="16"/>
      <c r="B138"/>
      <c r="C138" s="16"/>
      <c r="D138" s="18"/>
      <c r="E138" s="28"/>
      <c r="F138" s="17"/>
      <c r="G138" s="19"/>
      <c r="H138" s="20"/>
      <c r="I138"/>
      <c r="J138"/>
      <c r="K138"/>
      <c r="L138"/>
      <c r="M138"/>
      <c r="N138"/>
      <c r="O138"/>
      <c r="P138"/>
      <c r="Q138"/>
      <c r="R138"/>
      <c r="S138"/>
      <c r="T138" s="21"/>
      <c r="U138" s="21"/>
      <c r="V138" s="21"/>
      <c r="W138" s="21"/>
      <c r="X138" s="21"/>
      <c r="Y138" s="21"/>
      <c r="Z138"/>
      <c r="AA138"/>
      <c r="AB138" s="32"/>
      <c r="AC138"/>
      <c r="AD138" s="59"/>
      <c r="AG138"/>
    </row>
    <row r="139" spans="1:33" s="23" customFormat="1" x14ac:dyDescent="0.35">
      <c r="A139" s="16"/>
      <c r="B139"/>
      <c r="C139" s="16"/>
      <c r="D139" s="31"/>
      <c r="E139" s="28"/>
      <c r="F139" s="17"/>
      <c r="G139" s="19"/>
      <c r="H139" s="20"/>
      <c r="I139"/>
      <c r="J139"/>
      <c r="K139"/>
      <c r="L139"/>
      <c r="M139"/>
      <c r="N139"/>
      <c r="O139"/>
      <c r="P139"/>
      <c r="Q139"/>
      <c r="R139"/>
      <c r="S139"/>
      <c r="T139" s="21"/>
      <c r="U139" s="21"/>
      <c r="V139" s="21"/>
      <c r="W139" s="21"/>
      <c r="X139" s="21"/>
      <c r="Y139" s="21"/>
      <c r="Z139"/>
      <c r="AA139"/>
      <c r="AB139" s="32"/>
      <c r="AC139"/>
      <c r="AD139" s="59"/>
      <c r="AG139"/>
    </row>
    <row r="140" spans="1:33" s="23" customFormat="1" x14ac:dyDescent="0.35">
      <c r="A140" s="16"/>
      <c r="B140"/>
      <c r="C140" s="16"/>
      <c r="D140" s="18"/>
      <c r="E140" s="28"/>
      <c r="F140" s="17"/>
      <c r="G140" s="19"/>
      <c r="H140" s="20"/>
      <c r="I140"/>
      <c r="J140"/>
      <c r="K140"/>
      <c r="L140"/>
      <c r="M140"/>
      <c r="N140"/>
      <c r="O140"/>
      <c r="P140"/>
      <c r="Q140"/>
      <c r="R140"/>
      <c r="S140"/>
      <c r="T140" s="21"/>
      <c r="U140" s="21"/>
      <c r="V140" s="21"/>
      <c r="W140" s="21"/>
      <c r="X140" s="21"/>
      <c r="Y140" s="21"/>
      <c r="Z140"/>
      <c r="AA140"/>
      <c r="AB140" s="32"/>
      <c r="AC140"/>
      <c r="AD140" s="59"/>
      <c r="AG140"/>
    </row>
    <row r="141" spans="1:33" s="23" customFormat="1" x14ac:dyDescent="0.35">
      <c r="A141" s="30"/>
      <c r="B141"/>
      <c r="C141" s="30"/>
      <c r="D141" s="31"/>
      <c r="E141" s="28"/>
      <c r="F141" s="26"/>
      <c r="G141" s="19"/>
      <c r="H141" s="20"/>
      <c r="I141"/>
      <c r="J141"/>
      <c r="K141"/>
      <c r="L141"/>
      <c r="M141"/>
      <c r="N141"/>
      <c r="O141"/>
      <c r="P141"/>
      <c r="Q141"/>
      <c r="R141"/>
      <c r="S141"/>
      <c r="T141" s="21"/>
      <c r="U141" s="21"/>
      <c r="V141" s="21"/>
      <c r="W141" s="21"/>
      <c r="X141" s="21"/>
      <c r="Y141" s="21"/>
      <c r="Z141"/>
      <c r="AA141"/>
      <c r="AB141"/>
      <c r="AC141"/>
      <c r="AD141" s="59"/>
      <c r="AG141"/>
    </row>
    <row r="142" spans="1:33" s="23" customFormat="1" x14ac:dyDescent="0.35">
      <c r="A142" s="16"/>
      <c r="B142"/>
      <c r="C142" s="16"/>
      <c r="D142" s="18"/>
      <c r="E142" s="28"/>
      <c r="F142" s="17"/>
      <c r="G142" s="19"/>
      <c r="H142" s="20"/>
      <c r="I142"/>
      <c r="J142"/>
      <c r="K142"/>
      <c r="L142"/>
      <c r="M142"/>
      <c r="N142"/>
      <c r="O142"/>
      <c r="P142"/>
      <c r="Q142"/>
      <c r="R142"/>
      <c r="S142"/>
      <c r="T142" s="21"/>
      <c r="U142" s="21"/>
      <c r="V142" s="21"/>
      <c r="W142" s="21"/>
      <c r="X142" s="21"/>
      <c r="Y142" s="21"/>
      <c r="Z142"/>
      <c r="AA142"/>
      <c r="AB142" s="32"/>
      <c r="AC142"/>
      <c r="AD142" s="59"/>
      <c r="AG142"/>
    </row>
    <row r="143" spans="1:33" s="23" customFormat="1" x14ac:dyDescent="0.35">
      <c r="A143" s="30"/>
      <c r="B143"/>
      <c r="C143" s="30"/>
      <c r="D143" s="18"/>
      <c r="E143" s="28"/>
      <c r="F143" s="26"/>
      <c r="G143" s="19"/>
      <c r="H143" s="20"/>
      <c r="I143"/>
      <c r="J143"/>
      <c r="K143"/>
      <c r="L143"/>
      <c r="M143"/>
      <c r="N143"/>
      <c r="O143"/>
      <c r="P143"/>
      <c r="Q143"/>
      <c r="R143"/>
      <c r="S143"/>
      <c r="T143" s="21"/>
      <c r="U143" s="21"/>
      <c r="V143" s="21"/>
      <c r="W143" s="21"/>
      <c r="X143" s="21"/>
      <c r="Y143" s="21"/>
      <c r="Z143"/>
      <c r="AA143"/>
      <c r="AB143"/>
      <c r="AC143"/>
      <c r="AD143" s="59"/>
      <c r="AG143"/>
    </row>
    <row r="144" spans="1:33" s="23" customFormat="1" x14ac:dyDescent="0.35">
      <c r="A144" s="16"/>
      <c r="B144"/>
      <c r="C144" s="16"/>
      <c r="D144" s="18"/>
      <c r="E144" s="28"/>
      <c r="F144" s="17"/>
      <c r="G144" s="19"/>
      <c r="H144" s="20"/>
      <c r="I144"/>
      <c r="J144"/>
      <c r="K144"/>
      <c r="L144"/>
      <c r="M144"/>
      <c r="N144"/>
      <c r="O144"/>
      <c r="P144"/>
      <c r="Q144"/>
      <c r="R144"/>
      <c r="S144"/>
      <c r="T144" s="21"/>
      <c r="U144" s="21"/>
      <c r="V144" s="21"/>
      <c r="W144" s="21"/>
      <c r="X144" s="21"/>
      <c r="Y144" s="21"/>
      <c r="Z144"/>
      <c r="AA144"/>
      <c r="AB144" s="32"/>
      <c r="AC144"/>
      <c r="AD144" s="59"/>
      <c r="AG144"/>
    </row>
    <row r="145" spans="1:33" s="23" customFormat="1" x14ac:dyDescent="0.35">
      <c r="A145" s="16"/>
      <c r="B145"/>
      <c r="C145" s="16"/>
      <c r="D145" s="18"/>
      <c r="E145" s="28"/>
      <c r="F145" s="17"/>
      <c r="G145" s="19"/>
      <c r="H145" s="20"/>
      <c r="I145"/>
      <c r="J145"/>
      <c r="K145"/>
      <c r="L145"/>
      <c r="M145"/>
      <c r="N145"/>
      <c r="O145"/>
      <c r="P145"/>
      <c r="Q145"/>
      <c r="R145"/>
      <c r="S145"/>
      <c r="T145" s="21"/>
      <c r="U145" s="21"/>
      <c r="V145" s="21"/>
      <c r="W145" s="21"/>
      <c r="X145" s="21"/>
      <c r="Y145" s="21"/>
      <c r="Z145"/>
      <c r="AA145"/>
      <c r="AB145" s="32"/>
      <c r="AC145"/>
      <c r="AD145" s="59"/>
      <c r="AG145"/>
    </row>
    <row r="146" spans="1:33" s="23" customFormat="1" x14ac:dyDescent="0.35">
      <c r="A146" s="16"/>
      <c r="B146"/>
      <c r="C146" s="16"/>
      <c r="D146" s="31"/>
      <c r="E146" s="28"/>
      <c r="F146" s="17"/>
      <c r="G146" s="19"/>
      <c r="H146" s="20"/>
      <c r="I146"/>
      <c r="J146"/>
      <c r="K146"/>
      <c r="L146"/>
      <c r="M146"/>
      <c r="N146"/>
      <c r="O146"/>
      <c r="P146"/>
      <c r="Q146"/>
      <c r="R146"/>
      <c r="S146"/>
      <c r="T146" s="21"/>
      <c r="U146" s="21"/>
      <c r="V146" s="21"/>
      <c r="W146" s="21"/>
      <c r="X146" s="21"/>
      <c r="Y146" s="21"/>
      <c r="Z146"/>
      <c r="AA146"/>
      <c r="AB146" s="32"/>
      <c r="AC146"/>
      <c r="AD146" s="59"/>
      <c r="AG146"/>
    </row>
    <row r="147" spans="1:33" s="23" customFormat="1" x14ac:dyDescent="0.35">
      <c r="A147" s="16"/>
      <c r="B147"/>
      <c r="C147" s="16"/>
      <c r="D147" s="31"/>
      <c r="E147" s="28"/>
      <c r="F147" s="17"/>
      <c r="G147" s="19"/>
      <c r="H147" s="20"/>
      <c r="I147"/>
      <c r="J147"/>
      <c r="K147"/>
      <c r="L147"/>
      <c r="M147"/>
      <c r="N147"/>
      <c r="O147"/>
      <c r="P147"/>
      <c r="Q147"/>
      <c r="R147"/>
      <c r="S147"/>
      <c r="T147" s="21"/>
      <c r="U147" s="21"/>
      <c r="V147" s="21"/>
      <c r="W147" s="21"/>
      <c r="X147" s="21"/>
      <c r="Y147" s="21"/>
      <c r="Z147"/>
      <c r="AA147"/>
      <c r="AB147" s="32"/>
      <c r="AC147"/>
      <c r="AD147" s="59"/>
      <c r="AG147"/>
    </row>
    <row r="148" spans="1:33" s="23" customFormat="1" x14ac:dyDescent="0.35">
      <c r="A148" s="30"/>
      <c r="B148"/>
      <c r="C148" s="30"/>
      <c r="D148" s="18"/>
      <c r="E148" s="28"/>
      <c r="F148" s="26"/>
      <c r="G148" s="19"/>
      <c r="H148" s="20"/>
      <c r="I148"/>
      <c r="J148"/>
      <c r="K148"/>
      <c r="L148"/>
      <c r="M148"/>
      <c r="N148"/>
      <c r="O148"/>
      <c r="P148"/>
      <c r="Q148"/>
      <c r="R148"/>
      <c r="S148"/>
      <c r="T148" s="21"/>
      <c r="U148" s="21"/>
      <c r="V148" s="21"/>
      <c r="W148" s="21"/>
      <c r="X148" s="21"/>
      <c r="Y148" s="21"/>
      <c r="Z148"/>
      <c r="AA148"/>
      <c r="AB148"/>
      <c r="AC148"/>
      <c r="AD148" s="59"/>
      <c r="AG148"/>
    </row>
    <row r="149" spans="1:33" s="23" customFormat="1" x14ac:dyDescent="0.35">
      <c r="A149" s="33"/>
      <c r="B149"/>
      <c r="C149" s="33"/>
      <c r="D149" s="18"/>
      <c r="E149" s="28"/>
      <c r="F149" s="27"/>
      <c r="G149" s="19"/>
      <c r="H149" s="20"/>
      <c r="I149"/>
      <c r="J149"/>
      <c r="K149"/>
      <c r="L149"/>
      <c r="M149"/>
      <c r="N149"/>
      <c r="O149"/>
      <c r="P149"/>
      <c r="Q149"/>
      <c r="R149"/>
      <c r="S149"/>
      <c r="T149" s="21"/>
      <c r="U149" s="21"/>
      <c r="V149" s="21"/>
      <c r="W149" s="21"/>
      <c r="X149" s="21"/>
      <c r="Y149" s="21"/>
      <c r="Z149"/>
      <c r="AA149"/>
      <c r="AB149"/>
      <c r="AC149"/>
      <c r="AD149" s="59"/>
      <c r="AG149"/>
    </row>
    <row r="150" spans="1:33" s="23" customFormat="1" x14ac:dyDescent="0.35">
      <c r="A150" s="16"/>
      <c r="B150"/>
      <c r="C150" s="16"/>
      <c r="D150" s="18"/>
      <c r="E150" s="28"/>
      <c r="F150" s="17"/>
      <c r="G150" s="19"/>
      <c r="H150" s="20"/>
      <c r="I150"/>
      <c r="J150"/>
      <c r="K150"/>
      <c r="L150"/>
      <c r="M150"/>
      <c r="N150"/>
      <c r="O150"/>
      <c r="P150"/>
      <c r="Q150"/>
      <c r="R150"/>
      <c r="S150"/>
      <c r="T150" s="21"/>
      <c r="U150" s="21"/>
      <c r="V150" s="21"/>
      <c r="W150" s="21"/>
      <c r="X150" s="21"/>
      <c r="Y150" s="21"/>
      <c r="Z150"/>
      <c r="AA150"/>
      <c r="AB150" s="32"/>
      <c r="AC150"/>
      <c r="AD150" s="59"/>
      <c r="AG150"/>
    </row>
    <row r="151" spans="1:33" s="23" customFormat="1" x14ac:dyDescent="0.35">
      <c r="A151" s="16"/>
      <c r="B151"/>
      <c r="C151" s="16"/>
      <c r="D151" s="18"/>
      <c r="E151" s="28"/>
      <c r="F151" s="17"/>
      <c r="G151" s="19"/>
      <c r="H151" s="20"/>
      <c r="I151"/>
      <c r="J151"/>
      <c r="K151"/>
      <c r="L151"/>
      <c r="M151"/>
      <c r="N151"/>
      <c r="O151"/>
      <c r="P151"/>
      <c r="Q151"/>
      <c r="R151"/>
      <c r="S151"/>
      <c r="T151" s="21"/>
      <c r="U151" s="21"/>
      <c r="V151" s="21"/>
      <c r="W151" s="21"/>
      <c r="X151" s="21"/>
      <c r="Y151" s="21"/>
      <c r="Z151"/>
      <c r="AA151"/>
      <c r="AB151" s="32"/>
      <c r="AC151"/>
      <c r="AD151" s="59"/>
      <c r="AG151"/>
    </row>
    <row r="152" spans="1:33" s="23" customFormat="1" x14ac:dyDescent="0.35">
      <c r="A152" s="16"/>
      <c r="B152"/>
      <c r="C152" s="16"/>
      <c r="D152" s="18"/>
      <c r="E152" s="28"/>
      <c r="F152" s="17"/>
      <c r="G152" s="19"/>
      <c r="H152" s="20"/>
      <c r="I152"/>
      <c r="J152"/>
      <c r="K152"/>
      <c r="L152"/>
      <c r="M152"/>
      <c r="N152"/>
      <c r="O152"/>
      <c r="P152"/>
      <c r="Q152"/>
      <c r="R152"/>
      <c r="S152"/>
      <c r="T152" s="21"/>
      <c r="U152" s="21"/>
      <c r="V152" s="21"/>
      <c r="W152" s="21"/>
      <c r="X152" s="21"/>
      <c r="Y152" s="21"/>
      <c r="Z152"/>
      <c r="AA152"/>
      <c r="AB152" s="32"/>
      <c r="AC152"/>
      <c r="AD152" s="59"/>
      <c r="AG152"/>
    </row>
    <row r="153" spans="1:33" s="23" customFormat="1" x14ac:dyDescent="0.35">
      <c r="A153" s="16"/>
      <c r="B153"/>
      <c r="C153" s="16"/>
      <c r="D153" s="31"/>
      <c r="E153" s="28"/>
      <c r="F153" s="17"/>
      <c r="G153" s="19"/>
      <c r="H153" s="20"/>
      <c r="I153"/>
      <c r="J153"/>
      <c r="K153"/>
      <c r="L153"/>
      <c r="M153"/>
      <c r="N153"/>
      <c r="O153"/>
      <c r="P153"/>
      <c r="Q153"/>
      <c r="R153"/>
      <c r="S153"/>
      <c r="T153" s="21"/>
      <c r="U153" s="21"/>
      <c r="V153" s="21"/>
      <c r="W153" s="21"/>
      <c r="X153" s="21"/>
      <c r="Y153" s="21"/>
      <c r="Z153"/>
      <c r="AA153"/>
      <c r="AB153" s="32"/>
      <c r="AC153"/>
      <c r="AD153" s="59"/>
      <c r="AG153"/>
    </row>
    <row r="154" spans="1:33" s="23" customFormat="1" x14ac:dyDescent="0.35">
      <c r="A154" s="16"/>
      <c r="B154"/>
      <c r="C154" s="16"/>
      <c r="D154" s="31"/>
      <c r="E154" s="28"/>
      <c r="F154" s="17"/>
      <c r="G154" s="19"/>
      <c r="H154" s="20"/>
      <c r="I154"/>
      <c r="J154"/>
      <c r="K154"/>
      <c r="L154"/>
      <c r="M154"/>
      <c r="N154"/>
      <c r="O154"/>
      <c r="P154"/>
      <c r="Q154"/>
      <c r="R154"/>
      <c r="S154"/>
      <c r="T154" s="21"/>
      <c r="U154" s="21"/>
      <c r="V154" s="21"/>
      <c r="W154" s="21"/>
      <c r="X154" s="21"/>
      <c r="Y154" s="21"/>
      <c r="Z154"/>
      <c r="AA154"/>
      <c r="AB154" s="32"/>
      <c r="AC154"/>
      <c r="AD154" s="59"/>
      <c r="AG154"/>
    </row>
    <row r="155" spans="1:33" s="23" customFormat="1" ht="16.5" customHeight="1" x14ac:dyDescent="0.35">
      <c r="A155" s="30"/>
      <c r="B155"/>
      <c r="C155" s="30"/>
      <c r="D155" s="31"/>
      <c r="E155" s="28"/>
      <c r="F155" s="26"/>
      <c r="G155" s="19"/>
      <c r="H155" s="20"/>
      <c r="I155"/>
      <c r="J155"/>
      <c r="K155"/>
      <c r="L155"/>
      <c r="M155"/>
      <c r="N155"/>
      <c r="O155"/>
      <c r="P155"/>
      <c r="Q155"/>
      <c r="R155"/>
      <c r="S155"/>
      <c r="T155" s="21"/>
      <c r="U155" s="21"/>
      <c r="V155" s="21"/>
      <c r="W155" s="21"/>
      <c r="X155" s="21"/>
      <c r="Y155" s="21"/>
      <c r="Z155"/>
      <c r="AA155"/>
      <c r="AB155"/>
      <c r="AC155"/>
      <c r="AD155" s="59"/>
      <c r="AG155"/>
    </row>
    <row r="156" spans="1:33" s="23" customFormat="1" x14ac:dyDescent="0.35">
      <c r="A156" s="30"/>
      <c r="B156"/>
      <c r="C156" s="30"/>
      <c r="D156" s="18"/>
      <c r="E156" s="28"/>
      <c r="F156" s="26"/>
      <c r="G156" s="19"/>
      <c r="H156" s="20"/>
      <c r="I156"/>
      <c r="J156"/>
      <c r="K156"/>
      <c r="L156"/>
      <c r="M156"/>
      <c r="N156"/>
      <c r="O156"/>
      <c r="P156"/>
      <c r="Q156"/>
      <c r="R156"/>
      <c r="S156"/>
      <c r="T156" s="21"/>
      <c r="U156" s="21"/>
      <c r="V156" s="21"/>
      <c r="W156" s="21"/>
      <c r="X156" s="21"/>
      <c r="Y156" s="21"/>
      <c r="Z156"/>
      <c r="AA156"/>
      <c r="AB156"/>
      <c r="AC156"/>
      <c r="AD156" s="59"/>
      <c r="AG156"/>
    </row>
    <row r="157" spans="1:33" s="23" customFormat="1" x14ac:dyDescent="0.35">
      <c r="A157" s="33"/>
      <c r="B157"/>
      <c r="C157" s="33"/>
      <c r="D157" s="31"/>
      <c r="E157" s="28"/>
      <c r="F157" s="27"/>
      <c r="G157" s="19"/>
      <c r="H157" s="20"/>
      <c r="I157"/>
      <c r="J157"/>
      <c r="K157"/>
      <c r="L157"/>
      <c r="M157"/>
      <c r="N157"/>
      <c r="O157"/>
      <c r="P157"/>
      <c r="Q157"/>
      <c r="R157"/>
      <c r="S157"/>
      <c r="T157" s="21"/>
      <c r="U157" s="21"/>
      <c r="V157" s="21"/>
      <c r="W157" s="21"/>
      <c r="X157" s="21"/>
      <c r="Y157" s="21"/>
      <c r="Z157"/>
      <c r="AA157"/>
      <c r="AB157"/>
      <c r="AC157"/>
      <c r="AD157" s="59"/>
      <c r="AG157"/>
    </row>
    <row r="158" spans="1:33" s="23" customFormat="1" x14ac:dyDescent="0.35">
      <c r="A158" s="16"/>
      <c r="B158"/>
      <c r="C158" s="16"/>
      <c r="D158" s="18"/>
      <c r="E158" s="28"/>
      <c r="F158" s="17"/>
      <c r="G158" s="19"/>
      <c r="H158" s="20"/>
      <c r="I158"/>
      <c r="J158"/>
      <c r="K158"/>
      <c r="L158"/>
      <c r="M158"/>
      <c r="N158"/>
      <c r="O158"/>
      <c r="P158"/>
      <c r="Q158"/>
      <c r="R158"/>
      <c r="S158"/>
      <c r="T158" s="21"/>
      <c r="U158" s="21"/>
      <c r="V158" s="21"/>
      <c r="W158" s="21"/>
      <c r="X158" s="21"/>
      <c r="Y158" s="21"/>
      <c r="Z158"/>
      <c r="AA158"/>
      <c r="AB158" s="32"/>
      <c r="AC158"/>
      <c r="AD158" s="59"/>
      <c r="AG158"/>
    </row>
    <row r="159" spans="1:33" s="23" customFormat="1" x14ac:dyDescent="0.35">
      <c r="A159" s="30"/>
      <c r="B159"/>
      <c r="C159" s="30"/>
      <c r="D159" s="18"/>
      <c r="E159" s="28"/>
      <c r="F159" s="26"/>
      <c r="G159" s="19"/>
      <c r="H159" s="20"/>
      <c r="I159"/>
      <c r="J159"/>
      <c r="K159"/>
      <c r="L159"/>
      <c r="M159"/>
      <c r="N159"/>
      <c r="O159"/>
      <c r="P159"/>
      <c r="Q159"/>
      <c r="R159"/>
      <c r="S159"/>
      <c r="T159" s="21"/>
      <c r="U159" s="21"/>
      <c r="V159" s="21"/>
      <c r="W159" s="21"/>
      <c r="X159" s="21"/>
      <c r="Y159" s="21"/>
      <c r="Z159"/>
      <c r="AA159"/>
      <c r="AB159"/>
      <c r="AC159"/>
      <c r="AD159" s="59"/>
      <c r="AG159"/>
    </row>
    <row r="160" spans="1:33" s="23" customFormat="1" x14ac:dyDescent="0.35">
      <c r="A160" s="16"/>
      <c r="B160"/>
      <c r="C160" s="16"/>
      <c r="D160" s="18"/>
      <c r="E160" s="28"/>
      <c r="F160" s="17"/>
      <c r="G160" s="19"/>
      <c r="H160" s="20"/>
      <c r="I160"/>
      <c r="J160"/>
      <c r="K160"/>
      <c r="L160"/>
      <c r="M160"/>
      <c r="N160"/>
      <c r="O160"/>
      <c r="P160"/>
      <c r="Q160"/>
      <c r="R160"/>
      <c r="S160"/>
      <c r="T160" s="21"/>
      <c r="U160" s="21"/>
      <c r="V160" s="21"/>
      <c r="W160" s="21"/>
      <c r="X160" s="21"/>
      <c r="Y160" s="21"/>
      <c r="Z160"/>
      <c r="AA160"/>
      <c r="AB160" s="32"/>
      <c r="AC160"/>
      <c r="AD160" s="59"/>
      <c r="AG160"/>
    </row>
    <row r="161" spans="1:33" s="23" customFormat="1" x14ac:dyDescent="0.35">
      <c r="A161" s="16"/>
      <c r="B161"/>
      <c r="C161" s="16"/>
      <c r="D161" s="18"/>
      <c r="E161" s="28"/>
      <c r="F161" s="17"/>
      <c r="G161" s="19"/>
      <c r="H161" s="20"/>
      <c r="I161"/>
      <c r="J161"/>
      <c r="K161"/>
      <c r="L161"/>
      <c r="M161"/>
      <c r="N161"/>
      <c r="O161"/>
      <c r="P161"/>
      <c r="Q161"/>
      <c r="R161"/>
      <c r="S161"/>
      <c r="T161" s="21"/>
      <c r="U161" s="21"/>
      <c r="V161" s="21"/>
      <c r="W161" s="21"/>
      <c r="X161" s="21"/>
      <c r="Y161" s="21"/>
      <c r="Z161"/>
      <c r="AA161"/>
      <c r="AB161" s="32"/>
      <c r="AC161"/>
      <c r="AD161" s="59"/>
      <c r="AG161"/>
    </row>
    <row r="162" spans="1:33" s="23" customFormat="1" x14ac:dyDescent="0.35">
      <c r="A162" s="16"/>
      <c r="B162"/>
      <c r="C162" s="16"/>
      <c r="D162" s="31"/>
      <c r="E162" s="28"/>
      <c r="F162" s="17"/>
      <c r="G162" s="19"/>
      <c r="H162" s="20"/>
      <c r="I162"/>
      <c r="J162"/>
      <c r="K162"/>
      <c r="L162"/>
      <c r="M162"/>
      <c r="N162"/>
      <c r="O162"/>
      <c r="P162"/>
      <c r="Q162"/>
      <c r="R162"/>
      <c r="S162"/>
      <c r="T162" s="21"/>
      <c r="U162" s="21"/>
      <c r="V162" s="21"/>
      <c r="W162" s="21"/>
      <c r="X162" s="21"/>
      <c r="Y162" s="21"/>
      <c r="Z162"/>
      <c r="AA162"/>
      <c r="AB162" s="32"/>
      <c r="AC162"/>
      <c r="AD162" s="59"/>
      <c r="AG162"/>
    </row>
    <row r="163" spans="1:33" s="23" customFormat="1" x14ac:dyDescent="0.35">
      <c r="A163" s="16"/>
      <c r="B163"/>
      <c r="C163" s="16"/>
      <c r="D163" s="18"/>
      <c r="E163" s="28"/>
      <c r="F163" s="17"/>
      <c r="G163" s="19"/>
      <c r="H163" s="20"/>
      <c r="I163"/>
      <c r="J163"/>
      <c r="K163"/>
      <c r="L163"/>
      <c r="M163"/>
      <c r="N163"/>
      <c r="O163"/>
      <c r="P163"/>
      <c r="Q163"/>
      <c r="R163"/>
      <c r="S163"/>
      <c r="T163" s="21"/>
      <c r="U163" s="21"/>
      <c r="V163" s="21"/>
      <c r="W163" s="21"/>
      <c r="X163" s="21"/>
      <c r="Y163" s="21"/>
      <c r="Z163"/>
      <c r="AA163"/>
      <c r="AB163" s="32"/>
      <c r="AC163"/>
      <c r="AD163" s="59"/>
      <c r="AG163"/>
    </row>
    <row r="164" spans="1:33" s="23" customFormat="1" x14ac:dyDescent="0.35">
      <c r="A164" s="33"/>
      <c r="B164"/>
      <c r="C164" s="33"/>
      <c r="D164" s="31"/>
      <c r="E164" s="28"/>
      <c r="F164" s="27"/>
      <c r="G164" s="19"/>
      <c r="H164" s="20"/>
      <c r="I164"/>
      <c r="J164"/>
      <c r="K164"/>
      <c r="L164"/>
      <c r="M164"/>
      <c r="N164"/>
      <c r="O164"/>
      <c r="P164"/>
      <c r="Q164"/>
      <c r="R164"/>
      <c r="S164"/>
      <c r="T164" s="21"/>
      <c r="U164" s="21"/>
      <c r="V164" s="21"/>
      <c r="W164" s="21"/>
      <c r="X164" s="21"/>
      <c r="Y164" s="21"/>
      <c r="Z164"/>
      <c r="AA164"/>
      <c r="AB164"/>
      <c r="AC164"/>
      <c r="AD164" s="59"/>
      <c r="AG164"/>
    </row>
    <row r="165" spans="1:33" s="23" customFormat="1" x14ac:dyDescent="0.35">
      <c r="A165" s="16"/>
      <c r="B165"/>
      <c r="C165" s="16"/>
      <c r="D165" s="31"/>
      <c r="E165" s="52"/>
      <c r="F165" s="51"/>
      <c r="G165" s="19"/>
      <c r="H165" s="20"/>
      <c r="I165"/>
      <c r="J165"/>
      <c r="K165"/>
      <c r="L165"/>
      <c r="M165"/>
      <c r="N165"/>
      <c r="O165"/>
      <c r="P165"/>
      <c r="Q165"/>
      <c r="R165"/>
      <c r="S165"/>
      <c r="T165" s="21"/>
      <c r="U165" s="21"/>
      <c r="V165" s="21"/>
      <c r="W165" s="21"/>
      <c r="X165" s="21"/>
      <c r="Y165" s="21"/>
      <c r="Z165"/>
      <c r="AA165"/>
      <c r="AB165"/>
      <c r="AC165"/>
      <c r="AD165" s="59"/>
      <c r="AG165"/>
    </row>
    <row r="166" spans="1:33" s="23" customFormat="1" x14ac:dyDescent="0.35">
      <c r="A166" s="33"/>
      <c r="B166"/>
      <c r="C166" s="33"/>
      <c r="D166" s="31"/>
      <c r="E166" s="49"/>
      <c r="F166" s="26"/>
      <c r="G166" s="19"/>
      <c r="H166" s="20"/>
      <c r="I166"/>
      <c r="J166"/>
      <c r="K166"/>
      <c r="L166"/>
      <c r="M166"/>
      <c r="N166"/>
      <c r="O166"/>
      <c r="P166"/>
      <c r="Q166"/>
      <c r="R166"/>
      <c r="S166"/>
      <c r="T166" s="21"/>
      <c r="U166" s="21"/>
      <c r="V166" s="21"/>
      <c r="W166" s="21"/>
      <c r="X166" s="21"/>
      <c r="Y166" s="21"/>
      <c r="Z166"/>
      <c r="AA166"/>
      <c r="AB166"/>
      <c r="AC166"/>
      <c r="AD166" s="59"/>
      <c r="AG166"/>
    </row>
    <row r="167" spans="1:33" s="23" customFormat="1" x14ac:dyDescent="0.35">
      <c r="A167" s="33"/>
      <c r="B167"/>
      <c r="C167" s="33"/>
      <c r="D167" s="31"/>
      <c r="E167" s="49"/>
      <c r="F167" s="26"/>
      <c r="G167" s="19"/>
      <c r="H167" s="20"/>
      <c r="I167"/>
      <c r="J167"/>
      <c r="K167"/>
      <c r="L167"/>
      <c r="M167"/>
      <c r="N167"/>
      <c r="O167"/>
      <c r="P167"/>
      <c r="Q167"/>
      <c r="R167"/>
      <c r="S167"/>
      <c r="T167" s="21"/>
      <c r="U167" s="21"/>
      <c r="V167" s="21"/>
      <c r="W167" s="21"/>
      <c r="X167" s="21"/>
      <c r="Y167" s="21"/>
      <c r="Z167"/>
      <c r="AA167"/>
      <c r="AB167"/>
      <c r="AC167"/>
      <c r="AD167" s="59"/>
      <c r="AG167"/>
    </row>
    <row r="168" spans="1:33" s="26" customFormat="1" x14ac:dyDescent="0.35">
      <c r="A168" s="33"/>
      <c r="B168"/>
      <c r="C168" s="33"/>
      <c r="D168" s="31"/>
      <c r="E168" s="49"/>
      <c r="G168" s="19"/>
      <c r="H168" s="20"/>
      <c r="I168"/>
      <c r="J168"/>
      <c r="K168"/>
      <c r="L168"/>
      <c r="M168"/>
      <c r="N168"/>
      <c r="O168"/>
      <c r="P168"/>
      <c r="Q168"/>
      <c r="R168"/>
      <c r="S168"/>
      <c r="T168" s="21"/>
      <c r="U168" s="21"/>
      <c r="V168" s="21"/>
      <c r="W168" s="21"/>
      <c r="X168" s="21"/>
      <c r="Y168" s="21"/>
      <c r="Z168"/>
      <c r="AA168"/>
      <c r="AB168"/>
      <c r="AC168"/>
      <c r="AD168" s="59"/>
      <c r="AE168" s="23"/>
      <c r="AF168" s="23"/>
      <c r="AG168"/>
    </row>
    <row r="169" spans="1:33" s="26" customFormat="1" x14ac:dyDescent="0.35">
      <c r="A169" s="33"/>
      <c r="B169"/>
      <c r="C169" s="33"/>
      <c r="D169" s="31"/>
      <c r="E169" s="49"/>
      <c r="G169" s="19"/>
      <c r="H169" s="20"/>
      <c r="I169"/>
      <c r="J169"/>
      <c r="K169"/>
      <c r="L169"/>
      <c r="M169"/>
      <c r="N169"/>
      <c r="O169"/>
      <c r="P169"/>
      <c r="Q169"/>
      <c r="R169"/>
      <c r="S169"/>
      <c r="T169" s="21"/>
      <c r="U169" s="21"/>
      <c r="V169" s="21"/>
      <c r="W169" s="21"/>
      <c r="X169" s="21"/>
      <c r="Y169" s="21"/>
      <c r="Z169"/>
      <c r="AA169"/>
      <c r="AB169"/>
      <c r="AC169"/>
      <c r="AD169" s="59"/>
      <c r="AE169" s="23"/>
      <c r="AF169" s="23"/>
      <c r="AG169"/>
    </row>
    <row r="170" spans="1:33" s="26" customFormat="1" x14ac:dyDescent="0.35">
      <c r="A170" s="33"/>
      <c r="B170"/>
      <c r="C170" s="33"/>
      <c r="D170" s="31"/>
      <c r="E170" s="49"/>
      <c r="G170" s="19"/>
      <c r="H170" s="20"/>
      <c r="I170"/>
      <c r="J170"/>
      <c r="K170"/>
      <c r="L170"/>
      <c r="M170"/>
      <c r="N170"/>
      <c r="O170"/>
      <c r="P170"/>
      <c r="Q170"/>
      <c r="R170"/>
      <c r="S170"/>
      <c r="T170" s="21"/>
      <c r="U170" s="21"/>
      <c r="V170" s="21"/>
      <c r="W170" s="21"/>
      <c r="X170" s="21"/>
      <c r="Y170" s="21"/>
      <c r="Z170"/>
      <c r="AA170"/>
      <c r="AB170"/>
      <c r="AC170"/>
      <c r="AD170" s="59"/>
      <c r="AE170" s="23"/>
      <c r="AF170" s="23"/>
      <c r="AG170"/>
    </row>
    <row r="171" spans="1:33" s="26" customFormat="1" x14ac:dyDescent="0.35">
      <c r="A171" s="33"/>
      <c r="B171"/>
      <c r="C171" s="33"/>
      <c r="D171" s="31"/>
      <c r="E171" s="49"/>
      <c r="G171" s="19"/>
      <c r="H171" s="20"/>
      <c r="I171"/>
      <c r="J171"/>
      <c r="K171"/>
      <c r="L171"/>
      <c r="M171"/>
      <c r="N171"/>
      <c r="O171"/>
      <c r="P171"/>
      <c r="Q171"/>
      <c r="R171"/>
      <c r="S171"/>
      <c r="T171" s="21"/>
      <c r="U171" s="21"/>
      <c r="V171" s="21"/>
      <c r="W171" s="21"/>
      <c r="X171" s="21"/>
      <c r="Y171" s="21"/>
      <c r="Z171"/>
      <c r="AA171"/>
      <c r="AB171"/>
      <c r="AC171"/>
      <c r="AD171" s="59"/>
      <c r="AE171" s="23"/>
      <c r="AF171" s="23"/>
      <c r="AG171"/>
    </row>
    <row r="172" spans="1:33" s="26" customFormat="1" x14ac:dyDescent="0.35">
      <c r="A172" s="33"/>
      <c r="B172"/>
      <c r="C172" s="33"/>
      <c r="D172" s="31"/>
      <c r="E172" s="49"/>
      <c r="G172" s="19"/>
      <c r="H172" s="20"/>
      <c r="I172"/>
      <c r="J172"/>
      <c r="K172"/>
      <c r="L172"/>
      <c r="M172"/>
      <c r="N172"/>
      <c r="O172"/>
      <c r="P172"/>
      <c r="Q172"/>
      <c r="R172"/>
      <c r="S172"/>
      <c r="T172" s="21"/>
      <c r="U172" s="21"/>
      <c r="V172" s="21"/>
      <c r="W172" s="21"/>
      <c r="X172" s="21"/>
      <c r="Y172" s="21"/>
      <c r="Z172"/>
      <c r="AA172"/>
      <c r="AB172"/>
      <c r="AC172"/>
      <c r="AD172" s="59"/>
      <c r="AE172" s="23"/>
      <c r="AF172" s="23"/>
      <c r="AG172"/>
    </row>
    <row r="173" spans="1:33" s="26" customFormat="1" x14ac:dyDescent="0.35">
      <c r="A173" s="33"/>
      <c r="B173"/>
      <c r="C173" s="33"/>
      <c r="D173" s="31"/>
      <c r="E173" s="49"/>
      <c r="G173" s="19"/>
      <c r="H173" s="20"/>
      <c r="I173"/>
      <c r="J173"/>
      <c r="K173"/>
      <c r="L173"/>
      <c r="M173"/>
      <c r="N173"/>
      <c r="O173"/>
      <c r="P173"/>
      <c r="Q173"/>
      <c r="R173"/>
      <c r="S173"/>
      <c r="T173" s="21"/>
      <c r="U173" s="21"/>
      <c r="V173" s="21"/>
      <c r="W173" s="21"/>
      <c r="X173" s="21"/>
      <c r="Y173" s="21"/>
      <c r="Z173"/>
      <c r="AA173"/>
      <c r="AB173"/>
      <c r="AC173"/>
      <c r="AD173" s="59"/>
      <c r="AE173" s="23"/>
      <c r="AF173" s="23"/>
      <c r="AG173"/>
    </row>
    <row r="174" spans="1:33" s="26" customFormat="1" x14ac:dyDescent="0.35">
      <c r="A174" s="33"/>
      <c r="B174"/>
      <c r="C174" s="33"/>
      <c r="D174" s="31"/>
      <c r="E174" s="49"/>
      <c r="G174" s="19"/>
      <c r="H174" s="20"/>
      <c r="I174"/>
      <c r="J174"/>
      <c r="K174"/>
      <c r="L174"/>
      <c r="M174"/>
      <c r="N174"/>
      <c r="O174"/>
      <c r="P174"/>
      <c r="Q174"/>
      <c r="R174"/>
      <c r="S174"/>
      <c r="T174" s="21"/>
      <c r="U174" s="21"/>
      <c r="V174" s="21"/>
      <c r="W174" s="21"/>
      <c r="X174" s="21"/>
      <c r="Y174" s="21"/>
      <c r="Z174"/>
      <c r="AA174"/>
      <c r="AB174"/>
      <c r="AC174"/>
      <c r="AD174" s="59"/>
      <c r="AE174" s="23"/>
      <c r="AF174" s="23"/>
      <c r="AG174"/>
    </row>
    <row r="175" spans="1:33" s="26" customFormat="1" x14ac:dyDescent="0.35">
      <c r="A175" s="33"/>
      <c r="B175"/>
      <c r="C175" s="33"/>
      <c r="D175" s="31"/>
      <c r="E175" s="49"/>
      <c r="G175" s="19"/>
      <c r="H175" s="20"/>
      <c r="I175"/>
      <c r="J175"/>
      <c r="K175"/>
      <c r="L175"/>
      <c r="M175"/>
      <c r="N175"/>
      <c r="O175"/>
      <c r="P175"/>
      <c r="Q175"/>
      <c r="R175"/>
      <c r="S175"/>
      <c r="T175" s="21"/>
      <c r="U175" s="21"/>
      <c r="V175" s="21"/>
      <c r="W175" s="21"/>
      <c r="X175" s="21"/>
      <c r="Y175" s="21"/>
      <c r="Z175"/>
      <c r="AA175"/>
      <c r="AB175"/>
      <c r="AC175"/>
      <c r="AD175" s="59"/>
      <c r="AE175" s="23"/>
      <c r="AF175" s="23"/>
      <c r="AG175"/>
    </row>
    <row r="176" spans="1:33" s="26" customFormat="1" ht="15" thickBot="1" x14ac:dyDescent="0.4">
      <c r="A176" s="33"/>
      <c r="B176"/>
      <c r="C176" s="33"/>
      <c r="D176" s="53"/>
      <c r="E176" s="49"/>
      <c r="G176" s="19"/>
      <c r="H176" s="20"/>
      <c r="I176"/>
      <c r="J176"/>
      <c r="K176"/>
      <c r="L176"/>
      <c r="M176"/>
      <c r="N176"/>
      <c r="O176"/>
      <c r="P176"/>
      <c r="Q176"/>
      <c r="R176"/>
      <c r="S176"/>
      <c r="T176" s="21"/>
      <c r="U176" s="21"/>
      <c r="V176" s="21"/>
      <c r="W176" s="21"/>
      <c r="X176" s="21"/>
      <c r="Y176" s="21"/>
      <c r="Z176"/>
      <c r="AA176"/>
      <c r="AB176"/>
      <c r="AC176"/>
      <c r="AD176" s="59"/>
      <c r="AE176" s="23"/>
      <c r="AF176" s="23"/>
      <c r="AG176"/>
    </row>
    <row r="177" spans="1:33" s="26" customFormat="1" ht="15" thickTop="1" x14ac:dyDescent="0.35">
      <c r="A177" s="33"/>
      <c r="B177"/>
      <c r="C177" s="33"/>
      <c r="D177" s="31"/>
      <c r="E177" s="49"/>
      <c r="G177" s="19"/>
      <c r="H177" s="20"/>
      <c r="I177"/>
      <c r="J177"/>
      <c r="K177"/>
      <c r="L177"/>
      <c r="M177"/>
      <c r="N177"/>
      <c r="O177"/>
      <c r="P177"/>
      <c r="Q177"/>
      <c r="R177"/>
      <c r="S177"/>
      <c r="T177" s="21"/>
      <c r="U177" s="21"/>
      <c r="V177" s="21"/>
      <c r="W177" s="21"/>
      <c r="X177" s="21"/>
      <c r="Y177" s="21"/>
      <c r="Z177"/>
      <c r="AA177"/>
      <c r="AB177"/>
      <c r="AC177"/>
      <c r="AD177" s="59"/>
      <c r="AE177" s="23"/>
      <c r="AF177" s="23"/>
      <c r="AG177"/>
    </row>
    <row r="178" spans="1:33" s="26" customFormat="1" ht="15" thickBot="1" x14ac:dyDescent="0.4">
      <c r="A178" s="54"/>
      <c r="B178"/>
      <c r="C178" s="54"/>
      <c r="D178" s="31"/>
      <c r="E178" s="55"/>
      <c r="G178" s="19"/>
      <c r="H178" s="20"/>
      <c r="I178"/>
      <c r="J178"/>
      <c r="K178"/>
      <c r="L178"/>
      <c r="M178"/>
      <c r="N178"/>
      <c r="O178"/>
      <c r="P178"/>
      <c r="Q178"/>
      <c r="R178"/>
      <c r="S178"/>
      <c r="T178" s="21"/>
      <c r="U178" s="21"/>
      <c r="V178" s="21"/>
      <c r="W178" s="21"/>
      <c r="X178" s="21"/>
      <c r="Y178" s="21"/>
      <c r="Z178"/>
      <c r="AA178"/>
      <c r="AB178"/>
      <c r="AC178"/>
      <c r="AD178" s="59"/>
      <c r="AE178" s="23"/>
      <c r="AF178" s="23"/>
      <c r="AG178"/>
    </row>
    <row r="179" spans="1:33" s="26" customFormat="1" ht="15" thickTop="1" x14ac:dyDescent="0.35">
      <c r="A179" s="33"/>
      <c r="B179"/>
      <c r="C179" s="33"/>
      <c r="D179" s="31"/>
      <c r="E179" s="34"/>
      <c r="G179" s="19"/>
      <c r="H179" s="20"/>
      <c r="I179"/>
      <c r="J179"/>
      <c r="K179"/>
      <c r="L179"/>
      <c r="M179"/>
      <c r="N179"/>
      <c r="O179"/>
      <c r="P179"/>
      <c r="Q179"/>
      <c r="R179"/>
      <c r="S179"/>
      <c r="T179" s="21"/>
      <c r="U179" s="21"/>
      <c r="V179" s="21"/>
      <c r="W179" s="21"/>
      <c r="X179" s="21"/>
      <c r="Y179" s="21"/>
      <c r="Z179"/>
      <c r="AA179"/>
      <c r="AB179"/>
      <c r="AC179"/>
      <c r="AD179" s="59"/>
      <c r="AE179" s="23"/>
      <c r="AF179" s="23"/>
      <c r="AG179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B0BB-8F8C-4B59-AFE4-189E89D0600B}">
  <dimension ref="A1:AG179"/>
  <sheetViews>
    <sheetView workbookViewId="0">
      <pane xSplit="6" ySplit="1" topLeftCell="AA47" activePane="bottomRight" state="frozen"/>
      <selection pane="topRight" activeCell="F1" sqref="F1"/>
      <selection pane="bottomLeft" activeCell="A2" sqref="A2"/>
      <selection pane="bottomRight" sqref="A1:AG57"/>
    </sheetView>
  </sheetViews>
  <sheetFormatPr defaultColWidth="9.1796875" defaultRowHeight="14.5" x14ac:dyDescent="0.35"/>
  <cols>
    <col min="1" max="1" width="6.81640625" style="33" customWidth="1"/>
    <col min="3" max="3" width="6.81640625" style="33" customWidth="1"/>
    <col min="4" max="4" width="6.81640625" style="31" customWidth="1"/>
    <col min="5" max="5" width="32.26953125" style="34" customWidth="1"/>
    <col min="6" max="6" width="5.81640625" style="26" customWidth="1"/>
    <col min="7" max="7" width="10.81640625" style="19" customWidth="1"/>
    <col min="8" max="8" width="6.1796875" style="20" customWidth="1"/>
    <col min="9" max="9" width="5.7265625" customWidth="1"/>
    <col min="10" max="10" width="32.54296875" customWidth="1"/>
    <col min="11" max="19" width="6.81640625" customWidth="1"/>
    <col min="20" max="25" width="6.81640625" style="21" customWidth="1"/>
    <col min="26" max="26" width="17.453125" customWidth="1"/>
    <col min="27" max="27" width="29.81640625" customWidth="1"/>
    <col min="28" max="28" width="15.1796875" customWidth="1"/>
    <col min="29" max="29" width="16.81640625" customWidth="1"/>
    <col min="30" max="30" width="9.1796875" style="23"/>
    <col min="31" max="31" width="10.1796875" style="23" customWidth="1"/>
  </cols>
  <sheetData>
    <row r="1" spans="1:33" s="15" customFormat="1" ht="64" thickBot="1" x14ac:dyDescent="0.4">
      <c r="A1" s="1" t="s">
        <v>0</v>
      </c>
      <c r="B1" s="15" t="s">
        <v>1</v>
      </c>
      <c r="C1" s="1" t="s">
        <v>233</v>
      </c>
      <c r="D1" s="4" t="s">
        <v>5</v>
      </c>
      <c r="E1" s="5" t="s">
        <v>6</v>
      </c>
      <c r="F1" s="3" t="s">
        <v>234</v>
      </c>
      <c r="G1" s="6" t="s">
        <v>8</v>
      </c>
      <c r="H1" s="7" t="s">
        <v>235</v>
      </c>
      <c r="I1" s="8" t="s">
        <v>10</v>
      </c>
      <c r="J1" s="9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8" t="s">
        <v>20</v>
      </c>
      <c r="T1" s="11" t="s">
        <v>21</v>
      </c>
      <c r="U1" s="12" t="s">
        <v>22</v>
      </c>
      <c r="V1" s="12" t="s">
        <v>23</v>
      </c>
      <c r="W1" s="13" t="s">
        <v>236</v>
      </c>
      <c r="X1" s="13" t="s">
        <v>25</v>
      </c>
      <c r="Y1" s="13" t="s">
        <v>26</v>
      </c>
      <c r="Z1" s="9" t="s">
        <v>27</v>
      </c>
      <c r="AA1" s="8" t="s">
        <v>28</v>
      </c>
      <c r="AB1" s="9" t="s">
        <v>29</v>
      </c>
      <c r="AC1" s="10" t="s">
        <v>30</v>
      </c>
      <c r="AD1" s="56" t="s">
        <v>237</v>
      </c>
      <c r="AE1" s="14" t="s">
        <v>31</v>
      </c>
      <c r="AF1" s="14" t="s">
        <v>32</v>
      </c>
      <c r="AG1" s="15" t="s">
        <v>33</v>
      </c>
    </row>
    <row r="2" spans="1:33" ht="15" thickTop="1" x14ac:dyDescent="0.35">
      <c r="A2" s="16" t="s">
        <v>34</v>
      </c>
      <c r="B2" t="s">
        <v>34</v>
      </c>
      <c r="C2" s="57" t="s">
        <v>36</v>
      </c>
      <c r="D2" s="18">
        <v>1</v>
      </c>
      <c r="E2" t="s">
        <v>38</v>
      </c>
      <c r="F2" s="17">
        <v>5.9</v>
      </c>
      <c r="G2" s="58">
        <v>43671</v>
      </c>
      <c r="H2" s="20">
        <v>0.54166666666666663</v>
      </c>
      <c r="I2" t="s">
        <v>238</v>
      </c>
      <c r="J2" t="s">
        <v>40</v>
      </c>
      <c r="L2">
        <v>50</v>
      </c>
      <c r="M2">
        <v>50</v>
      </c>
      <c r="R2">
        <f>SUM(L2:M2)</f>
        <v>100</v>
      </c>
      <c r="S2">
        <f>SUM(K2:Q2)</f>
        <v>100</v>
      </c>
      <c r="T2" s="21">
        <v>22.72</v>
      </c>
      <c r="U2" s="21">
        <v>10463</v>
      </c>
      <c r="V2" s="21">
        <v>7.77</v>
      </c>
      <c r="W2" s="21">
        <v>3.68</v>
      </c>
      <c r="X2" s="21">
        <v>23.2</v>
      </c>
      <c r="Y2" s="21">
        <v>8.18</v>
      </c>
      <c r="Z2" t="s">
        <v>239</v>
      </c>
      <c r="AA2" t="s">
        <v>240</v>
      </c>
      <c r="AB2" s="22">
        <v>38.117129200000001</v>
      </c>
      <c r="AC2" s="22">
        <v>-122.0395539</v>
      </c>
      <c r="AD2"/>
      <c r="AE2" s="23" t="s">
        <v>19</v>
      </c>
      <c r="AF2" s="23" t="s">
        <v>43</v>
      </c>
      <c r="AG2" t="s">
        <v>43</v>
      </c>
    </row>
    <row r="3" spans="1:33" x14ac:dyDescent="0.35">
      <c r="A3" s="16" t="s">
        <v>34</v>
      </c>
      <c r="B3" t="s">
        <v>34</v>
      </c>
      <c r="C3" s="16" t="s">
        <v>53</v>
      </c>
      <c r="D3" s="18">
        <v>3</v>
      </c>
      <c r="E3" t="s">
        <v>55</v>
      </c>
      <c r="F3" s="17">
        <v>9.4</v>
      </c>
      <c r="G3" s="19">
        <v>43675</v>
      </c>
      <c r="H3" s="20">
        <v>0.50208333333333333</v>
      </c>
      <c r="I3" t="s">
        <v>181</v>
      </c>
      <c r="J3" t="s">
        <v>115</v>
      </c>
      <c r="K3">
        <v>20</v>
      </c>
      <c r="L3">
        <v>80</v>
      </c>
      <c r="R3">
        <f t="shared" ref="R3:R57" si="0">SUM(L3:M3)</f>
        <v>80</v>
      </c>
      <c r="S3">
        <f t="shared" ref="S3:S57" si="1">SUM(K3:Q3)</f>
        <v>100</v>
      </c>
      <c r="T3" s="21">
        <v>23.3</v>
      </c>
      <c r="U3" s="21">
        <v>8124</v>
      </c>
      <c r="V3" s="21">
        <v>7.62</v>
      </c>
      <c r="W3" s="21">
        <v>5.4</v>
      </c>
      <c r="X3" s="21">
        <v>61.5</v>
      </c>
      <c r="Y3" s="21">
        <v>7.77</v>
      </c>
      <c r="AB3">
        <v>38.170143629999998</v>
      </c>
      <c r="AC3">
        <v>-122.0307802</v>
      </c>
      <c r="AD3"/>
      <c r="AE3" s="23" t="s">
        <v>19</v>
      </c>
      <c r="AF3" s="23" t="s">
        <v>51</v>
      </c>
      <c r="AG3" t="s">
        <v>52</v>
      </c>
    </row>
    <row r="4" spans="1:33" x14ac:dyDescent="0.35">
      <c r="A4" s="16" t="s">
        <v>34</v>
      </c>
      <c r="B4" t="s">
        <v>34</v>
      </c>
      <c r="C4" s="16" t="s">
        <v>72</v>
      </c>
      <c r="D4" s="18">
        <v>7</v>
      </c>
      <c r="E4" t="s">
        <v>74</v>
      </c>
      <c r="F4" s="17">
        <v>22</v>
      </c>
      <c r="G4" s="19">
        <v>43675</v>
      </c>
      <c r="H4" s="20">
        <v>0.52916666666666667</v>
      </c>
      <c r="I4" t="s">
        <v>181</v>
      </c>
      <c r="J4" t="s">
        <v>241</v>
      </c>
      <c r="L4">
        <v>90</v>
      </c>
      <c r="M4">
        <v>10</v>
      </c>
      <c r="R4">
        <f t="shared" si="0"/>
        <v>100</v>
      </c>
      <c r="S4">
        <f t="shared" si="1"/>
        <v>100</v>
      </c>
      <c r="T4" s="21">
        <v>23.55</v>
      </c>
      <c r="U4" s="21">
        <v>3599</v>
      </c>
      <c r="V4" s="21">
        <v>7.53</v>
      </c>
      <c r="W4" s="21">
        <v>6.3</v>
      </c>
      <c r="X4" s="21">
        <v>37.799999999999997</v>
      </c>
      <c r="Y4" s="21">
        <v>6.64</v>
      </c>
      <c r="Z4" t="s">
        <v>71</v>
      </c>
      <c r="AB4">
        <v>38.167088</v>
      </c>
      <c r="AC4">
        <v>-121.937285867247</v>
      </c>
      <c r="AD4"/>
      <c r="AE4" s="23" t="s">
        <v>19</v>
      </c>
      <c r="AF4" s="23" t="s">
        <v>51</v>
      </c>
      <c r="AG4" t="s">
        <v>52</v>
      </c>
    </row>
    <row r="5" spans="1:33" x14ac:dyDescent="0.35">
      <c r="A5" s="16" t="s">
        <v>34</v>
      </c>
      <c r="B5" t="s">
        <v>34</v>
      </c>
      <c r="C5" s="16" t="s">
        <v>79</v>
      </c>
      <c r="D5" s="18">
        <v>9</v>
      </c>
      <c r="E5" t="s">
        <v>81</v>
      </c>
      <c r="F5" s="17">
        <v>3</v>
      </c>
      <c r="G5" s="19">
        <v>43675</v>
      </c>
      <c r="H5" s="20">
        <v>0.43402777777777773</v>
      </c>
      <c r="I5" t="s">
        <v>181</v>
      </c>
      <c r="J5" t="s">
        <v>122</v>
      </c>
      <c r="K5">
        <v>10</v>
      </c>
      <c r="L5">
        <v>75</v>
      </c>
      <c r="M5">
        <v>15</v>
      </c>
      <c r="R5">
        <f t="shared" si="0"/>
        <v>90</v>
      </c>
      <c r="S5">
        <f t="shared" si="1"/>
        <v>100</v>
      </c>
      <c r="T5" s="21">
        <v>22.9</v>
      </c>
      <c r="U5" s="21">
        <v>5173</v>
      </c>
      <c r="V5" s="21">
        <v>7.75</v>
      </c>
      <c r="W5" s="21">
        <v>7.4</v>
      </c>
      <c r="X5" s="21">
        <v>38.1</v>
      </c>
      <c r="Y5" s="21">
        <v>7.27</v>
      </c>
      <c r="AB5">
        <v>38.18045</v>
      </c>
      <c r="AC5">
        <v>-122.0476</v>
      </c>
      <c r="AD5"/>
      <c r="AE5" s="23" t="s">
        <v>19</v>
      </c>
      <c r="AF5" s="23" t="s">
        <v>51</v>
      </c>
      <c r="AG5" t="s">
        <v>52</v>
      </c>
    </row>
    <row r="6" spans="1:33" x14ac:dyDescent="0.35">
      <c r="A6" s="16" t="s">
        <v>34</v>
      </c>
      <c r="B6" t="s">
        <v>34</v>
      </c>
      <c r="C6" s="16" t="s">
        <v>83</v>
      </c>
      <c r="D6" s="18">
        <v>10</v>
      </c>
      <c r="E6" t="s">
        <v>84</v>
      </c>
      <c r="F6" s="17">
        <v>20</v>
      </c>
      <c r="G6" s="19">
        <v>43675</v>
      </c>
      <c r="H6" s="20">
        <v>0.38055555555555554</v>
      </c>
      <c r="I6" t="s">
        <v>181</v>
      </c>
      <c r="J6" t="s">
        <v>242</v>
      </c>
      <c r="L6">
        <v>80</v>
      </c>
      <c r="M6">
        <v>20</v>
      </c>
      <c r="R6">
        <f t="shared" si="0"/>
        <v>100</v>
      </c>
      <c r="S6">
        <f t="shared" si="1"/>
        <v>100</v>
      </c>
      <c r="T6" s="21">
        <v>23.08</v>
      </c>
      <c r="U6" s="21">
        <v>10385</v>
      </c>
      <c r="V6" s="21">
        <v>7.57</v>
      </c>
      <c r="W6" s="21">
        <v>5.6</v>
      </c>
      <c r="X6" s="21">
        <v>16.899999999999999</v>
      </c>
      <c r="Y6" s="21">
        <v>7.71</v>
      </c>
      <c r="Z6" t="s">
        <v>71</v>
      </c>
      <c r="AB6">
        <v>38.123800000000003</v>
      </c>
      <c r="AC6">
        <v>-122.0812</v>
      </c>
      <c r="AD6"/>
      <c r="AE6" s="23" t="s">
        <v>19</v>
      </c>
      <c r="AF6" s="23" t="s">
        <v>51</v>
      </c>
      <c r="AG6" t="s">
        <v>52</v>
      </c>
    </row>
    <row r="7" spans="1:33" x14ac:dyDescent="0.35">
      <c r="A7" s="16" t="s">
        <v>34</v>
      </c>
      <c r="B7" t="s">
        <v>34</v>
      </c>
      <c r="C7" s="16" t="s">
        <v>85</v>
      </c>
      <c r="D7" s="18">
        <v>11</v>
      </c>
      <c r="E7" t="s">
        <v>86</v>
      </c>
      <c r="F7" s="17">
        <v>7</v>
      </c>
      <c r="G7" s="19">
        <v>43675</v>
      </c>
      <c r="H7" s="20">
        <v>0.56319444444444444</v>
      </c>
      <c r="I7" t="s">
        <v>181</v>
      </c>
      <c r="J7" t="s">
        <v>243</v>
      </c>
      <c r="K7">
        <v>50</v>
      </c>
      <c r="L7">
        <v>50</v>
      </c>
      <c r="R7">
        <f t="shared" si="0"/>
        <v>50</v>
      </c>
      <c r="S7">
        <f t="shared" si="1"/>
        <v>100</v>
      </c>
      <c r="T7" s="21">
        <v>23.68</v>
      </c>
      <c r="U7" s="21">
        <v>3103</v>
      </c>
      <c r="V7" s="21">
        <v>7.69</v>
      </c>
      <c r="W7" s="21">
        <v>9.4</v>
      </c>
      <c r="X7" s="21">
        <v>38.4</v>
      </c>
      <c r="Y7" s="21">
        <v>7.15</v>
      </c>
      <c r="AB7">
        <v>38.180100000000003</v>
      </c>
      <c r="AC7">
        <v>-121.90689999999999</v>
      </c>
      <c r="AD7"/>
      <c r="AE7" s="23" t="s">
        <v>135</v>
      </c>
      <c r="AF7" s="23" t="s">
        <v>88</v>
      </c>
      <c r="AG7" t="s">
        <v>52</v>
      </c>
    </row>
    <row r="8" spans="1:33" x14ac:dyDescent="0.35">
      <c r="A8" s="16" t="s">
        <v>34</v>
      </c>
      <c r="B8" t="s">
        <v>34</v>
      </c>
      <c r="C8" s="24" t="s">
        <v>89</v>
      </c>
      <c r="D8" s="25">
        <v>12</v>
      </c>
      <c r="E8" t="s">
        <v>90</v>
      </c>
      <c r="F8" s="26">
        <v>20.5</v>
      </c>
      <c r="G8" s="19">
        <v>43675</v>
      </c>
      <c r="H8" s="20">
        <v>0.52013888888888882</v>
      </c>
      <c r="I8" t="s">
        <v>181</v>
      </c>
      <c r="J8" t="s">
        <v>40</v>
      </c>
      <c r="K8">
        <v>50</v>
      </c>
      <c r="L8">
        <v>25</v>
      </c>
      <c r="M8">
        <v>25</v>
      </c>
      <c r="R8">
        <f t="shared" si="0"/>
        <v>50</v>
      </c>
      <c r="S8">
        <f t="shared" si="1"/>
        <v>100</v>
      </c>
      <c r="T8" s="21">
        <v>23.5</v>
      </c>
      <c r="U8" s="21">
        <v>3801</v>
      </c>
      <c r="V8" s="21">
        <v>7.55</v>
      </c>
      <c r="W8" s="21">
        <v>6.7</v>
      </c>
      <c r="X8" s="21">
        <v>50</v>
      </c>
      <c r="Y8" s="21">
        <v>6.85</v>
      </c>
      <c r="AB8">
        <v>38.186900000000001</v>
      </c>
      <c r="AC8">
        <v>-121.9708</v>
      </c>
      <c r="AD8"/>
      <c r="AE8" s="23" t="s">
        <v>135</v>
      </c>
      <c r="AF8" s="23" t="s">
        <v>51</v>
      </c>
      <c r="AG8" t="s">
        <v>52</v>
      </c>
    </row>
    <row r="9" spans="1:33" x14ac:dyDescent="0.35">
      <c r="A9" s="16" t="s">
        <v>34</v>
      </c>
      <c r="B9" t="s">
        <v>34</v>
      </c>
      <c r="C9" s="16" t="s">
        <v>93</v>
      </c>
      <c r="D9" s="18">
        <v>13</v>
      </c>
      <c r="E9" t="s">
        <v>94</v>
      </c>
      <c r="F9" s="17">
        <v>14</v>
      </c>
      <c r="G9" s="19">
        <v>43675</v>
      </c>
      <c r="H9" s="20">
        <v>0.58472222222222225</v>
      </c>
      <c r="I9" t="s">
        <v>238</v>
      </c>
      <c r="J9" t="s">
        <v>244</v>
      </c>
      <c r="L9">
        <v>60</v>
      </c>
      <c r="Q9">
        <v>40</v>
      </c>
      <c r="R9">
        <f t="shared" si="0"/>
        <v>60</v>
      </c>
      <c r="S9">
        <f t="shared" si="1"/>
        <v>100</v>
      </c>
      <c r="T9" s="21">
        <v>23.36</v>
      </c>
      <c r="U9" s="21">
        <v>4804</v>
      </c>
      <c r="V9" s="21">
        <v>7.72</v>
      </c>
      <c r="W9" s="21">
        <v>4.9000000000000004</v>
      </c>
      <c r="X9" s="21">
        <v>16.399999999999999</v>
      </c>
      <c r="Y9" s="21">
        <v>8.14</v>
      </c>
      <c r="Z9" t="s">
        <v>62</v>
      </c>
      <c r="AB9">
        <v>38.122100000000003</v>
      </c>
      <c r="AC9">
        <v>-121.88809999999999</v>
      </c>
      <c r="AD9"/>
      <c r="AE9" s="23" t="s">
        <v>19</v>
      </c>
      <c r="AF9" s="23" t="s">
        <v>51</v>
      </c>
      <c r="AG9" t="s">
        <v>52</v>
      </c>
    </row>
    <row r="10" spans="1:33" x14ac:dyDescent="0.35">
      <c r="A10" s="16" t="s">
        <v>34</v>
      </c>
      <c r="B10" t="s">
        <v>34</v>
      </c>
      <c r="C10" s="16" t="s">
        <v>98</v>
      </c>
      <c r="D10" s="18">
        <v>14</v>
      </c>
      <c r="E10" t="s">
        <v>99</v>
      </c>
      <c r="F10" s="17">
        <v>12.7</v>
      </c>
      <c r="G10" s="19">
        <v>43675</v>
      </c>
      <c r="H10" s="20">
        <v>0.59236111111111112</v>
      </c>
      <c r="I10" t="s">
        <v>238</v>
      </c>
      <c r="J10" t="s">
        <v>40</v>
      </c>
      <c r="L10">
        <v>90</v>
      </c>
      <c r="M10">
        <v>10</v>
      </c>
      <c r="R10">
        <f t="shared" si="0"/>
        <v>100</v>
      </c>
      <c r="S10">
        <f t="shared" si="1"/>
        <v>100</v>
      </c>
      <c r="T10" s="21">
        <v>22.5</v>
      </c>
      <c r="U10" s="21">
        <v>4766</v>
      </c>
      <c r="V10" s="21">
        <v>7.85</v>
      </c>
      <c r="W10" s="21">
        <v>4</v>
      </c>
      <c r="X10" s="21">
        <v>23.7</v>
      </c>
      <c r="Y10" s="21">
        <v>8.49</v>
      </c>
      <c r="AB10">
        <v>38.093400000000003</v>
      </c>
      <c r="AC10">
        <v>-121.88720000000001</v>
      </c>
      <c r="AD10"/>
      <c r="AE10" s="23" t="s">
        <v>19</v>
      </c>
      <c r="AF10" s="23" t="s">
        <v>51</v>
      </c>
      <c r="AG10" t="s">
        <v>52</v>
      </c>
    </row>
    <row r="11" spans="1:33" x14ac:dyDescent="0.35">
      <c r="A11" s="16" t="s">
        <v>34</v>
      </c>
      <c r="B11" t="s">
        <v>34</v>
      </c>
      <c r="C11" s="16" t="s">
        <v>101</v>
      </c>
      <c r="D11" s="18">
        <v>15</v>
      </c>
      <c r="E11" t="s">
        <v>102</v>
      </c>
      <c r="F11" s="17">
        <v>13</v>
      </c>
      <c r="G11" s="19">
        <v>43675</v>
      </c>
      <c r="H11" s="20">
        <v>0.6020833333333333</v>
      </c>
      <c r="I11" t="s">
        <v>238</v>
      </c>
      <c r="J11" t="s">
        <v>40</v>
      </c>
      <c r="K11">
        <v>10</v>
      </c>
      <c r="L11">
        <v>50</v>
      </c>
      <c r="M11">
        <v>40</v>
      </c>
      <c r="R11">
        <f t="shared" si="0"/>
        <v>90</v>
      </c>
      <c r="S11">
        <f t="shared" si="1"/>
        <v>100</v>
      </c>
      <c r="T11" s="21">
        <v>23.04</v>
      </c>
      <c r="U11" s="21">
        <v>2200</v>
      </c>
      <c r="V11" s="21">
        <v>8.02</v>
      </c>
      <c r="W11" s="21">
        <v>2.2999999999999998</v>
      </c>
      <c r="X11" s="21">
        <v>14.3</v>
      </c>
      <c r="Y11" s="21">
        <v>8.42</v>
      </c>
      <c r="AB11">
        <v>38.073999999999998</v>
      </c>
      <c r="AC11">
        <v>-121.8501</v>
      </c>
      <c r="AD11"/>
      <c r="AE11" s="23" t="s">
        <v>19</v>
      </c>
      <c r="AF11" s="23" t="s">
        <v>43</v>
      </c>
      <c r="AG11" t="s">
        <v>52</v>
      </c>
    </row>
    <row r="12" spans="1:33" x14ac:dyDescent="0.35">
      <c r="A12" s="16" t="s">
        <v>34</v>
      </c>
      <c r="B12" t="s">
        <v>34</v>
      </c>
      <c r="C12" s="16" t="s">
        <v>105</v>
      </c>
      <c r="D12" s="18">
        <v>17</v>
      </c>
      <c r="E12" t="s">
        <v>106</v>
      </c>
      <c r="F12" s="17">
        <v>5.2</v>
      </c>
      <c r="G12" s="19">
        <v>43675</v>
      </c>
      <c r="H12" s="20">
        <v>0.45833333333333331</v>
      </c>
      <c r="I12" t="s">
        <v>181</v>
      </c>
      <c r="J12" t="s">
        <v>243</v>
      </c>
      <c r="K12">
        <v>75</v>
      </c>
      <c r="L12">
        <v>15</v>
      </c>
      <c r="O12">
        <v>10</v>
      </c>
      <c r="R12">
        <f t="shared" si="0"/>
        <v>15</v>
      </c>
      <c r="S12">
        <f t="shared" si="1"/>
        <v>100</v>
      </c>
      <c r="T12" s="21">
        <v>21.95</v>
      </c>
      <c r="U12" s="21">
        <v>3101</v>
      </c>
      <c r="V12" s="21">
        <v>7.77</v>
      </c>
      <c r="W12" s="21">
        <v>11.6</v>
      </c>
      <c r="X12" s="21">
        <v>41</v>
      </c>
      <c r="Y12" s="21">
        <v>5.95</v>
      </c>
      <c r="Z12" t="s">
        <v>62</v>
      </c>
      <c r="AB12">
        <v>38.225623727137297</v>
      </c>
      <c r="AC12">
        <v>-122.02189634714</v>
      </c>
      <c r="AD12"/>
      <c r="AE12" s="23" t="s">
        <v>135</v>
      </c>
      <c r="AF12" s="23" t="s">
        <v>88</v>
      </c>
      <c r="AG12" t="s">
        <v>52</v>
      </c>
    </row>
    <row r="13" spans="1:33" x14ac:dyDescent="0.35">
      <c r="A13" s="16" t="s">
        <v>34</v>
      </c>
      <c r="B13" t="s">
        <v>34</v>
      </c>
      <c r="C13" s="16" t="s">
        <v>108</v>
      </c>
      <c r="D13" s="18">
        <v>18</v>
      </c>
      <c r="E13" t="s">
        <v>109</v>
      </c>
      <c r="F13" s="17">
        <v>10</v>
      </c>
      <c r="G13" s="19">
        <v>43675</v>
      </c>
      <c r="H13" s="20">
        <v>0.42222222222222222</v>
      </c>
      <c r="I13" t="s">
        <v>181</v>
      </c>
      <c r="J13" t="s">
        <v>245</v>
      </c>
      <c r="K13">
        <v>50</v>
      </c>
      <c r="L13">
        <v>50</v>
      </c>
      <c r="R13">
        <f t="shared" si="0"/>
        <v>50</v>
      </c>
      <c r="S13">
        <f t="shared" si="1"/>
        <v>100</v>
      </c>
      <c r="T13" s="21">
        <v>23.11</v>
      </c>
      <c r="U13" s="21">
        <v>7810</v>
      </c>
      <c r="V13" s="21">
        <v>7.69</v>
      </c>
      <c r="W13" s="21">
        <v>4.4000000000000004</v>
      </c>
      <c r="X13" s="21">
        <v>19.5</v>
      </c>
      <c r="Y13" s="21">
        <v>7.66</v>
      </c>
      <c r="Z13" t="s">
        <v>246</v>
      </c>
      <c r="AA13" s="28"/>
      <c r="AB13">
        <v>38.155999999999999</v>
      </c>
      <c r="AC13">
        <v>-122.0527</v>
      </c>
      <c r="AD13"/>
      <c r="AE13" s="23" t="s">
        <v>135</v>
      </c>
      <c r="AF13" s="23" t="s">
        <v>51</v>
      </c>
      <c r="AG13" t="s">
        <v>52</v>
      </c>
    </row>
    <row r="14" spans="1:33" ht="15.75" customHeight="1" x14ac:dyDescent="0.35">
      <c r="A14" s="16" t="s">
        <v>34</v>
      </c>
      <c r="B14" t="s">
        <v>34</v>
      </c>
      <c r="C14" s="16" t="s">
        <v>116</v>
      </c>
      <c r="D14" s="18">
        <v>21</v>
      </c>
      <c r="E14" t="s">
        <v>117</v>
      </c>
      <c r="F14" s="17">
        <v>10</v>
      </c>
      <c r="G14" s="19">
        <v>43675</v>
      </c>
      <c r="H14" s="20">
        <v>0.45208333333333334</v>
      </c>
      <c r="I14" t="s">
        <v>181</v>
      </c>
      <c r="J14" t="s">
        <v>243</v>
      </c>
      <c r="K14">
        <v>20</v>
      </c>
      <c r="L14">
        <v>60</v>
      </c>
      <c r="M14">
        <v>20</v>
      </c>
      <c r="R14">
        <f t="shared" si="0"/>
        <v>80</v>
      </c>
      <c r="S14">
        <f t="shared" si="1"/>
        <v>100</v>
      </c>
      <c r="T14" s="21">
        <v>22.27</v>
      </c>
      <c r="U14" s="21">
        <v>3071</v>
      </c>
      <c r="V14" s="21">
        <v>7.87</v>
      </c>
      <c r="W14" s="21">
        <v>10</v>
      </c>
      <c r="X14" s="21">
        <v>56.4</v>
      </c>
      <c r="Y14" s="21">
        <v>6.71</v>
      </c>
      <c r="AB14">
        <v>38.217057190573001</v>
      </c>
      <c r="AC14">
        <v>-122.03174209778901</v>
      </c>
      <c r="AD14"/>
      <c r="AE14" s="23" t="s">
        <v>19</v>
      </c>
      <c r="AF14" s="23" t="s">
        <v>51</v>
      </c>
      <c r="AG14" t="s">
        <v>52</v>
      </c>
    </row>
    <row r="15" spans="1:33" x14ac:dyDescent="0.35">
      <c r="A15" s="16" t="s">
        <v>34</v>
      </c>
      <c r="B15" t="s">
        <v>34</v>
      </c>
      <c r="C15" s="16" t="s">
        <v>120</v>
      </c>
      <c r="D15" s="18">
        <v>24</v>
      </c>
      <c r="E15" t="s">
        <v>121</v>
      </c>
      <c r="F15" s="17">
        <v>4</v>
      </c>
      <c r="G15" s="19">
        <v>43675</v>
      </c>
      <c r="H15" s="20">
        <v>0.4861111111111111</v>
      </c>
      <c r="I15" t="s">
        <v>181</v>
      </c>
      <c r="J15" t="s">
        <v>243</v>
      </c>
      <c r="K15">
        <v>50</v>
      </c>
      <c r="L15">
        <v>50</v>
      </c>
      <c r="R15">
        <f t="shared" si="0"/>
        <v>50</v>
      </c>
      <c r="S15">
        <f t="shared" si="1"/>
        <v>100</v>
      </c>
      <c r="T15" s="21">
        <v>22.64</v>
      </c>
      <c r="U15" s="21">
        <v>3833</v>
      </c>
      <c r="V15" s="21">
        <v>7.66</v>
      </c>
      <c r="W15" s="21">
        <v>9.3000000000000007</v>
      </c>
      <c r="X15" s="21">
        <v>64</v>
      </c>
      <c r="Y15" s="21">
        <v>6.38</v>
      </c>
      <c r="AB15">
        <v>38.188905464753503</v>
      </c>
      <c r="AC15">
        <v>-122.02059246777701</v>
      </c>
      <c r="AD15"/>
      <c r="AE15" s="23" t="s">
        <v>135</v>
      </c>
      <c r="AF15" s="23" t="s">
        <v>88</v>
      </c>
      <c r="AG15" t="s">
        <v>52</v>
      </c>
    </row>
    <row r="16" spans="1:33" x14ac:dyDescent="0.35">
      <c r="A16" s="16" t="s">
        <v>34</v>
      </c>
      <c r="B16" t="s">
        <v>34</v>
      </c>
      <c r="C16" s="16" t="s">
        <v>123</v>
      </c>
      <c r="D16" s="18">
        <v>25</v>
      </c>
      <c r="E16" t="s">
        <v>124</v>
      </c>
      <c r="F16" s="17">
        <v>5</v>
      </c>
      <c r="G16" s="19">
        <v>43675</v>
      </c>
      <c r="H16" s="20">
        <v>0.4916666666666667</v>
      </c>
      <c r="I16" t="s">
        <v>181</v>
      </c>
      <c r="J16" t="s">
        <v>115</v>
      </c>
      <c r="K16">
        <v>25</v>
      </c>
      <c r="L16">
        <v>75</v>
      </c>
      <c r="R16">
        <f t="shared" si="0"/>
        <v>75</v>
      </c>
      <c r="S16">
        <f t="shared" si="1"/>
        <v>100</v>
      </c>
      <c r="T16" s="21">
        <v>22.29</v>
      </c>
      <c r="U16" s="21">
        <v>3969</v>
      </c>
      <c r="V16" s="21">
        <v>7.48</v>
      </c>
      <c r="W16" s="21">
        <v>11.4</v>
      </c>
      <c r="X16" s="21">
        <v>50</v>
      </c>
      <c r="Y16" s="21">
        <v>5.75</v>
      </c>
      <c r="AB16">
        <v>38.193503941580502</v>
      </c>
      <c r="AC16">
        <v>-122.009725684177</v>
      </c>
      <c r="AD16"/>
      <c r="AE16" s="23" t="s">
        <v>19</v>
      </c>
      <c r="AF16" s="23" t="s">
        <v>88</v>
      </c>
      <c r="AG16" t="s">
        <v>52</v>
      </c>
    </row>
    <row r="17" spans="1:33" x14ac:dyDescent="0.35">
      <c r="A17" s="16" t="s">
        <v>34</v>
      </c>
      <c r="B17" t="s">
        <v>34</v>
      </c>
      <c r="C17" s="16" t="s">
        <v>128</v>
      </c>
      <c r="D17" s="18">
        <v>27</v>
      </c>
      <c r="E17" t="s">
        <v>129</v>
      </c>
      <c r="F17" s="17">
        <v>23</v>
      </c>
      <c r="G17" s="19">
        <v>43675</v>
      </c>
      <c r="H17" s="20">
        <v>0.50624999999999998</v>
      </c>
      <c r="I17" t="s">
        <v>181</v>
      </c>
      <c r="J17" t="s">
        <v>247</v>
      </c>
      <c r="L17">
        <v>100</v>
      </c>
      <c r="R17">
        <f t="shared" si="0"/>
        <v>100</v>
      </c>
      <c r="S17">
        <f t="shared" si="1"/>
        <v>100</v>
      </c>
      <c r="T17" s="21">
        <v>23.43</v>
      </c>
      <c r="U17" s="21">
        <v>5790</v>
      </c>
      <c r="V17" s="21">
        <v>7.64</v>
      </c>
      <c r="W17" s="21">
        <v>5.6</v>
      </c>
      <c r="X17" s="21">
        <v>49.6</v>
      </c>
      <c r="Y17" s="21">
        <v>7.11</v>
      </c>
      <c r="Z17" t="s">
        <v>71</v>
      </c>
      <c r="AB17">
        <v>38.180526249911203</v>
      </c>
      <c r="AC17">
        <v>-121.996098928069</v>
      </c>
      <c r="AD17"/>
      <c r="AE17" s="23" t="s">
        <v>19</v>
      </c>
      <c r="AF17" s="23" t="s">
        <v>51</v>
      </c>
      <c r="AG17" t="s">
        <v>52</v>
      </c>
    </row>
    <row r="18" spans="1:33" x14ac:dyDescent="0.35">
      <c r="A18" s="16" t="s">
        <v>34</v>
      </c>
      <c r="B18" t="s">
        <v>34</v>
      </c>
      <c r="C18" s="16" t="s">
        <v>136</v>
      </c>
      <c r="D18" s="18">
        <v>30</v>
      </c>
      <c r="E18" t="s">
        <v>137</v>
      </c>
      <c r="F18" s="17">
        <v>5</v>
      </c>
      <c r="G18" s="19">
        <v>43675</v>
      </c>
      <c r="H18" s="20">
        <v>0.54513888888888895</v>
      </c>
      <c r="I18" t="s">
        <v>181</v>
      </c>
      <c r="J18" t="s">
        <v>243</v>
      </c>
      <c r="K18">
        <v>50</v>
      </c>
      <c r="L18">
        <v>50</v>
      </c>
      <c r="R18">
        <f t="shared" si="0"/>
        <v>50</v>
      </c>
      <c r="S18">
        <f t="shared" si="1"/>
        <v>100</v>
      </c>
      <c r="T18" s="21">
        <v>23.64</v>
      </c>
      <c r="U18" s="21">
        <v>2955</v>
      </c>
      <c r="V18" s="21">
        <v>7.54</v>
      </c>
      <c r="W18" s="21">
        <v>11.2</v>
      </c>
      <c r="X18" s="21">
        <v>40.799999999999997</v>
      </c>
      <c r="Y18" s="21">
        <v>6.63</v>
      </c>
      <c r="AB18">
        <v>38.1997646521842</v>
      </c>
      <c r="AC18">
        <v>-121.916640421929</v>
      </c>
      <c r="AD18"/>
      <c r="AE18" s="23" t="s">
        <v>135</v>
      </c>
      <c r="AF18" s="23" t="s">
        <v>88</v>
      </c>
      <c r="AG18" t="s">
        <v>52</v>
      </c>
    </row>
    <row r="19" spans="1:33" x14ac:dyDescent="0.35">
      <c r="A19" s="16" t="s">
        <v>34</v>
      </c>
      <c r="B19" t="s">
        <v>34</v>
      </c>
      <c r="C19" s="16" t="s">
        <v>139</v>
      </c>
      <c r="D19" s="18">
        <v>31</v>
      </c>
      <c r="E19" t="s">
        <v>140</v>
      </c>
      <c r="F19" s="17">
        <v>11</v>
      </c>
      <c r="G19" s="19">
        <v>43675</v>
      </c>
      <c r="H19" s="20">
        <v>0.57152777777777775</v>
      </c>
      <c r="I19" t="s">
        <v>181</v>
      </c>
      <c r="J19" t="s">
        <v>91</v>
      </c>
      <c r="K19">
        <v>25</v>
      </c>
      <c r="L19">
        <v>75</v>
      </c>
      <c r="R19">
        <f t="shared" si="0"/>
        <v>75</v>
      </c>
      <c r="S19">
        <f t="shared" si="1"/>
        <v>100</v>
      </c>
      <c r="T19" s="21">
        <v>23.75</v>
      </c>
      <c r="U19" s="21">
        <v>3034</v>
      </c>
      <c r="V19" s="21">
        <v>7.81</v>
      </c>
      <c r="W19" s="21">
        <v>4.4000000000000004</v>
      </c>
      <c r="X19" s="21">
        <v>28.8</v>
      </c>
      <c r="Y19" s="21">
        <v>7.88</v>
      </c>
      <c r="AB19">
        <v>38.144860634345399</v>
      </c>
      <c r="AC19">
        <v>-121.909522207615</v>
      </c>
      <c r="AD19"/>
      <c r="AE19" s="23" t="s">
        <v>19</v>
      </c>
      <c r="AF19" s="23" t="s">
        <v>51</v>
      </c>
      <c r="AG19" t="s">
        <v>52</v>
      </c>
    </row>
    <row r="20" spans="1:33" x14ac:dyDescent="0.35">
      <c r="A20" s="16" t="s">
        <v>34</v>
      </c>
      <c r="B20" t="s">
        <v>34</v>
      </c>
      <c r="C20" s="24" t="s">
        <v>151</v>
      </c>
      <c r="D20" s="18">
        <v>38</v>
      </c>
      <c r="E20" t="s">
        <v>152</v>
      </c>
      <c r="F20" s="26">
        <v>23</v>
      </c>
      <c r="G20" s="19">
        <v>43675</v>
      </c>
      <c r="H20" s="20">
        <v>0.40902777777777777</v>
      </c>
      <c r="I20" t="s">
        <v>181</v>
      </c>
      <c r="J20" t="s">
        <v>248</v>
      </c>
      <c r="L20">
        <v>70</v>
      </c>
      <c r="Q20">
        <v>30</v>
      </c>
      <c r="R20">
        <f t="shared" si="0"/>
        <v>70</v>
      </c>
      <c r="S20">
        <f t="shared" si="1"/>
        <v>100</v>
      </c>
      <c r="T20" s="21">
        <v>22.74</v>
      </c>
      <c r="U20" s="21">
        <v>7901</v>
      </c>
      <c r="V20" s="21">
        <v>7.48</v>
      </c>
      <c r="W20" s="21">
        <v>6</v>
      </c>
      <c r="X20" s="21">
        <v>22</v>
      </c>
      <c r="Y20" s="21">
        <v>6.4</v>
      </c>
      <c r="Z20" t="s">
        <v>71</v>
      </c>
      <c r="AB20">
        <v>38.152700000000003</v>
      </c>
      <c r="AC20">
        <v>-122.0908</v>
      </c>
      <c r="AD20"/>
      <c r="AE20" s="23" t="s">
        <v>19</v>
      </c>
      <c r="AF20" s="23" t="s">
        <v>88</v>
      </c>
      <c r="AG20" t="s">
        <v>52</v>
      </c>
    </row>
    <row r="21" spans="1:33" x14ac:dyDescent="0.35">
      <c r="A21" s="16" t="s">
        <v>34</v>
      </c>
      <c r="B21" t="s">
        <v>34</v>
      </c>
      <c r="C21" s="16" t="s">
        <v>154</v>
      </c>
      <c r="D21" s="18">
        <v>40</v>
      </c>
      <c r="E21" t="s">
        <v>155</v>
      </c>
      <c r="F21" s="17">
        <v>4</v>
      </c>
      <c r="G21" s="19">
        <v>43675</v>
      </c>
      <c r="H21" s="20">
        <v>0.4284722222222222</v>
      </c>
      <c r="I21" t="s">
        <v>181</v>
      </c>
      <c r="J21" t="s">
        <v>247</v>
      </c>
      <c r="K21">
        <v>50</v>
      </c>
      <c r="L21">
        <v>50</v>
      </c>
      <c r="R21">
        <f t="shared" si="0"/>
        <v>50</v>
      </c>
      <c r="S21">
        <f t="shared" si="1"/>
        <v>100</v>
      </c>
      <c r="T21" s="21">
        <v>22.65</v>
      </c>
      <c r="U21" s="21">
        <v>8166</v>
      </c>
      <c r="V21" s="21">
        <v>7.72</v>
      </c>
      <c r="W21" s="21">
        <v>6.6</v>
      </c>
      <c r="X21" s="21">
        <v>65</v>
      </c>
      <c r="Y21" s="21">
        <v>7.78</v>
      </c>
      <c r="Z21" t="s">
        <v>62</v>
      </c>
      <c r="AB21">
        <v>38.179394887464603</v>
      </c>
      <c r="AC21">
        <v>-122.07119546814</v>
      </c>
      <c r="AD21"/>
      <c r="AE21" s="23" t="s">
        <v>135</v>
      </c>
      <c r="AF21" s="23" t="s">
        <v>88</v>
      </c>
      <c r="AG21" t="s">
        <v>52</v>
      </c>
    </row>
    <row r="22" spans="1:33" x14ac:dyDescent="0.35">
      <c r="A22" s="16" t="s">
        <v>34</v>
      </c>
      <c r="B22" t="s">
        <v>34</v>
      </c>
      <c r="C22" s="24" t="s">
        <v>159</v>
      </c>
      <c r="D22" s="18">
        <v>42</v>
      </c>
      <c r="E22" t="s">
        <v>160</v>
      </c>
      <c r="F22" s="26">
        <v>5</v>
      </c>
      <c r="G22" s="19">
        <v>43675</v>
      </c>
      <c r="H22" s="20">
        <v>0.44444444444444442</v>
      </c>
      <c r="I22" t="s">
        <v>181</v>
      </c>
      <c r="J22" t="s">
        <v>245</v>
      </c>
      <c r="K22">
        <v>50</v>
      </c>
      <c r="L22">
        <v>25</v>
      </c>
      <c r="M22">
        <v>25</v>
      </c>
      <c r="R22">
        <f t="shared" si="0"/>
        <v>50</v>
      </c>
      <c r="S22">
        <f t="shared" si="1"/>
        <v>100</v>
      </c>
      <c r="T22" s="21">
        <v>22.47</v>
      </c>
      <c r="U22" s="21">
        <v>3409</v>
      </c>
      <c r="V22" s="21">
        <v>7.74</v>
      </c>
      <c r="W22" s="21">
        <v>14.2</v>
      </c>
      <c r="X22" s="21">
        <v>150</v>
      </c>
      <c r="Y22" s="21">
        <v>5.25</v>
      </c>
      <c r="AA22" t="s">
        <v>249</v>
      </c>
      <c r="AB22">
        <v>38.197915584584699</v>
      </c>
      <c r="AC22">
        <v>-122.051230243737</v>
      </c>
      <c r="AD22"/>
      <c r="AE22" s="23" t="s">
        <v>135</v>
      </c>
      <c r="AF22" s="23" t="s">
        <v>88</v>
      </c>
      <c r="AG22" t="s">
        <v>52</v>
      </c>
    </row>
    <row r="23" spans="1:33" x14ac:dyDescent="0.35">
      <c r="A23" s="16" t="s">
        <v>34</v>
      </c>
      <c r="B23" t="s">
        <v>34</v>
      </c>
      <c r="C23" s="24" t="s">
        <v>161</v>
      </c>
      <c r="D23" s="18">
        <v>43</v>
      </c>
      <c r="E23" t="s">
        <v>162</v>
      </c>
      <c r="F23" s="26">
        <v>9.3000000000000007</v>
      </c>
      <c r="G23" s="19">
        <v>43675</v>
      </c>
      <c r="H23" s="20">
        <v>0.46666666666666662</v>
      </c>
      <c r="I23" t="s">
        <v>181</v>
      </c>
      <c r="J23" t="s">
        <v>245</v>
      </c>
      <c r="K23">
        <v>50</v>
      </c>
      <c r="L23">
        <v>50</v>
      </c>
      <c r="R23">
        <f t="shared" si="0"/>
        <v>50</v>
      </c>
      <c r="S23">
        <f t="shared" si="1"/>
        <v>100</v>
      </c>
      <c r="T23" s="21">
        <v>21.85</v>
      </c>
      <c r="U23" s="21">
        <v>2813</v>
      </c>
      <c r="V23" s="21">
        <v>7.83</v>
      </c>
      <c r="W23" s="21">
        <v>11.9</v>
      </c>
      <c r="X23" s="21">
        <v>59.3</v>
      </c>
      <c r="Y23" s="21">
        <v>5.73</v>
      </c>
      <c r="Z23" t="s">
        <v>62</v>
      </c>
      <c r="AB23">
        <v>38.220082136745098</v>
      </c>
      <c r="AC23">
        <v>-122.04497929981601</v>
      </c>
      <c r="AD23"/>
      <c r="AE23" s="23" t="s">
        <v>135</v>
      </c>
      <c r="AF23" s="23" t="s">
        <v>88</v>
      </c>
      <c r="AG23" t="s">
        <v>52</v>
      </c>
    </row>
    <row r="24" spans="1:33" x14ac:dyDescent="0.35">
      <c r="A24" s="16" t="s">
        <v>34</v>
      </c>
      <c r="B24" t="s">
        <v>34</v>
      </c>
      <c r="C24" s="16" t="s">
        <v>163</v>
      </c>
      <c r="D24" s="18">
        <v>44</v>
      </c>
      <c r="E24" t="s">
        <v>164</v>
      </c>
      <c r="F24" s="17">
        <v>5.5</v>
      </c>
      <c r="G24" s="19">
        <v>43675</v>
      </c>
      <c r="H24" s="20">
        <v>0.51250000000000007</v>
      </c>
      <c r="I24" t="s">
        <v>181</v>
      </c>
      <c r="J24" t="s">
        <v>243</v>
      </c>
      <c r="K24">
        <v>80</v>
      </c>
      <c r="M24">
        <v>20</v>
      </c>
      <c r="R24">
        <f t="shared" si="0"/>
        <v>20</v>
      </c>
      <c r="S24">
        <f t="shared" si="1"/>
        <v>100</v>
      </c>
      <c r="T24" s="21">
        <v>23.86</v>
      </c>
      <c r="U24" s="21">
        <v>3813</v>
      </c>
      <c r="V24" s="21">
        <v>7.7</v>
      </c>
      <c r="W24" s="21">
        <v>8.4</v>
      </c>
      <c r="X24" s="21">
        <v>65.2</v>
      </c>
      <c r="Y24" s="21">
        <v>7.12</v>
      </c>
      <c r="AB24">
        <v>38.168936794479002</v>
      </c>
      <c r="AC24">
        <v>-122.003891586064</v>
      </c>
      <c r="AD24"/>
      <c r="AE24" s="23" t="s">
        <v>135</v>
      </c>
      <c r="AF24" s="23" t="s">
        <v>88</v>
      </c>
      <c r="AG24" t="s">
        <v>52</v>
      </c>
    </row>
    <row r="25" spans="1:33" x14ac:dyDescent="0.35">
      <c r="A25" s="27" t="s">
        <v>34</v>
      </c>
      <c r="B25" t="s">
        <v>34</v>
      </c>
      <c r="C25" s="17" t="s">
        <v>166</v>
      </c>
      <c r="D25" s="18">
        <v>45</v>
      </c>
      <c r="E25" t="s">
        <v>167</v>
      </c>
      <c r="F25" s="26">
        <v>4.5</v>
      </c>
      <c r="G25" s="19">
        <v>43675</v>
      </c>
      <c r="H25" s="20">
        <v>0.55277777777777781</v>
      </c>
      <c r="I25" t="s">
        <v>181</v>
      </c>
      <c r="J25" t="s">
        <v>243</v>
      </c>
      <c r="K25">
        <v>75</v>
      </c>
      <c r="L25">
        <v>25</v>
      </c>
      <c r="R25">
        <f t="shared" si="0"/>
        <v>25</v>
      </c>
      <c r="S25">
        <f t="shared" si="1"/>
        <v>100</v>
      </c>
      <c r="T25" s="21">
        <v>24.07</v>
      </c>
      <c r="U25" s="21">
        <v>2814</v>
      </c>
      <c r="V25" s="21">
        <v>7.57</v>
      </c>
      <c r="W25" s="21">
        <v>25.8</v>
      </c>
      <c r="X25" s="21">
        <v>60.8</v>
      </c>
      <c r="Y25" s="21">
        <v>6.39</v>
      </c>
      <c r="AB25">
        <v>38.217716447250098</v>
      </c>
      <c r="AC25">
        <v>-121.90470083671499</v>
      </c>
      <c r="AD25"/>
      <c r="AE25" s="23" t="s">
        <v>135</v>
      </c>
      <c r="AF25" s="23" t="s">
        <v>88</v>
      </c>
      <c r="AG25" t="s">
        <v>52</v>
      </c>
    </row>
    <row r="26" spans="1:33" x14ac:dyDescent="0.35">
      <c r="A26" s="16" t="s">
        <v>34</v>
      </c>
      <c r="B26" t="s">
        <v>34</v>
      </c>
      <c r="C26" s="24" t="s">
        <v>168</v>
      </c>
      <c r="D26" s="18">
        <v>49</v>
      </c>
      <c r="E26" t="s">
        <v>169</v>
      </c>
      <c r="F26" s="26">
        <v>5.5</v>
      </c>
      <c r="G26" s="19">
        <v>43675</v>
      </c>
      <c r="H26" s="20">
        <v>0.53749999999999998</v>
      </c>
      <c r="I26" t="s">
        <v>181</v>
      </c>
      <c r="J26" t="s">
        <v>243</v>
      </c>
      <c r="K26">
        <v>75</v>
      </c>
      <c r="L26">
        <v>25</v>
      </c>
      <c r="R26">
        <f t="shared" si="0"/>
        <v>25</v>
      </c>
      <c r="S26">
        <f t="shared" si="1"/>
        <v>100</v>
      </c>
      <c r="T26" s="21">
        <v>23.86</v>
      </c>
      <c r="U26" s="21">
        <v>2895</v>
      </c>
      <c r="V26" s="21">
        <v>7.54</v>
      </c>
      <c r="W26" s="21">
        <v>13.5</v>
      </c>
      <c r="X26" s="21">
        <v>47.7</v>
      </c>
      <c r="Y26" s="21">
        <v>6.51</v>
      </c>
      <c r="AB26">
        <v>38.210132999999999</v>
      </c>
      <c r="AC26">
        <v>-121.924333</v>
      </c>
      <c r="AD26"/>
      <c r="AE26" s="23" t="s">
        <v>135</v>
      </c>
      <c r="AF26" s="23" t="s">
        <v>88</v>
      </c>
      <c r="AG26" t="s">
        <v>52</v>
      </c>
    </row>
    <row r="27" spans="1:33" x14ac:dyDescent="0.35">
      <c r="A27" s="16" t="s">
        <v>34</v>
      </c>
      <c r="B27" t="s">
        <v>34</v>
      </c>
      <c r="C27" s="16" t="s">
        <v>171</v>
      </c>
      <c r="D27" s="18">
        <v>50</v>
      </c>
      <c r="E27" t="s">
        <v>172</v>
      </c>
      <c r="F27" s="17">
        <v>5</v>
      </c>
      <c r="G27" s="19">
        <v>43675</v>
      </c>
      <c r="H27" s="20">
        <v>0.39652777777777781</v>
      </c>
      <c r="I27" t="s">
        <v>181</v>
      </c>
      <c r="J27" t="s">
        <v>243</v>
      </c>
      <c r="K27">
        <v>75</v>
      </c>
      <c r="L27">
        <v>25</v>
      </c>
      <c r="R27">
        <f t="shared" si="0"/>
        <v>25</v>
      </c>
      <c r="S27">
        <f t="shared" si="1"/>
        <v>100</v>
      </c>
      <c r="T27" s="21">
        <v>22.22</v>
      </c>
      <c r="U27" s="21">
        <v>9550</v>
      </c>
      <c r="V27" s="21">
        <v>7.31</v>
      </c>
      <c r="W27" s="21">
        <v>5</v>
      </c>
      <c r="X27" s="21">
        <v>33.299999999999997</v>
      </c>
      <c r="Y27" s="21">
        <v>5.52</v>
      </c>
      <c r="AB27">
        <v>38.123083000000001</v>
      </c>
      <c r="AC27">
        <v>-122.099383</v>
      </c>
      <c r="AD27"/>
      <c r="AE27" s="23" t="s">
        <v>135</v>
      </c>
      <c r="AF27" s="23" t="s">
        <v>88</v>
      </c>
      <c r="AG27" t="s">
        <v>52</v>
      </c>
    </row>
    <row r="28" spans="1:33" x14ac:dyDescent="0.35">
      <c r="A28" s="16" t="s">
        <v>34</v>
      </c>
      <c r="B28" t="s">
        <v>34</v>
      </c>
      <c r="C28" s="16" t="s">
        <v>174</v>
      </c>
      <c r="D28" s="18">
        <v>51</v>
      </c>
      <c r="E28" t="s">
        <v>175</v>
      </c>
      <c r="F28" s="17">
        <v>3</v>
      </c>
      <c r="G28" s="19">
        <v>43675</v>
      </c>
      <c r="H28" s="20">
        <v>0.4777777777777778</v>
      </c>
      <c r="I28" t="s">
        <v>181</v>
      </c>
      <c r="J28" t="s">
        <v>243</v>
      </c>
      <c r="K28">
        <v>75</v>
      </c>
      <c r="L28">
        <v>25</v>
      </c>
      <c r="R28">
        <f t="shared" si="0"/>
        <v>25</v>
      </c>
      <c r="S28">
        <f t="shared" si="1"/>
        <v>100</v>
      </c>
      <c r="T28" s="21">
        <v>21.88</v>
      </c>
      <c r="U28" s="21">
        <v>4073</v>
      </c>
      <c r="V28" s="21">
        <v>7.61</v>
      </c>
      <c r="W28" s="21">
        <v>18.3</v>
      </c>
      <c r="X28" s="21">
        <v>87</v>
      </c>
      <c r="Y28" s="21">
        <v>5.58</v>
      </c>
      <c r="AA28" t="s">
        <v>250</v>
      </c>
      <c r="AB28">
        <v>38.2029</v>
      </c>
      <c r="AC28">
        <v>-122.02934999999999</v>
      </c>
      <c r="AD28"/>
      <c r="AE28" s="23" t="s">
        <v>135</v>
      </c>
      <c r="AF28" s="23" t="s">
        <v>88</v>
      </c>
      <c r="AG28" t="s">
        <v>52</v>
      </c>
    </row>
    <row r="29" spans="1:33" x14ac:dyDescent="0.35">
      <c r="A29" s="16" t="s">
        <v>34</v>
      </c>
      <c r="B29" t="s">
        <v>34</v>
      </c>
      <c r="C29" s="57" t="s">
        <v>177</v>
      </c>
      <c r="D29" s="18">
        <v>52</v>
      </c>
      <c r="E29" s="28" t="s">
        <v>178</v>
      </c>
      <c r="F29" s="17">
        <v>29.6</v>
      </c>
      <c r="G29" s="58">
        <v>43670</v>
      </c>
      <c r="H29" s="20">
        <v>0.49305555555555558</v>
      </c>
      <c r="I29" t="s">
        <v>238</v>
      </c>
      <c r="J29" t="s">
        <v>251</v>
      </c>
      <c r="K29">
        <v>75</v>
      </c>
      <c r="P29">
        <v>25</v>
      </c>
      <c r="R29">
        <f t="shared" si="0"/>
        <v>0</v>
      </c>
      <c r="S29">
        <f t="shared" si="1"/>
        <v>100</v>
      </c>
      <c r="T29" s="21">
        <v>23.15</v>
      </c>
      <c r="U29" s="21">
        <v>2278</v>
      </c>
      <c r="V29" s="21">
        <v>7.76</v>
      </c>
      <c r="W29" s="21">
        <v>2.9</v>
      </c>
      <c r="X29" s="21">
        <v>14.2</v>
      </c>
      <c r="Y29" s="21">
        <v>8.2200000000000006</v>
      </c>
      <c r="Z29" t="s">
        <v>252</v>
      </c>
      <c r="AA29" t="s">
        <v>253</v>
      </c>
      <c r="AB29">
        <v>38.058115100000002</v>
      </c>
      <c r="AC29">
        <v>-121.81934990000001</v>
      </c>
      <c r="AD29"/>
      <c r="AE29" s="23" t="s">
        <v>135</v>
      </c>
      <c r="AF29" s="23" t="s">
        <v>43</v>
      </c>
      <c r="AG29" t="s">
        <v>43</v>
      </c>
    </row>
    <row r="30" spans="1:33" ht="15.75" customHeight="1" x14ac:dyDescent="0.35">
      <c r="A30" s="16" t="s">
        <v>34</v>
      </c>
      <c r="B30" t="s">
        <v>34</v>
      </c>
      <c r="C30" s="57" t="s">
        <v>36</v>
      </c>
      <c r="D30" s="18">
        <v>1</v>
      </c>
      <c r="E30" t="s">
        <v>38</v>
      </c>
      <c r="F30" s="17">
        <v>7.2</v>
      </c>
      <c r="G30" s="58">
        <v>43724</v>
      </c>
      <c r="H30" s="20">
        <v>0.60555555555555551</v>
      </c>
      <c r="I30" t="s">
        <v>181</v>
      </c>
      <c r="J30" t="s">
        <v>115</v>
      </c>
      <c r="L30">
        <v>60</v>
      </c>
      <c r="O30">
        <v>40</v>
      </c>
      <c r="R30">
        <f t="shared" si="0"/>
        <v>60</v>
      </c>
      <c r="S30">
        <f t="shared" si="1"/>
        <v>100</v>
      </c>
      <c r="T30" s="21">
        <v>22.32</v>
      </c>
      <c r="U30" s="21">
        <v>9151</v>
      </c>
      <c r="V30" s="21">
        <v>7.86</v>
      </c>
      <c r="W30" s="21">
        <v>2</v>
      </c>
      <c r="X30" s="21">
        <v>41.2</v>
      </c>
      <c r="Y30" s="21">
        <v>8.17</v>
      </c>
      <c r="Z30" t="s">
        <v>71</v>
      </c>
      <c r="AA30" t="s">
        <v>254</v>
      </c>
      <c r="AB30" s="22">
        <v>38.117129200000001</v>
      </c>
      <c r="AC30" s="22">
        <v>-122.0395539</v>
      </c>
      <c r="AD30" s="59" t="s">
        <v>255</v>
      </c>
      <c r="AE30" s="23" t="s">
        <v>19</v>
      </c>
      <c r="AF30" s="23" t="s">
        <v>43</v>
      </c>
      <c r="AG30" t="s">
        <v>43</v>
      </c>
    </row>
    <row r="31" spans="1:33" x14ac:dyDescent="0.35">
      <c r="A31" s="16" t="s">
        <v>34</v>
      </c>
      <c r="B31" t="s">
        <v>34</v>
      </c>
      <c r="C31" s="16" t="s">
        <v>53</v>
      </c>
      <c r="D31" s="18">
        <v>3</v>
      </c>
      <c r="E31" t="s">
        <v>55</v>
      </c>
      <c r="F31" s="17">
        <v>10</v>
      </c>
      <c r="G31" s="19">
        <v>43733</v>
      </c>
      <c r="H31" s="20">
        <v>0.48055555555555557</v>
      </c>
      <c r="I31" t="s">
        <v>181</v>
      </c>
      <c r="J31" t="s">
        <v>115</v>
      </c>
      <c r="L31">
        <v>100</v>
      </c>
      <c r="R31">
        <f t="shared" si="0"/>
        <v>100</v>
      </c>
      <c r="S31">
        <f t="shared" si="1"/>
        <v>100</v>
      </c>
      <c r="T31" s="21">
        <v>21.96</v>
      </c>
      <c r="U31" s="21">
        <v>7456</v>
      </c>
      <c r="V31" s="21">
        <v>7.86</v>
      </c>
      <c r="W31" s="21">
        <v>0.8</v>
      </c>
      <c r="X31" s="21">
        <v>36.299999999999997</v>
      </c>
      <c r="Y31" s="21">
        <v>7.76</v>
      </c>
      <c r="AB31">
        <v>38.170143629999998</v>
      </c>
      <c r="AC31">
        <v>-122.0307802</v>
      </c>
      <c r="AD31" s="59" t="s">
        <v>13</v>
      </c>
      <c r="AE31" s="23" t="s">
        <v>19</v>
      </c>
      <c r="AF31" s="23" t="s">
        <v>51</v>
      </c>
      <c r="AG31" t="s">
        <v>52</v>
      </c>
    </row>
    <row r="32" spans="1:33" x14ac:dyDescent="0.35">
      <c r="A32" s="16" t="s">
        <v>34</v>
      </c>
      <c r="B32" t="s">
        <v>34</v>
      </c>
      <c r="C32" s="16" t="s">
        <v>72</v>
      </c>
      <c r="D32" s="18">
        <v>7</v>
      </c>
      <c r="E32" t="s">
        <v>74</v>
      </c>
      <c r="F32" s="17">
        <v>23</v>
      </c>
      <c r="G32" s="19">
        <v>43733</v>
      </c>
      <c r="H32" s="20">
        <v>0.51388888888888895</v>
      </c>
      <c r="I32" t="s">
        <v>181</v>
      </c>
      <c r="J32" t="s">
        <v>60</v>
      </c>
      <c r="K32">
        <v>5</v>
      </c>
      <c r="L32">
        <v>95</v>
      </c>
      <c r="R32">
        <f t="shared" si="0"/>
        <v>95</v>
      </c>
      <c r="S32">
        <f t="shared" si="1"/>
        <v>100</v>
      </c>
      <c r="T32" s="21">
        <v>22.08</v>
      </c>
      <c r="U32" s="21">
        <v>6795</v>
      </c>
      <c r="V32" s="21">
        <v>7.81</v>
      </c>
      <c r="W32" s="21">
        <v>4.5</v>
      </c>
      <c r="X32" s="21">
        <v>23.2</v>
      </c>
      <c r="Y32" s="21">
        <v>7.2</v>
      </c>
      <c r="Z32" t="s">
        <v>49</v>
      </c>
      <c r="AB32">
        <v>38.167088</v>
      </c>
      <c r="AC32">
        <v>-121.937285867247</v>
      </c>
      <c r="AD32" s="59" t="s">
        <v>13</v>
      </c>
      <c r="AE32" s="23" t="s">
        <v>19</v>
      </c>
      <c r="AF32" s="23" t="s">
        <v>51</v>
      </c>
      <c r="AG32" t="s">
        <v>52</v>
      </c>
    </row>
    <row r="33" spans="1:33" x14ac:dyDescent="0.35">
      <c r="A33" s="16" t="s">
        <v>34</v>
      </c>
      <c r="B33" t="s">
        <v>34</v>
      </c>
      <c r="C33" s="16" t="s">
        <v>79</v>
      </c>
      <c r="D33" s="18">
        <v>9</v>
      </c>
      <c r="E33" t="s">
        <v>81</v>
      </c>
      <c r="F33" s="17">
        <v>6</v>
      </c>
      <c r="G33" s="19">
        <v>43733</v>
      </c>
      <c r="H33" s="20">
        <v>0.41319444444444442</v>
      </c>
      <c r="I33" t="s">
        <v>181</v>
      </c>
      <c r="J33" t="s">
        <v>115</v>
      </c>
      <c r="L33">
        <v>95</v>
      </c>
      <c r="M33">
        <v>5</v>
      </c>
      <c r="R33">
        <f t="shared" si="0"/>
        <v>100</v>
      </c>
      <c r="S33">
        <f t="shared" si="1"/>
        <v>100</v>
      </c>
      <c r="T33" s="21">
        <v>21.94</v>
      </c>
      <c r="U33" s="21">
        <v>7504</v>
      </c>
      <c r="V33" s="21">
        <v>7.82</v>
      </c>
      <c r="W33" s="21">
        <v>1.4</v>
      </c>
      <c r="X33" s="21">
        <v>42.5</v>
      </c>
      <c r="Y33" s="21">
        <v>7.06</v>
      </c>
      <c r="AB33">
        <v>38.18045</v>
      </c>
      <c r="AC33">
        <v>-122.0476</v>
      </c>
      <c r="AD33" s="59" t="s">
        <v>13</v>
      </c>
      <c r="AE33" s="23" t="s">
        <v>19</v>
      </c>
      <c r="AF33" s="23" t="s">
        <v>51</v>
      </c>
      <c r="AG33" t="s">
        <v>52</v>
      </c>
    </row>
    <row r="34" spans="1:33" x14ac:dyDescent="0.35">
      <c r="A34" s="16" t="s">
        <v>34</v>
      </c>
      <c r="B34" t="s">
        <v>34</v>
      </c>
      <c r="C34" s="16" t="s">
        <v>83</v>
      </c>
      <c r="D34" s="18">
        <v>10</v>
      </c>
      <c r="E34" t="s">
        <v>84</v>
      </c>
      <c r="F34" s="17">
        <v>20</v>
      </c>
      <c r="G34" s="19">
        <v>43733</v>
      </c>
      <c r="H34" s="20">
        <v>0.35069444444444442</v>
      </c>
      <c r="I34" t="s">
        <v>181</v>
      </c>
      <c r="J34" t="s">
        <v>115</v>
      </c>
      <c r="L34">
        <v>100</v>
      </c>
      <c r="R34">
        <f t="shared" si="0"/>
        <v>100</v>
      </c>
      <c r="S34">
        <f t="shared" si="1"/>
        <v>100</v>
      </c>
      <c r="T34" s="21">
        <v>21.47</v>
      </c>
      <c r="U34" s="21">
        <v>7878</v>
      </c>
      <c r="V34" s="21">
        <v>7.53</v>
      </c>
      <c r="W34" s="21">
        <v>4.0999999999999996</v>
      </c>
      <c r="X34" s="21">
        <v>15.8</v>
      </c>
      <c r="Y34" s="21">
        <v>7.28</v>
      </c>
      <c r="Z34" t="s">
        <v>71</v>
      </c>
      <c r="AB34">
        <v>38.123800000000003</v>
      </c>
      <c r="AC34">
        <v>-122.0812</v>
      </c>
      <c r="AD34" s="59" t="s">
        <v>13</v>
      </c>
      <c r="AE34" s="23" t="s">
        <v>19</v>
      </c>
      <c r="AF34" s="23" t="s">
        <v>51</v>
      </c>
      <c r="AG34" t="s">
        <v>52</v>
      </c>
    </row>
    <row r="35" spans="1:33" x14ac:dyDescent="0.35">
      <c r="A35" s="16" t="s">
        <v>34</v>
      </c>
      <c r="B35" t="s">
        <v>34</v>
      </c>
      <c r="C35" s="16" t="s">
        <v>85</v>
      </c>
      <c r="D35" s="18">
        <v>11</v>
      </c>
      <c r="E35" t="s">
        <v>86</v>
      </c>
      <c r="F35" s="17">
        <v>4</v>
      </c>
      <c r="G35" s="19">
        <v>43733</v>
      </c>
      <c r="H35" s="20">
        <v>0.55208333333333337</v>
      </c>
      <c r="I35" t="s">
        <v>181</v>
      </c>
      <c r="J35" t="s">
        <v>91</v>
      </c>
      <c r="K35">
        <v>40</v>
      </c>
      <c r="L35">
        <v>60</v>
      </c>
      <c r="R35">
        <f t="shared" si="0"/>
        <v>60</v>
      </c>
      <c r="S35">
        <f t="shared" si="1"/>
        <v>100</v>
      </c>
      <c r="T35" s="21">
        <v>22.98</v>
      </c>
      <c r="U35" s="21">
        <v>6544</v>
      </c>
      <c r="V35" s="21">
        <v>7.32</v>
      </c>
      <c r="W35" s="21">
        <v>9.6999999999999993</v>
      </c>
      <c r="X35" s="21">
        <v>41</v>
      </c>
      <c r="Y35" s="21">
        <v>7.6</v>
      </c>
      <c r="AB35">
        <v>38.180100000000003</v>
      </c>
      <c r="AC35">
        <v>-121.90689999999999</v>
      </c>
      <c r="AD35" s="59" t="s">
        <v>255</v>
      </c>
      <c r="AE35" s="23" t="s">
        <v>19</v>
      </c>
      <c r="AF35" s="23" t="s">
        <v>88</v>
      </c>
      <c r="AG35" t="s">
        <v>52</v>
      </c>
    </row>
    <row r="36" spans="1:33" x14ac:dyDescent="0.35">
      <c r="A36" s="16" t="s">
        <v>34</v>
      </c>
      <c r="B36" t="s">
        <v>34</v>
      </c>
      <c r="C36" s="24" t="s">
        <v>89</v>
      </c>
      <c r="D36" s="25">
        <v>12</v>
      </c>
      <c r="E36" t="s">
        <v>90</v>
      </c>
      <c r="F36" s="26">
        <v>7</v>
      </c>
      <c r="G36" s="19">
        <v>43733</v>
      </c>
      <c r="H36" s="20">
        <v>0.50694444444444442</v>
      </c>
      <c r="I36" t="s">
        <v>181</v>
      </c>
      <c r="J36" t="s">
        <v>115</v>
      </c>
      <c r="M36">
        <v>100</v>
      </c>
      <c r="R36">
        <f t="shared" si="0"/>
        <v>100</v>
      </c>
      <c r="S36">
        <f t="shared" si="1"/>
        <v>100</v>
      </c>
      <c r="T36" s="21">
        <v>22.01</v>
      </c>
      <c r="U36" s="21">
        <v>7096</v>
      </c>
      <c r="V36" s="21">
        <v>7.78</v>
      </c>
      <c r="W36" s="21">
        <v>4.2</v>
      </c>
      <c r="X36" s="21">
        <v>33.299999999999997</v>
      </c>
      <c r="Y36" s="21">
        <v>7.04</v>
      </c>
      <c r="AB36">
        <v>38.186900000000001</v>
      </c>
      <c r="AC36">
        <v>-121.9708</v>
      </c>
      <c r="AD36" s="59" t="s">
        <v>14</v>
      </c>
      <c r="AE36" s="23" t="s">
        <v>19</v>
      </c>
      <c r="AF36" s="23" t="s">
        <v>51</v>
      </c>
      <c r="AG36" t="s">
        <v>52</v>
      </c>
    </row>
    <row r="37" spans="1:33" x14ac:dyDescent="0.35">
      <c r="A37" s="16" t="s">
        <v>34</v>
      </c>
      <c r="B37" t="s">
        <v>34</v>
      </c>
      <c r="C37" s="16" t="s">
        <v>93</v>
      </c>
      <c r="D37" s="18">
        <v>13</v>
      </c>
      <c r="E37" t="s">
        <v>94</v>
      </c>
      <c r="F37" s="17">
        <v>16</v>
      </c>
      <c r="G37" s="19">
        <v>43733</v>
      </c>
      <c r="H37" s="20">
        <v>0.56944444444444442</v>
      </c>
      <c r="I37" t="s">
        <v>181</v>
      </c>
      <c r="J37" t="s">
        <v>256</v>
      </c>
      <c r="L37">
        <v>100</v>
      </c>
      <c r="R37">
        <f t="shared" si="0"/>
        <v>100</v>
      </c>
      <c r="S37">
        <f t="shared" si="1"/>
        <v>100</v>
      </c>
      <c r="T37" s="21">
        <v>21.98</v>
      </c>
      <c r="U37" s="21">
        <v>2351</v>
      </c>
      <c r="V37" s="21">
        <v>8.1300000000000008</v>
      </c>
      <c r="W37" s="21">
        <v>4.4000000000000004</v>
      </c>
      <c r="X37" s="21">
        <v>25.6</v>
      </c>
      <c r="Y37" s="21">
        <v>7.94</v>
      </c>
      <c r="Z37" t="s">
        <v>62</v>
      </c>
      <c r="AB37">
        <v>38.122100000000003</v>
      </c>
      <c r="AC37">
        <v>-121.88809999999999</v>
      </c>
      <c r="AD37" s="59" t="s">
        <v>13</v>
      </c>
      <c r="AE37" s="23" t="s">
        <v>19</v>
      </c>
      <c r="AF37" s="23" t="s">
        <v>51</v>
      </c>
      <c r="AG37" t="s">
        <v>52</v>
      </c>
    </row>
    <row r="38" spans="1:33" x14ac:dyDescent="0.35">
      <c r="A38" s="16" t="s">
        <v>34</v>
      </c>
      <c r="B38" t="s">
        <v>34</v>
      </c>
      <c r="C38" s="16" t="s">
        <v>98</v>
      </c>
      <c r="D38" s="18">
        <v>14</v>
      </c>
      <c r="E38" t="s">
        <v>99</v>
      </c>
      <c r="F38" s="17">
        <v>18</v>
      </c>
      <c r="G38" s="19">
        <v>43733</v>
      </c>
      <c r="H38" s="20">
        <v>0.57986111111111105</v>
      </c>
      <c r="I38" t="s">
        <v>181</v>
      </c>
      <c r="J38" t="s">
        <v>115</v>
      </c>
      <c r="L38">
        <v>100</v>
      </c>
      <c r="R38">
        <f t="shared" si="0"/>
        <v>100</v>
      </c>
      <c r="S38">
        <f t="shared" si="1"/>
        <v>100</v>
      </c>
      <c r="T38" s="21">
        <v>21.55</v>
      </c>
      <c r="U38" s="21">
        <v>2730</v>
      </c>
      <c r="V38" s="21">
        <v>7.97</v>
      </c>
      <c r="W38" s="21">
        <v>3</v>
      </c>
      <c r="X38" s="21">
        <v>20.8</v>
      </c>
      <c r="Y38" s="21">
        <v>8.17</v>
      </c>
      <c r="Z38" t="s">
        <v>49</v>
      </c>
      <c r="AB38">
        <v>38.093400000000003</v>
      </c>
      <c r="AC38">
        <v>-121.88720000000001</v>
      </c>
      <c r="AD38" s="59" t="s">
        <v>13</v>
      </c>
      <c r="AE38" s="23" t="s">
        <v>19</v>
      </c>
      <c r="AF38" s="23" t="s">
        <v>51</v>
      </c>
      <c r="AG38" t="s">
        <v>52</v>
      </c>
    </row>
    <row r="39" spans="1:33" x14ac:dyDescent="0.35">
      <c r="A39" s="16" t="s">
        <v>34</v>
      </c>
      <c r="B39" t="s">
        <v>34</v>
      </c>
      <c r="C39" s="16" t="s">
        <v>101</v>
      </c>
      <c r="D39" s="18">
        <v>15</v>
      </c>
      <c r="E39" t="s">
        <v>102</v>
      </c>
      <c r="F39" s="17">
        <v>14</v>
      </c>
      <c r="G39" s="19">
        <v>43733</v>
      </c>
      <c r="H39" s="20">
        <v>0.59027777777777779</v>
      </c>
      <c r="I39" t="s">
        <v>181</v>
      </c>
      <c r="J39" t="s">
        <v>60</v>
      </c>
      <c r="K39">
        <v>5</v>
      </c>
      <c r="M39">
        <v>95</v>
      </c>
      <c r="R39">
        <f t="shared" si="0"/>
        <v>95</v>
      </c>
      <c r="S39">
        <f t="shared" si="1"/>
        <v>100</v>
      </c>
      <c r="T39" s="21">
        <v>20.93</v>
      </c>
      <c r="U39" s="21">
        <v>708</v>
      </c>
      <c r="V39" s="21">
        <v>8.2100000000000009</v>
      </c>
      <c r="W39" s="21">
        <v>2.9</v>
      </c>
      <c r="X39" s="21">
        <v>19.5</v>
      </c>
      <c r="Y39" s="21">
        <v>8.6</v>
      </c>
      <c r="Z39" t="s">
        <v>71</v>
      </c>
      <c r="AB39">
        <v>38.073999999999998</v>
      </c>
      <c r="AC39">
        <v>-121.8501</v>
      </c>
      <c r="AD39" s="59" t="s">
        <v>14</v>
      </c>
      <c r="AE39" s="23" t="s">
        <v>19</v>
      </c>
      <c r="AF39" s="23" t="s">
        <v>43</v>
      </c>
      <c r="AG39" t="s">
        <v>52</v>
      </c>
    </row>
    <row r="40" spans="1:33" s="23" customFormat="1" x14ac:dyDescent="0.35">
      <c r="A40" s="16" t="s">
        <v>34</v>
      </c>
      <c r="B40" t="s">
        <v>34</v>
      </c>
      <c r="C40" s="16" t="s">
        <v>105</v>
      </c>
      <c r="D40" s="18">
        <v>17</v>
      </c>
      <c r="E40" t="s">
        <v>106</v>
      </c>
      <c r="F40" s="17">
        <v>2.7</v>
      </c>
      <c r="G40" s="19">
        <v>43733</v>
      </c>
      <c r="H40" s="20">
        <v>0.43611111111111112</v>
      </c>
      <c r="I40" t="s">
        <v>181</v>
      </c>
      <c r="J40" t="s">
        <v>257</v>
      </c>
      <c r="K40">
        <v>50</v>
      </c>
      <c r="L40">
        <v>50</v>
      </c>
      <c r="M40"/>
      <c r="N40"/>
      <c r="O40"/>
      <c r="P40"/>
      <c r="Q40"/>
      <c r="R40">
        <f t="shared" si="0"/>
        <v>50</v>
      </c>
      <c r="S40">
        <f t="shared" si="1"/>
        <v>100</v>
      </c>
      <c r="T40" s="21">
        <v>21.48</v>
      </c>
      <c r="U40" s="21">
        <v>7403</v>
      </c>
      <c r="V40" s="21">
        <v>7.7</v>
      </c>
      <c r="W40" s="21">
        <v>1.8</v>
      </c>
      <c r="X40" s="21">
        <v>23</v>
      </c>
      <c r="Y40" s="21">
        <v>5.1100000000000003</v>
      </c>
      <c r="Z40"/>
      <c r="AA40"/>
      <c r="AB40">
        <v>38.225623727137297</v>
      </c>
      <c r="AC40">
        <v>-122.02189634714</v>
      </c>
      <c r="AD40" s="59" t="s">
        <v>255</v>
      </c>
      <c r="AE40" s="23" t="s">
        <v>135</v>
      </c>
      <c r="AF40" s="23" t="s">
        <v>88</v>
      </c>
      <c r="AG40" t="s">
        <v>52</v>
      </c>
    </row>
    <row r="41" spans="1:33" s="23" customFormat="1" x14ac:dyDescent="0.35">
      <c r="A41" s="16" t="s">
        <v>34</v>
      </c>
      <c r="B41" t="s">
        <v>34</v>
      </c>
      <c r="C41" s="16" t="s">
        <v>108</v>
      </c>
      <c r="D41" s="18">
        <v>18</v>
      </c>
      <c r="E41" t="s">
        <v>109</v>
      </c>
      <c r="F41" s="17">
        <v>14</v>
      </c>
      <c r="G41" s="19">
        <v>43733</v>
      </c>
      <c r="H41" s="20">
        <v>0.39513888888888887</v>
      </c>
      <c r="I41" t="s">
        <v>181</v>
      </c>
      <c r="J41" t="s">
        <v>40</v>
      </c>
      <c r="K41"/>
      <c r="L41">
        <v>70</v>
      </c>
      <c r="M41">
        <v>30</v>
      </c>
      <c r="N41"/>
      <c r="O41"/>
      <c r="P41"/>
      <c r="Q41"/>
      <c r="R41">
        <f t="shared" si="0"/>
        <v>100</v>
      </c>
      <c r="S41">
        <f t="shared" si="1"/>
        <v>100</v>
      </c>
      <c r="T41" s="21">
        <v>21.66</v>
      </c>
      <c r="U41" s="21">
        <v>7579</v>
      </c>
      <c r="V41" s="21">
        <v>7.69</v>
      </c>
      <c r="W41" s="21">
        <v>3.6</v>
      </c>
      <c r="X41" s="21">
        <v>18.7</v>
      </c>
      <c r="Y41" s="21">
        <v>7.75</v>
      </c>
      <c r="Z41"/>
      <c r="AA41" s="28"/>
      <c r="AB41">
        <v>38.155999999999999</v>
      </c>
      <c r="AC41">
        <v>-122.0527</v>
      </c>
      <c r="AD41" s="59" t="s">
        <v>13</v>
      </c>
      <c r="AE41" s="23" t="s">
        <v>19</v>
      </c>
      <c r="AF41" s="23" t="s">
        <v>51</v>
      </c>
      <c r="AG41" t="s">
        <v>52</v>
      </c>
    </row>
    <row r="42" spans="1:33" s="23" customFormat="1" x14ac:dyDescent="0.35">
      <c r="A42" s="16" t="s">
        <v>34</v>
      </c>
      <c r="B42" t="s">
        <v>34</v>
      </c>
      <c r="C42" s="16" t="s">
        <v>116</v>
      </c>
      <c r="D42" s="18">
        <v>21</v>
      </c>
      <c r="E42" t="s">
        <v>117</v>
      </c>
      <c r="F42" s="17">
        <v>12.1</v>
      </c>
      <c r="G42" s="19">
        <v>43733</v>
      </c>
      <c r="H42" s="20">
        <v>0.4291666666666667</v>
      </c>
      <c r="I42" t="s">
        <v>181</v>
      </c>
      <c r="J42" t="s">
        <v>258</v>
      </c>
      <c r="K42"/>
      <c r="L42">
        <v>100</v>
      </c>
      <c r="M42"/>
      <c r="N42"/>
      <c r="O42"/>
      <c r="P42"/>
      <c r="Q42"/>
      <c r="R42">
        <f t="shared" si="0"/>
        <v>100</v>
      </c>
      <c r="S42">
        <f t="shared" si="1"/>
        <v>100</v>
      </c>
      <c r="T42" s="21">
        <v>21.8</v>
      </c>
      <c r="U42" s="21">
        <v>7254</v>
      </c>
      <c r="V42" s="21">
        <v>7.81</v>
      </c>
      <c r="W42" s="21">
        <v>1.9</v>
      </c>
      <c r="X42" s="21">
        <v>31.4</v>
      </c>
      <c r="Y42" s="21">
        <v>6.49</v>
      </c>
      <c r="Z42"/>
      <c r="AA42"/>
      <c r="AB42">
        <v>38.217057190573001</v>
      </c>
      <c r="AC42">
        <v>-122.03174209778901</v>
      </c>
      <c r="AD42" s="59" t="s">
        <v>13</v>
      </c>
      <c r="AE42" s="23" t="s">
        <v>19</v>
      </c>
      <c r="AF42" s="23" t="s">
        <v>51</v>
      </c>
      <c r="AG42" t="s">
        <v>52</v>
      </c>
    </row>
    <row r="43" spans="1:33" s="23" customFormat="1" x14ac:dyDescent="0.35">
      <c r="A43" s="16" t="s">
        <v>34</v>
      </c>
      <c r="B43" t="s">
        <v>34</v>
      </c>
      <c r="C43" s="16" t="s">
        <v>120</v>
      </c>
      <c r="D43" s="18">
        <v>24</v>
      </c>
      <c r="E43" t="s">
        <v>121</v>
      </c>
      <c r="F43" s="17">
        <v>4</v>
      </c>
      <c r="G43" s="19">
        <v>43733</v>
      </c>
      <c r="H43" s="20">
        <v>0.46388888888888885</v>
      </c>
      <c r="I43" t="s">
        <v>181</v>
      </c>
      <c r="J43" t="s">
        <v>122</v>
      </c>
      <c r="K43">
        <v>50</v>
      </c>
      <c r="L43">
        <v>50</v>
      </c>
      <c r="M43"/>
      <c r="N43"/>
      <c r="O43"/>
      <c r="P43"/>
      <c r="Q43"/>
      <c r="R43">
        <f t="shared" si="0"/>
        <v>50</v>
      </c>
      <c r="S43">
        <f t="shared" si="1"/>
        <v>100</v>
      </c>
      <c r="T43" s="21">
        <v>21.87</v>
      </c>
      <c r="U43" s="21">
        <v>6920</v>
      </c>
      <c r="V43" s="21">
        <v>7.92</v>
      </c>
      <c r="W43" s="21">
        <v>1.9</v>
      </c>
      <c r="X43" s="21">
        <v>65.3</v>
      </c>
      <c r="Y43" s="21">
        <v>7.11</v>
      </c>
      <c r="Z43" t="s">
        <v>62</v>
      </c>
      <c r="AA43"/>
      <c r="AB43">
        <v>38.188905464753503</v>
      </c>
      <c r="AC43">
        <v>-122.02059246777701</v>
      </c>
      <c r="AD43" s="59" t="s">
        <v>255</v>
      </c>
      <c r="AE43" s="23" t="s">
        <v>135</v>
      </c>
      <c r="AF43" s="23" t="s">
        <v>88</v>
      </c>
      <c r="AG43" t="s">
        <v>52</v>
      </c>
    </row>
    <row r="44" spans="1:33" s="23" customFormat="1" x14ac:dyDescent="0.35">
      <c r="A44" s="16" t="s">
        <v>34</v>
      </c>
      <c r="B44" t="s">
        <v>34</v>
      </c>
      <c r="C44" s="16" t="s">
        <v>123</v>
      </c>
      <c r="D44" s="18">
        <v>25</v>
      </c>
      <c r="E44" t="s">
        <v>124</v>
      </c>
      <c r="F44" s="17">
        <v>2.5</v>
      </c>
      <c r="G44" s="19">
        <v>43733</v>
      </c>
      <c r="H44" s="20">
        <v>0.4694444444444445</v>
      </c>
      <c r="I44" t="s">
        <v>181</v>
      </c>
      <c r="J44" t="s">
        <v>122</v>
      </c>
      <c r="K44">
        <v>40</v>
      </c>
      <c r="L44">
        <v>60</v>
      </c>
      <c r="M44"/>
      <c r="N44"/>
      <c r="O44"/>
      <c r="P44"/>
      <c r="Q44"/>
      <c r="R44">
        <f t="shared" si="0"/>
        <v>60</v>
      </c>
      <c r="S44">
        <f t="shared" si="1"/>
        <v>100</v>
      </c>
      <c r="T44" s="21">
        <v>21.65</v>
      </c>
      <c r="U44" s="21">
        <v>7254</v>
      </c>
      <c r="V44" s="21">
        <v>7.85</v>
      </c>
      <c r="W44" s="21">
        <v>2</v>
      </c>
      <c r="X44" s="21">
        <v>32.200000000000003</v>
      </c>
      <c r="Y44" s="21">
        <v>6.91</v>
      </c>
      <c r="Z44"/>
      <c r="AA44"/>
      <c r="AB44">
        <v>38.193503941580502</v>
      </c>
      <c r="AC44">
        <v>-122.009725684177</v>
      </c>
      <c r="AD44" s="59" t="s">
        <v>255</v>
      </c>
      <c r="AE44" s="23" t="s">
        <v>19</v>
      </c>
      <c r="AF44" s="23" t="s">
        <v>88</v>
      </c>
      <c r="AG44" t="s">
        <v>52</v>
      </c>
    </row>
    <row r="45" spans="1:33" s="23" customFormat="1" x14ac:dyDescent="0.35">
      <c r="A45" s="16" t="s">
        <v>34</v>
      </c>
      <c r="B45" t="s">
        <v>34</v>
      </c>
      <c r="C45" s="16" t="s">
        <v>128</v>
      </c>
      <c r="D45" s="18">
        <v>27</v>
      </c>
      <c r="E45" t="s">
        <v>129</v>
      </c>
      <c r="F45" s="17">
        <v>25</v>
      </c>
      <c r="G45" s="19">
        <v>43733</v>
      </c>
      <c r="H45" s="20">
        <v>0.5</v>
      </c>
      <c r="I45" t="s">
        <v>181</v>
      </c>
      <c r="J45" t="s">
        <v>258</v>
      </c>
      <c r="K45"/>
      <c r="L45">
        <v>100</v>
      </c>
      <c r="M45"/>
      <c r="N45"/>
      <c r="O45"/>
      <c r="P45"/>
      <c r="Q45"/>
      <c r="R45">
        <f t="shared" si="0"/>
        <v>100</v>
      </c>
      <c r="S45">
        <f t="shared" si="1"/>
        <v>100</v>
      </c>
      <c r="T45" s="21">
        <v>22.01</v>
      </c>
      <c r="U45" s="21">
        <v>7314</v>
      </c>
      <c r="V45" s="21">
        <v>7.86</v>
      </c>
      <c r="W45" s="21">
        <v>4</v>
      </c>
      <c r="X45" s="21">
        <v>26.8</v>
      </c>
      <c r="Y45" s="21">
        <v>7.42</v>
      </c>
      <c r="Z45" t="s">
        <v>71</v>
      </c>
      <c r="AA45"/>
      <c r="AB45">
        <v>38.180526249911203</v>
      </c>
      <c r="AC45">
        <v>-121.996098928069</v>
      </c>
      <c r="AD45" s="59" t="s">
        <v>13</v>
      </c>
      <c r="AE45" s="23" t="s">
        <v>19</v>
      </c>
      <c r="AF45" s="23" t="s">
        <v>51</v>
      </c>
      <c r="AG45" t="s">
        <v>52</v>
      </c>
    </row>
    <row r="46" spans="1:33" s="23" customFormat="1" x14ac:dyDescent="0.35">
      <c r="A46" s="16" t="s">
        <v>34</v>
      </c>
      <c r="B46" t="s">
        <v>34</v>
      </c>
      <c r="C46" s="16" t="s">
        <v>136</v>
      </c>
      <c r="D46" s="18">
        <v>30</v>
      </c>
      <c r="E46" t="s">
        <v>137</v>
      </c>
      <c r="F46" s="17">
        <v>6</v>
      </c>
      <c r="G46" s="19">
        <v>43733</v>
      </c>
      <c r="H46" s="20">
        <v>0.53125</v>
      </c>
      <c r="I46" t="s">
        <v>181</v>
      </c>
      <c r="J46" t="s">
        <v>115</v>
      </c>
      <c r="K46">
        <v>10</v>
      </c>
      <c r="L46"/>
      <c r="M46">
        <v>90</v>
      </c>
      <c r="N46"/>
      <c r="O46"/>
      <c r="P46"/>
      <c r="Q46"/>
      <c r="R46">
        <f t="shared" si="0"/>
        <v>90</v>
      </c>
      <c r="S46">
        <f t="shared" si="1"/>
        <v>100</v>
      </c>
      <c r="T46" s="21">
        <v>22.31</v>
      </c>
      <c r="U46" s="21">
        <v>6615</v>
      </c>
      <c r="V46" s="21">
        <v>7.83</v>
      </c>
      <c r="W46" s="21">
        <v>14</v>
      </c>
      <c r="X46" s="21">
        <v>30</v>
      </c>
      <c r="Y46" s="21">
        <v>7.32</v>
      </c>
      <c r="Z46"/>
      <c r="AA46"/>
      <c r="AB46">
        <v>38.1997646521842</v>
      </c>
      <c r="AC46">
        <v>-121.916640421929</v>
      </c>
      <c r="AD46" s="59" t="s">
        <v>14</v>
      </c>
      <c r="AE46" s="23" t="s">
        <v>19</v>
      </c>
      <c r="AF46" s="23" t="s">
        <v>88</v>
      </c>
      <c r="AG46" t="s">
        <v>52</v>
      </c>
    </row>
    <row r="47" spans="1:33" s="23" customFormat="1" x14ac:dyDescent="0.35">
      <c r="A47" s="16" t="s">
        <v>34</v>
      </c>
      <c r="B47" t="s">
        <v>34</v>
      </c>
      <c r="C47" s="16" t="s">
        <v>139</v>
      </c>
      <c r="D47" s="18">
        <v>31</v>
      </c>
      <c r="E47" t="s">
        <v>140</v>
      </c>
      <c r="F47" s="17">
        <v>18</v>
      </c>
      <c r="G47" s="19">
        <v>43733</v>
      </c>
      <c r="H47" s="20">
        <v>0.55902777777777779</v>
      </c>
      <c r="I47" t="s">
        <v>181</v>
      </c>
      <c r="J47" t="s">
        <v>122</v>
      </c>
      <c r="K47">
        <v>30</v>
      </c>
      <c r="L47"/>
      <c r="M47">
        <v>40</v>
      </c>
      <c r="N47"/>
      <c r="O47"/>
      <c r="P47"/>
      <c r="Q47">
        <v>30</v>
      </c>
      <c r="R47">
        <f t="shared" si="0"/>
        <v>40</v>
      </c>
      <c r="S47">
        <f t="shared" si="1"/>
        <v>100</v>
      </c>
      <c r="T47" s="21">
        <v>22.31</v>
      </c>
      <c r="U47" s="21">
        <v>6505</v>
      </c>
      <c r="V47" s="21">
        <v>7.86</v>
      </c>
      <c r="W47" s="21">
        <v>6.4</v>
      </c>
      <c r="X47" s="21">
        <v>28</v>
      </c>
      <c r="Y47" s="21">
        <v>7.31</v>
      </c>
      <c r="Z47" t="s">
        <v>49</v>
      </c>
      <c r="AA47"/>
      <c r="AB47">
        <v>38.144860634345399</v>
      </c>
      <c r="AC47">
        <v>-121.909522207615</v>
      </c>
      <c r="AD47" s="59" t="s">
        <v>255</v>
      </c>
      <c r="AE47" s="23" t="s">
        <v>19</v>
      </c>
      <c r="AF47" s="23" t="s">
        <v>51</v>
      </c>
      <c r="AG47" t="s">
        <v>52</v>
      </c>
    </row>
    <row r="48" spans="1:33" s="23" customFormat="1" x14ac:dyDescent="0.35">
      <c r="A48" s="16" t="s">
        <v>34</v>
      </c>
      <c r="B48" t="s">
        <v>34</v>
      </c>
      <c r="C48" s="24" t="s">
        <v>151</v>
      </c>
      <c r="D48" s="18">
        <v>38</v>
      </c>
      <c r="E48" t="s">
        <v>152</v>
      </c>
      <c r="F48" s="26">
        <v>22</v>
      </c>
      <c r="G48" s="19">
        <v>43733</v>
      </c>
      <c r="H48" s="20">
        <v>0.38194444444444442</v>
      </c>
      <c r="I48" t="s">
        <v>181</v>
      </c>
      <c r="J48" t="s">
        <v>115</v>
      </c>
      <c r="K48"/>
      <c r="L48">
        <v>100</v>
      </c>
      <c r="M48"/>
      <c r="N48"/>
      <c r="O48"/>
      <c r="P48"/>
      <c r="Q48"/>
      <c r="R48">
        <f t="shared" si="0"/>
        <v>100</v>
      </c>
      <c r="S48">
        <f t="shared" si="1"/>
        <v>100</v>
      </c>
      <c r="T48" s="21">
        <v>21.42</v>
      </c>
      <c r="U48" s="21">
        <v>8633</v>
      </c>
      <c r="V48" s="21">
        <v>7.52</v>
      </c>
      <c r="W48" s="21">
        <v>5.7</v>
      </c>
      <c r="X48" s="21">
        <v>19.399999999999999</v>
      </c>
      <c r="Y48" s="21">
        <v>6.24</v>
      </c>
      <c r="Z48" t="s">
        <v>71</v>
      </c>
      <c r="AA48"/>
      <c r="AB48">
        <v>38.152700000000003</v>
      </c>
      <c r="AC48">
        <v>-122.0908</v>
      </c>
      <c r="AD48" s="59" t="s">
        <v>13</v>
      </c>
      <c r="AE48" s="23" t="s">
        <v>19</v>
      </c>
      <c r="AF48" s="23" t="s">
        <v>88</v>
      </c>
      <c r="AG48" t="s">
        <v>52</v>
      </c>
    </row>
    <row r="49" spans="1:33" s="23" customFormat="1" x14ac:dyDescent="0.35">
      <c r="A49" s="16" t="s">
        <v>34</v>
      </c>
      <c r="B49" t="s">
        <v>34</v>
      </c>
      <c r="C49" s="16" t="s">
        <v>154</v>
      </c>
      <c r="D49" s="18">
        <v>40</v>
      </c>
      <c r="E49" t="s">
        <v>155</v>
      </c>
      <c r="F49" s="17">
        <v>5.6</v>
      </c>
      <c r="G49" s="19">
        <v>43733</v>
      </c>
      <c r="H49" s="20">
        <v>0.40486111111111112</v>
      </c>
      <c r="I49" t="s">
        <v>181</v>
      </c>
      <c r="J49" t="s">
        <v>115</v>
      </c>
      <c r="K49">
        <v>10</v>
      </c>
      <c r="L49">
        <v>80</v>
      </c>
      <c r="M49">
        <v>5</v>
      </c>
      <c r="N49"/>
      <c r="O49"/>
      <c r="P49">
        <v>5</v>
      </c>
      <c r="Q49"/>
      <c r="R49">
        <f t="shared" si="0"/>
        <v>85</v>
      </c>
      <c r="S49">
        <f t="shared" si="1"/>
        <v>100</v>
      </c>
      <c r="T49" s="21">
        <v>22.07</v>
      </c>
      <c r="U49" s="21">
        <v>7754</v>
      </c>
      <c r="V49" s="21">
        <v>7.71</v>
      </c>
      <c r="W49" s="21">
        <v>2.9</v>
      </c>
      <c r="X49" s="21">
        <v>31.1</v>
      </c>
      <c r="Y49" s="21">
        <v>7.46</v>
      </c>
      <c r="Z49"/>
      <c r="AA49"/>
      <c r="AB49">
        <v>38.179394887464603</v>
      </c>
      <c r="AC49">
        <v>-122.07119546814</v>
      </c>
      <c r="AD49" s="59" t="s">
        <v>13</v>
      </c>
      <c r="AE49" s="23" t="s">
        <v>19</v>
      </c>
      <c r="AF49" s="23" t="s">
        <v>88</v>
      </c>
      <c r="AG49" t="s">
        <v>52</v>
      </c>
    </row>
    <row r="50" spans="1:33" s="23" customFormat="1" x14ac:dyDescent="0.35">
      <c r="A50" s="16" t="s">
        <v>34</v>
      </c>
      <c r="B50" t="s">
        <v>34</v>
      </c>
      <c r="C50" s="24" t="s">
        <v>159</v>
      </c>
      <c r="D50" s="18">
        <v>42</v>
      </c>
      <c r="E50" t="s">
        <v>160</v>
      </c>
      <c r="F50" s="26">
        <v>3.7</v>
      </c>
      <c r="G50" s="19">
        <v>43733</v>
      </c>
      <c r="H50" s="20">
        <v>0.42152777777777778</v>
      </c>
      <c r="I50" t="s">
        <v>181</v>
      </c>
      <c r="J50" t="s">
        <v>91</v>
      </c>
      <c r="K50"/>
      <c r="L50">
        <v>90</v>
      </c>
      <c r="M50">
        <v>10</v>
      </c>
      <c r="N50"/>
      <c r="O50"/>
      <c r="P50"/>
      <c r="Q50"/>
      <c r="R50">
        <f t="shared" si="0"/>
        <v>100</v>
      </c>
      <c r="S50">
        <f t="shared" si="1"/>
        <v>100</v>
      </c>
      <c r="T50" s="21">
        <v>21.89</v>
      </c>
      <c r="U50" s="21">
        <v>7374</v>
      </c>
      <c r="V50" s="21">
        <v>7.79</v>
      </c>
      <c r="W50" s="21">
        <v>2.2999999999999998</v>
      </c>
      <c r="X50" s="21">
        <v>45.3</v>
      </c>
      <c r="Y50" s="21">
        <v>6.85</v>
      </c>
      <c r="Z50"/>
      <c r="AA50"/>
      <c r="AB50">
        <v>38.197915584584699</v>
      </c>
      <c r="AC50">
        <v>-122.051230243737</v>
      </c>
      <c r="AD50" s="59" t="s">
        <v>13</v>
      </c>
      <c r="AE50" s="23" t="s">
        <v>19</v>
      </c>
      <c r="AF50" s="23" t="s">
        <v>88</v>
      </c>
      <c r="AG50" t="s">
        <v>52</v>
      </c>
    </row>
    <row r="51" spans="1:33" s="23" customFormat="1" x14ac:dyDescent="0.35">
      <c r="A51" s="16" t="s">
        <v>34</v>
      </c>
      <c r="B51" t="s">
        <v>34</v>
      </c>
      <c r="C51" s="24" t="s">
        <v>161</v>
      </c>
      <c r="D51" s="18">
        <v>43</v>
      </c>
      <c r="E51" t="s">
        <v>162</v>
      </c>
      <c r="F51" s="26">
        <v>2.8</v>
      </c>
      <c r="G51" s="19">
        <v>43733</v>
      </c>
      <c r="H51" s="20">
        <v>0.44513888888888892</v>
      </c>
      <c r="I51" t="s">
        <v>181</v>
      </c>
      <c r="J51" t="s">
        <v>122</v>
      </c>
      <c r="K51">
        <v>40</v>
      </c>
      <c r="L51">
        <v>60</v>
      </c>
      <c r="M51"/>
      <c r="N51"/>
      <c r="O51"/>
      <c r="P51"/>
      <c r="Q51"/>
      <c r="R51">
        <f t="shared" si="0"/>
        <v>60</v>
      </c>
      <c r="S51">
        <f t="shared" si="1"/>
        <v>100</v>
      </c>
      <c r="T51" s="21">
        <v>21.5</v>
      </c>
      <c r="U51" s="21">
        <v>7006</v>
      </c>
      <c r="V51" s="21">
        <v>7.83</v>
      </c>
      <c r="W51" s="21">
        <v>2.2000000000000002</v>
      </c>
      <c r="X51" s="21">
        <v>42.4</v>
      </c>
      <c r="Y51" s="21">
        <v>6.33</v>
      </c>
      <c r="Z51"/>
      <c r="AA51"/>
      <c r="AB51">
        <v>38.220082136745098</v>
      </c>
      <c r="AC51">
        <v>-122.04497929981601</v>
      </c>
      <c r="AD51" s="59" t="s">
        <v>255</v>
      </c>
      <c r="AE51" s="23" t="s">
        <v>19</v>
      </c>
      <c r="AF51" s="23" t="s">
        <v>88</v>
      </c>
      <c r="AG51" t="s">
        <v>52</v>
      </c>
    </row>
    <row r="52" spans="1:33" s="23" customFormat="1" x14ac:dyDescent="0.35">
      <c r="A52" s="16" t="s">
        <v>34</v>
      </c>
      <c r="B52" t="s">
        <v>34</v>
      </c>
      <c r="C52" s="16" t="s">
        <v>163</v>
      </c>
      <c r="D52" s="18">
        <v>44</v>
      </c>
      <c r="E52" t="s">
        <v>164</v>
      </c>
      <c r="F52" s="17">
        <v>6</v>
      </c>
      <c r="G52" s="19">
        <v>43733</v>
      </c>
      <c r="H52" s="20">
        <v>0.49236111111111108</v>
      </c>
      <c r="I52" t="s">
        <v>181</v>
      </c>
      <c r="J52" t="s">
        <v>115</v>
      </c>
      <c r="K52">
        <v>20</v>
      </c>
      <c r="L52">
        <v>80</v>
      </c>
      <c r="M52"/>
      <c r="N52"/>
      <c r="O52"/>
      <c r="P52"/>
      <c r="Q52"/>
      <c r="R52">
        <f t="shared" si="0"/>
        <v>80</v>
      </c>
      <c r="S52">
        <f t="shared" si="1"/>
        <v>100</v>
      </c>
      <c r="T52" s="21">
        <v>22.38</v>
      </c>
      <c r="U52" s="21">
        <v>6986</v>
      </c>
      <c r="V52" s="21">
        <v>7.89</v>
      </c>
      <c r="W52" s="21">
        <v>6.2</v>
      </c>
      <c r="X52" s="21">
        <v>37.799999999999997</v>
      </c>
      <c r="Y52" s="21">
        <v>7.26</v>
      </c>
      <c r="Z52"/>
      <c r="AA52"/>
      <c r="AB52">
        <v>38.168936794479002</v>
      </c>
      <c r="AC52">
        <v>-122.003891586064</v>
      </c>
      <c r="AD52" s="59" t="s">
        <v>13</v>
      </c>
      <c r="AE52" s="23" t="s">
        <v>19</v>
      </c>
      <c r="AF52" s="23" t="s">
        <v>88</v>
      </c>
      <c r="AG52" t="s">
        <v>52</v>
      </c>
    </row>
    <row r="53" spans="1:33" s="23" customFormat="1" x14ac:dyDescent="0.35">
      <c r="A53" s="27" t="s">
        <v>34</v>
      </c>
      <c r="B53" t="s">
        <v>34</v>
      </c>
      <c r="C53" s="17" t="s">
        <v>166</v>
      </c>
      <c r="D53" s="18">
        <v>45</v>
      </c>
      <c r="E53" t="s">
        <v>167</v>
      </c>
      <c r="F53" s="26">
        <v>5</v>
      </c>
      <c r="G53" s="19">
        <v>43733</v>
      </c>
      <c r="H53" s="20">
        <v>0.54166666666666663</v>
      </c>
      <c r="I53" t="s">
        <v>181</v>
      </c>
      <c r="J53" t="s">
        <v>115</v>
      </c>
      <c r="K53">
        <v>5</v>
      </c>
      <c r="L53"/>
      <c r="M53">
        <v>95</v>
      </c>
      <c r="N53"/>
      <c r="O53"/>
      <c r="P53"/>
      <c r="Q53"/>
      <c r="R53">
        <f t="shared" si="0"/>
        <v>95</v>
      </c>
      <c r="S53">
        <f t="shared" si="1"/>
        <v>100</v>
      </c>
      <c r="T53" s="21">
        <v>22.03</v>
      </c>
      <c r="U53" s="21">
        <v>7006</v>
      </c>
      <c r="V53" s="21">
        <v>7.79</v>
      </c>
      <c r="W53" s="21">
        <v>26</v>
      </c>
      <c r="X53" s="21">
        <v>38</v>
      </c>
      <c r="Y53" s="21">
        <v>7.6</v>
      </c>
      <c r="Z53"/>
      <c r="AA53"/>
      <c r="AB53">
        <v>38.217716447250098</v>
      </c>
      <c r="AC53">
        <v>-121.90470083671499</v>
      </c>
      <c r="AD53" s="59" t="s">
        <v>14</v>
      </c>
      <c r="AE53" s="23" t="s">
        <v>19</v>
      </c>
      <c r="AF53" s="23" t="s">
        <v>88</v>
      </c>
      <c r="AG53" t="s">
        <v>52</v>
      </c>
    </row>
    <row r="54" spans="1:33" s="23" customFormat="1" x14ac:dyDescent="0.35">
      <c r="A54" s="16" t="s">
        <v>34</v>
      </c>
      <c r="B54" t="s">
        <v>34</v>
      </c>
      <c r="C54" s="24" t="s">
        <v>168</v>
      </c>
      <c r="D54" s="18">
        <v>49</v>
      </c>
      <c r="E54" t="s">
        <v>169</v>
      </c>
      <c r="F54" s="26">
        <v>3</v>
      </c>
      <c r="G54" s="19">
        <v>43733</v>
      </c>
      <c r="H54" s="20">
        <v>0.52430555555555558</v>
      </c>
      <c r="I54" t="s">
        <v>181</v>
      </c>
      <c r="J54" t="s">
        <v>115</v>
      </c>
      <c r="K54">
        <v>80</v>
      </c>
      <c r="L54">
        <v>20</v>
      </c>
      <c r="M54"/>
      <c r="N54"/>
      <c r="O54"/>
      <c r="P54"/>
      <c r="Q54"/>
      <c r="R54">
        <f t="shared" si="0"/>
        <v>20</v>
      </c>
      <c r="S54">
        <f t="shared" si="1"/>
        <v>100</v>
      </c>
      <c r="T54" s="21">
        <v>21.92</v>
      </c>
      <c r="U54" s="21">
        <v>6806</v>
      </c>
      <c r="V54" s="21">
        <v>7.8</v>
      </c>
      <c r="W54" s="21">
        <v>20.399999999999999</v>
      </c>
      <c r="X54" s="21">
        <v>36</v>
      </c>
      <c r="Y54" s="21">
        <v>7.59</v>
      </c>
      <c r="Z54"/>
      <c r="AA54"/>
      <c r="AB54">
        <v>38.210132999999999</v>
      </c>
      <c r="AC54">
        <v>-121.924333</v>
      </c>
      <c r="AD54" s="59" t="s">
        <v>135</v>
      </c>
      <c r="AE54" s="23" t="s">
        <v>135</v>
      </c>
      <c r="AF54" s="23" t="s">
        <v>88</v>
      </c>
      <c r="AG54" t="s">
        <v>52</v>
      </c>
    </row>
    <row r="55" spans="1:33" s="23" customFormat="1" x14ac:dyDescent="0.35">
      <c r="A55" s="16" t="s">
        <v>34</v>
      </c>
      <c r="B55" t="s">
        <v>34</v>
      </c>
      <c r="C55" s="16" t="s">
        <v>171</v>
      </c>
      <c r="D55" s="18">
        <v>50</v>
      </c>
      <c r="E55" t="s">
        <v>172</v>
      </c>
      <c r="F55" s="17">
        <v>9</v>
      </c>
      <c r="G55" s="19">
        <v>43733</v>
      </c>
      <c r="H55" s="20">
        <v>0.375</v>
      </c>
      <c r="I55" t="s">
        <v>181</v>
      </c>
      <c r="J55" t="s">
        <v>115</v>
      </c>
      <c r="K55">
        <v>10</v>
      </c>
      <c r="L55"/>
      <c r="M55">
        <v>90</v>
      </c>
      <c r="N55"/>
      <c r="O55"/>
      <c r="P55"/>
      <c r="Q55"/>
      <c r="R55">
        <f t="shared" si="0"/>
        <v>90</v>
      </c>
      <c r="S55">
        <f t="shared" si="1"/>
        <v>100</v>
      </c>
      <c r="T55" s="21">
        <v>20.94</v>
      </c>
      <c r="U55" s="21">
        <v>7898</v>
      </c>
      <c r="V55" s="21">
        <v>7.53</v>
      </c>
      <c r="W55" s="21">
        <v>6.7</v>
      </c>
      <c r="X55" s="21">
        <v>52</v>
      </c>
      <c r="Y55" s="21">
        <v>6.28</v>
      </c>
      <c r="Z55"/>
      <c r="AA55"/>
      <c r="AB55">
        <v>38.123083000000001</v>
      </c>
      <c r="AC55">
        <v>-122.099383</v>
      </c>
      <c r="AD55" s="59" t="s">
        <v>14</v>
      </c>
      <c r="AE55" s="23" t="s">
        <v>19</v>
      </c>
      <c r="AF55" s="23" t="s">
        <v>88</v>
      </c>
      <c r="AG55" t="s">
        <v>52</v>
      </c>
    </row>
    <row r="56" spans="1:33" s="23" customFormat="1" x14ac:dyDescent="0.35">
      <c r="A56" s="16" t="s">
        <v>34</v>
      </c>
      <c r="B56" t="s">
        <v>34</v>
      </c>
      <c r="C56" s="16" t="s">
        <v>174</v>
      </c>
      <c r="D56" s="18">
        <v>51</v>
      </c>
      <c r="E56" t="s">
        <v>175</v>
      </c>
      <c r="F56" s="17">
        <v>2.9</v>
      </c>
      <c r="G56" s="19">
        <v>43733</v>
      </c>
      <c r="H56" s="20">
        <v>0.45763888888888887</v>
      </c>
      <c r="I56" s="50" t="s">
        <v>181</v>
      </c>
      <c r="J56" t="s">
        <v>122</v>
      </c>
      <c r="K56">
        <v>35</v>
      </c>
      <c r="L56">
        <v>60</v>
      </c>
      <c r="M56">
        <v>5</v>
      </c>
      <c r="N56"/>
      <c r="O56"/>
      <c r="P56"/>
      <c r="Q56"/>
      <c r="R56">
        <f t="shared" si="0"/>
        <v>65</v>
      </c>
      <c r="S56">
        <f t="shared" si="1"/>
        <v>100</v>
      </c>
      <c r="T56" s="21">
        <v>21.73</v>
      </c>
      <c r="U56" s="21">
        <v>7496</v>
      </c>
      <c r="V56" s="21">
        <v>7.92</v>
      </c>
      <c r="W56" s="21">
        <v>2.4</v>
      </c>
      <c r="X56" s="21">
        <v>54.6</v>
      </c>
      <c r="Y56" s="21">
        <v>6.65</v>
      </c>
      <c r="Z56"/>
      <c r="AA56"/>
      <c r="AB56">
        <v>38.2029</v>
      </c>
      <c r="AC56">
        <v>-122.02934999999999</v>
      </c>
      <c r="AD56" s="59" t="s">
        <v>255</v>
      </c>
      <c r="AE56" s="23" t="s">
        <v>19</v>
      </c>
      <c r="AF56" s="23" t="s">
        <v>88</v>
      </c>
      <c r="AG56" t="s">
        <v>52</v>
      </c>
    </row>
    <row r="57" spans="1:33" s="23" customFormat="1" x14ac:dyDescent="0.35">
      <c r="A57" s="16" t="s">
        <v>34</v>
      </c>
      <c r="B57" t="s">
        <v>34</v>
      </c>
      <c r="C57" s="57" t="s">
        <v>177</v>
      </c>
      <c r="D57" s="18">
        <v>52</v>
      </c>
      <c r="E57" s="28" t="s">
        <v>178</v>
      </c>
      <c r="F57" s="17">
        <v>15.6</v>
      </c>
      <c r="G57" s="58">
        <v>43725</v>
      </c>
      <c r="H57" s="20">
        <v>0.45</v>
      </c>
      <c r="I57" t="s">
        <v>238</v>
      </c>
      <c r="J57" t="s">
        <v>259</v>
      </c>
      <c r="K57">
        <v>50</v>
      </c>
      <c r="L57"/>
      <c r="M57"/>
      <c r="N57"/>
      <c r="O57"/>
      <c r="P57">
        <v>50</v>
      </c>
      <c r="Q57"/>
      <c r="R57">
        <f t="shared" si="0"/>
        <v>0</v>
      </c>
      <c r="S57">
        <f t="shared" si="1"/>
        <v>100</v>
      </c>
      <c r="T57" s="21">
        <v>21.52</v>
      </c>
      <c r="U57" s="21">
        <v>254</v>
      </c>
      <c r="V57" s="21">
        <v>7.63</v>
      </c>
      <c r="W57" s="21">
        <v>1.4</v>
      </c>
      <c r="X57" s="21">
        <v>8.1999999999999993</v>
      </c>
      <c r="Y57" s="21">
        <v>8.35</v>
      </c>
      <c r="Z57" t="s">
        <v>49</v>
      </c>
      <c r="AA57" t="s">
        <v>254</v>
      </c>
      <c r="AB57">
        <v>38.058115100000002</v>
      </c>
      <c r="AC57">
        <v>-121.81934990000001</v>
      </c>
      <c r="AD57" s="59" t="s">
        <v>255</v>
      </c>
      <c r="AE57" s="23" t="s">
        <v>135</v>
      </c>
      <c r="AF57" s="23" t="s">
        <v>43</v>
      </c>
      <c r="AG57" t="s">
        <v>43</v>
      </c>
    </row>
    <row r="58" spans="1:33" s="23" customFormat="1" x14ac:dyDescent="0.35">
      <c r="A58" s="30"/>
      <c r="C58" s="30"/>
      <c r="D58" s="31"/>
      <c r="E58" s="28"/>
      <c r="F58" s="26"/>
      <c r="G58" s="19"/>
      <c r="H58" s="20"/>
      <c r="I58"/>
      <c r="J58"/>
      <c r="K58"/>
      <c r="L58"/>
      <c r="M58"/>
      <c r="N58"/>
      <c r="O58"/>
      <c r="P58"/>
      <c r="Q58"/>
      <c r="R58"/>
      <c r="S58"/>
      <c r="T58" s="21"/>
      <c r="U58" s="21"/>
      <c r="V58" s="21"/>
      <c r="W58" s="21"/>
      <c r="X58" s="21"/>
      <c r="Y58" s="21"/>
      <c r="Z58"/>
      <c r="AA58"/>
      <c r="AB58"/>
      <c r="AC58"/>
      <c r="AF58"/>
      <c r="AG58"/>
    </row>
    <row r="59" spans="1:33" s="23" customFormat="1" x14ac:dyDescent="0.35">
      <c r="A59" s="16"/>
      <c r="C59" s="16"/>
      <c r="D59" s="18"/>
      <c r="E59" s="28"/>
      <c r="F59" s="17"/>
      <c r="G59" s="19"/>
      <c r="H59" s="20"/>
      <c r="I59"/>
      <c r="J59"/>
      <c r="K59"/>
      <c r="L59"/>
      <c r="M59"/>
      <c r="N59"/>
      <c r="O59"/>
      <c r="P59"/>
      <c r="Q59"/>
      <c r="R59"/>
      <c r="S59"/>
      <c r="T59" s="21"/>
      <c r="U59" s="21"/>
      <c r="V59" s="21"/>
      <c r="W59" s="21"/>
      <c r="X59" s="21"/>
      <c r="Y59" s="21"/>
      <c r="Z59"/>
      <c r="AA59"/>
      <c r="AB59" s="32"/>
      <c r="AC59"/>
      <c r="AF59"/>
      <c r="AG59"/>
    </row>
    <row r="60" spans="1:33" s="23" customFormat="1" x14ac:dyDescent="0.35">
      <c r="A60" s="33"/>
      <c r="C60" s="33"/>
      <c r="D60" s="18"/>
      <c r="E60" s="28"/>
      <c r="F60" s="27"/>
      <c r="G60" s="19"/>
      <c r="H60" s="20"/>
      <c r="I60"/>
      <c r="J60"/>
      <c r="K60"/>
      <c r="L60"/>
      <c r="M60"/>
      <c r="N60"/>
      <c r="O60"/>
      <c r="P60"/>
      <c r="Q60"/>
      <c r="R60"/>
      <c r="S60"/>
      <c r="T60" s="21"/>
      <c r="U60" s="21"/>
      <c r="V60" s="21"/>
      <c r="W60" s="21"/>
      <c r="X60" s="21"/>
      <c r="Y60" s="21"/>
      <c r="Z60"/>
      <c r="AA60"/>
      <c r="AB60"/>
      <c r="AC60"/>
      <c r="AF60"/>
      <c r="AG60"/>
    </row>
    <row r="61" spans="1:33" s="23" customFormat="1" x14ac:dyDescent="0.35">
      <c r="A61" s="16"/>
      <c r="C61" s="16"/>
      <c r="D61" s="18"/>
      <c r="E61" s="28"/>
      <c r="F61" s="17"/>
      <c r="G61" s="19"/>
      <c r="H61" s="20"/>
      <c r="I61"/>
      <c r="J61"/>
      <c r="K61"/>
      <c r="L61"/>
      <c r="M61"/>
      <c r="N61"/>
      <c r="O61"/>
      <c r="P61"/>
      <c r="Q61"/>
      <c r="R61"/>
      <c r="S61"/>
      <c r="T61" s="21"/>
      <c r="U61" s="21"/>
      <c r="V61" s="21"/>
      <c r="W61" s="21"/>
      <c r="X61" s="21"/>
      <c r="Y61" s="21"/>
      <c r="Z61"/>
      <c r="AA61"/>
      <c r="AB61" s="32"/>
      <c r="AC61"/>
      <c r="AF61"/>
      <c r="AG61"/>
    </row>
    <row r="62" spans="1:33" s="23" customFormat="1" x14ac:dyDescent="0.35">
      <c r="A62" s="16"/>
      <c r="C62" s="16"/>
      <c r="D62" s="18"/>
      <c r="E62" s="28"/>
      <c r="F62" s="17"/>
      <c r="G62" s="19"/>
      <c r="H62" s="20"/>
      <c r="I62"/>
      <c r="J62"/>
      <c r="K62"/>
      <c r="L62"/>
      <c r="M62"/>
      <c r="N62"/>
      <c r="O62"/>
      <c r="P62"/>
      <c r="Q62"/>
      <c r="R62"/>
      <c r="S62"/>
      <c r="T62" s="21"/>
      <c r="U62" s="21"/>
      <c r="V62" s="21"/>
      <c r="W62" s="21"/>
      <c r="X62" s="21"/>
      <c r="Y62" s="21"/>
      <c r="Z62"/>
      <c r="AA62"/>
      <c r="AB62" s="32"/>
      <c r="AC62"/>
      <c r="AF62"/>
      <c r="AG62"/>
    </row>
    <row r="63" spans="1:33" s="23" customFormat="1" x14ac:dyDescent="0.35">
      <c r="A63" s="16"/>
      <c r="C63" s="16"/>
      <c r="D63" s="18"/>
      <c r="E63" s="28"/>
      <c r="F63" s="17"/>
      <c r="G63" s="19"/>
      <c r="H63" s="20"/>
      <c r="I63"/>
      <c r="J63"/>
      <c r="K63"/>
      <c r="L63"/>
      <c r="M63"/>
      <c r="N63"/>
      <c r="O63"/>
      <c r="P63"/>
      <c r="Q63"/>
      <c r="R63"/>
      <c r="S63"/>
      <c r="T63" s="21"/>
      <c r="U63" s="21"/>
      <c r="V63" s="21"/>
      <c r="W63" s="21"/>
      <c r="X63" s="21"/>
      <c r="Y63" s="21"/>
      <c r="Z63"/>
      <c r="AA63"/>
      <c r="AB63" s="32"/>
      <c r="AC63"/>
      <c r="AF63"/>
      <c r="AG63"/>
    </row>
    <row r="64" spans="1:33" s="23" customFormat="1" x14ac:dyDescent="0.35">
      <c r="A64" s="16"/>
      <c r="C64" s="16"/>
      <c r="D64" s="18"/>
      <c r="E64" s="28"/>
      <c r="F64" s="17"/>
      <c r="G64" s="19"/>
      <c r="H64" s="20"/>
      <c r="I64"/>
      <c r="J64"/>
      <c r="K64"/>
      <c r="L64"/>
      <c r="M64"/>
      <c r="N64"/>
      <c r="O64"/>
      <c r="P64"/>
      <c r="Q64"/>
      <c r="R64"/>
      <c r="S64"/>
      <c r="T64" s="21"/>
      <c r="U64" s="21"/>
      <c r="V64" s="21"/>
      <c r="W64" s="21"/>
      <c r="X64" s="21"/>
      <c r="Y64" s="21"/>
      <c r="Z64"/>
      <c r="AA64"/>
      <c r="AB64" s="32"/>
      <c r="AC64"/>
      <c r="AF64"/>
      <c r="AG64"/>
    </row>
    <row r="65" spans="1:33" s="23" customFormat="1" x14ac:dyDescent="0.35">
      <c r="A65" s="16"/>
      <c r="C65" s="16"/>
      <c r="D65" s="31"/>
      <c r="E65" s="28"/>
      <c r="F65" s="17"/>
      <c r="G65" s="19"/>
      <c r="H65" s="20"/>
      <c r="I65"/>
      <c r="J65"/>
      <c r="K65"/>
      <c r="L65"/>
      <c r="M65"/>
      <c r="N65"/>
      <c r="O65"/>
      <c r="P65"/>
      <c r="Q65"/>
      <c r="R65"/>
      <c r="S65"/>
      <c r="T65" s="21"/>
      <c r="U65" s="21"/>
      <c r="V65" s="21"/>
      <c r="W65" s="21"/>
      <c r="X65" s="21"/>
      <c r="Y65" s="21"/>
      <c r="Z65"/>
      <c r="AA65"/>
      <c r="AB65" s="32"/>
      <c r="AC65"/>
      <c r="AF65"/>
      <c r="AG65"/>
    </row>
    <row r="66" spans="1:33" s="23" customFormat="1" x14ac:dyDescent="0.35">
      <c r="A66" s="16"/>
      <c r="C66" s="16"/>
      <c r="D66" s="31"/>
      <c r="E66" s="28"/>
      <c r="F66" s="17"/>
      <c r="G66" s="19"/>
      <c r="H66" s="20"/>
      <c r="I66"/>
      <c r="J66"/>
      <c r="K66"/>
      <c r="L66"/>
      <c r="M66"/>
      <c r="N66"/>
      <c r="O66"/>
      <c r="P66"/>
      <c r="Q66"/>
      <c r="R66"/>
      <c r="S66"/>
      <c r="T66" s="21"/>
      <c r="U66" s="21"/>
      <c r="V66" s="21"/>
      <c r="W66" s="21"/>
      <c r="X66" s="21"/>
      <c r="Y66" s="21"/>
      <c r="Z66"/>
      <c r="AA66"/>
      <c r="AB66" s="32"/>
      <c r="AC66"/>
      <c r="AF66"/>
      <c r="AG66"/>
    </row>
    <row r="67" spans="1:33" s="23" customFormat="1" x14ac:dyDescent="0.35">
      <c r="A67" s="30"/>
      <c r="C67" s="30"/>
      <c r="D67" s="18"/>
      <c r="E67" s="28"/>
      <c r="F67" s="26"/>
      <c r="G67" s="19"/>
      <c r="H67" s="20"/>
      <c r="I67"/>
      <c r="J67"/>
      <c r="K67"/>
      <c r="L67"/>
      <c r="M67"/>
      <c r="N67"/>
      <c r="O67"/>
      <c r="P67"/>
      <c r="Q67"/>
      <c r="R67"/>
      <c r="S67"/>
      <c r="T67" s="21"/>
      <c r="U67" s="21"/>
      <c r="V67" s="21"/>
      <c r="W67" s="21"/>
      <c r="X67" s="21"/>
      <c r="Y67" s="21"/>
      <c r="Z67"/>
      <c r="AA67"/>
      <c r="AB67"/>
      <c r="AC67"/>
      <c r="AF67"/>
      <c r="AG67"/>
    </row>
    <row r="68" spans="1:33" s="23" customFormat="1" x14ac:dyDescent="0.35">
      <c r="A68" s="33"/>
      <c r="C68" s="33"/>
      <c r="D68" s="31"/>
      <c r="E68" s="28"/>
      <c r="F68" s="27"/>
      <c r="G68" s="19"/>
      <c r="H68" s="20"/>
      <c r="I68"/>
      <c r="J68"/>
      <c r="K68"/>
      <c r="L68"/>
      <c r="M68"/>
      <c r="N68"/>
      <c r="O68"/>
      <c r="P68"/>
      <c r="Q68"/>
      <c r="R68"/>
      <c r="S68"/>
      <c r="T68" s="21"/>
      <c r="U68" s="21"/>
      <c r="V68" s="21"/>
      <c r="W68" s="21"/>
      <c r="X68" s="21"/>
      <c r="Y68" s="21"/>
      <c r="Z68"/>
      <c r="AA68"/>
      <c r="AB68"/>
      <c r="AC68"/>
      <c r="AF68"/>
      <c r="AG68"/>
    </row>
    <row r="69" spans="1:33" s="23" customFormat="1" x14ac:dyDescent="0.35">
      <c r="A69" s="16"/>
      <c r="C69" s="16"/>
      <c r="D69" s="18"/>
      <c r="E69" s="28"/>
      <c r="F69" s="17"/>
      <c r="G69" s="19"/>
      <c r="H69" s="20"/>
      <c r="I69"/>
      <c r="J69"/>
      <c r="K69"/>
      <c r="L69"/>
      <c r="M69"/>
      <c r="N69"/>
      <c r="O69"/>
      <c r="P69"/>
      <c r="Q69"/>
      <c r="R69"/>
      <c r="S69"/>
      <c r="T69" s="21"/>
      <c r="U69" s="21"/>
      <c r="V69" s="21"/>
      <c r="W69" s="21"/>
      <c r="X69" s="21"/>
      <c r="Y69" s="21"/>
      <c r="Z69"/>
      <c r="AA69"/>
      <c r="AB69" s="32"/>
      <c r="AC69"/>
      <c r="AF69"/>
      <c r="AG69"/>
    </row>
    <row r="70" spans="1:33" s="23" customFormat="1" x14ac:dyDescent="0.35">
      <c r="A70" s="30"/>
      <c r="C70" s="30"/>
      <c r="D70" s="18"/>
      <c r="E70" s="28"/>
      <c r="F70" s="26"/>
      <c r="G70" s="19"/>
      <c r="H70" s="20"/>
      <c r="I70"/>
      <c r="J70"/>
      <c r="K70"/>
      <c r="L70"/>
      <c r="M70"/>
      <c r="N70"/>
      <c r="O70"/>
      <c r="P70"/>
      <c r="Q70"/>
      <c r="R70"/>
      <c r="S70"/>
      <c r="T70" s="21"/>
      <c r="U70" s="21"/>
      <c r="V70" s="21"/>
      <c r="W70" s="21"/>
      <c r="X70" s="21"/>
      <c r="Y70" s="21"/>
      <c r="Z70"/>
      <c r="AA70"/>
      <c r="AB70"/>
      <c r="AC70"/>
      <c r="AF70"/>
      <c r="AG70"/>
    </row>
    <row r="71" spans="1:33" s="23" customFormat="1" x14ac:dyDescent="0.35">
      <c r="A71" s="16"/>
      <c r="C71" s="16"/>
      <c r="D71" s="18"/>
      <c r="E71" s="28"/>
      <c r="F71" s="17"/>
      <c r="G71" s="19"/>
      <c r="H71" s="20"/>
      <c r="I71"/>
      <c r="J71"/>
      <c r="K71"/>
      <c r="L71"/>
      <c r="M71"/>
      <c r="N71"/>
      <c r="O71"/>
      <c r="P71"/>
      <c r="Q71"/>
      <c r="R71"/>
      <c r="S71"/>
      <c r="T71" s="21"/>
      <c r="U71" s="21"/>
      <c r="V71" s="21"/>
      <c r="W71" s="21"/>
      <c r="X71" s="21"/>
      <c r="Y71" s="21"/>
      <c r="Z71"/>
      <c r="AA71"/>
      <c r="AB71" s="34"/>
      <c r="AC71"/>
      <c r="AF71"/>
      <c r="AG71"/>
    </row>
    <row r="72" spans="1:33" s="23" customFormat="1" x14ac:dyDescent="0.35">
      <c r="A72" s="16"/>
      <c r="C72" s="16"/>
      <c r="D72" s="18"/>
      <c r="E72" s="28"/>
      <c r="F72" s="17"/>
      <c r="G72" s="19"/>
      <c r="H72" s="20"/>
      <c r="I72"/>
      <c r="J72"/>
      <c r="K72"/>
      <c r="L72"/>
      <c r="M72"/>
      <c r="N72"/>
      <c r="O72"/>
      <c r="P72"/>
      <c r="Q72"/>
      <c r="R72"/>
      <c r="S72"/>
      <c r="T72" s="21"/>
      <c r="U72" s="21"/>
      <c r="V72" s="21"/>
      <c r="W72" s="21"/>
      <c r="X72" s="21"/>
      <c r="Y72" s="21"/>
      <c r="Z72"/>
      <c r="AA72"/>
      <c r="AB72" s="32"/>
      <c r="AC72"/>
      <c r="AF72"/>
      <c r="AG72"/>
    </row>
    <row r="73" spans="1:33" s="23" customFormat="1" x14ac:dyDescent="0.35">
      <c r="A73" s="16"/>
      <c r="C73" s="16"/>
      <c r="D73" s="31"/>
      <c r="E73" s="28"/>
      <c r="F73" s="26"/>
      <c r="G73" s="19"/>
      <c r="H73" s="20"/>
      <c r="I73"/>
      <c r="J73"/>
      <c r="K73"/>
      <c r="L73"/>
      <c r="M73"/>
      <c r="N73"/>
      <c r="O73"/>
      <c r="P73"/>
      <c r="Q73"/>
      <c r="R73"/>
      <c r="S73"/>
      <c r="T73" s="21"/>
      <c r="U73" s="21"/>
      <c r="V73" s="21"/>
      <c r="W73" s="21"/>
      <c r="X73" s="21"/>
      <c r="Y73" s="21"/>
      <c r="Z73"/>
      <c r="AA73"/>
      <c r="AB73" s="32"/>
      <c r="AC73"/>
      <c r="AF73"/>
      <c r="AG73"/>
    </row>
    <row r="74" spans="1:33" s="23" customFormat="1" x14ac:dyDescent="0.35">
      <c r="A74" s="16"/>
      <c r="C74" s="16"/>
      <c r="D74" s="18"/>
      <c r="E74" s="28"/>
      <c r="F74" s="17"/>
      <c r="G74" s="19"/>
      <c r="H74" s="20"/>
      <c r="I74"/>
      <c r="J74"/>
      <c r="K74"/>
      <c r="L74"/>
      <c r="M74"/>
      <c r="N74"/>
      <c r="O74"/>
      <c r="P74"/>
      <c r="Q74"/>
      <c r="R74"/>
      <c r="S74"/>
      <c r="T74" s="21"/>
      <c r="U74" s="21"/>
      <c r="V74" s="21"/>
      <c r="W74" s="21"/>
      <c r="X74" s="21"/>
      <c r="Y74" s="21"/>
      <c r="Z74"/>
      <c r="AA74"/>
      <c r="AB74" s="32"/>
      <c r="AC74"/>
      <c r="AF74"/>
      <c r="AG74"/>
    </row>
    <row r="75" spans="1:33" s="23" customFormat="1" x14ac:dyDescent="0.35">
      <c r="A75" s="30"/>
      <c r="C75" s="30"/>
      <c r="D75" s="18"/>
      <c r="E75" s="28"/>
      <c r="F75" s="26"/>
      <c r="G75" s="19"/>
      <c r="H75" s="20"/>
      <c r="I75"/>
      <c r="J75"/>
      <c r="K75"/>
      <c r="L75"/>
      <c r="M75"/>
      <c r="N75"/>
      <c r="O75"/>
      <c r="P75"/>
      <c r="Q75"/>
      <c r="R75"/>
      <c r="S75"/>
      <c r="T75" s="21"/>
      <c r="U75" s="21"/>
      <c r="V75" s="21"/>
      <c r="W75" s="21"/>
      <c r="X75" s="21"/>
      <c r="Y75" s="21"/>
      <c r="Z75"/>
      <c r="AA75"/>
      <c r="AB75"/>
      <c r="AC75"/>
      <c r="AF75"/>
      <c r="AG75"/>
    </row>
    <row r="76" spans="1:33" s="23" customFormat="1" x14ac:dyDescent="0.35">
      <c r="A76" s="16"/>
      <c r="C76" s="16"/>
      <c r="D76" s="18"/>
      <c r="E76" s="28"/>
      <c r="F76" s="17"/>
      <c r="G76" s="19"/>
      <c r="H76" s="20"/>
      <c r="I76"/>
      <c r="J76"/>
      <c r="K76"/>
      <c r="L76"/>
      <c r="M76"/>
      <c r="N76"/>
      <c r="O76"/>
      <c r="P76"/>
      <c r="Q76"/>
      <c r="R76"/>
      <c r="S76"/>
      <c r="T76" s="21"/>
      <c r="U76" s="21"/>
      <c r="V76" s="21"/>
      <c r="W76" s="21"/>
      <c r="X76" s="21"/>
      <c r="Y76" s="21"/>
      <c r="Z76"/>
      <c r="AA76"/>
      <c r="AB76" s="32"/>
      <c r="AC76"/>
      <c r="AF76"/>
      <c r="AG76"/>
    </row>
    <row r="77" spans="1:33" s="23" customFormat="1" x14ac:dyDescent="0.35">
      <c r="A77" s="16"/>
      <c r="C77" s="16"/>
      <c r="D77" s="18"/>
      <c r="E77" s="28"/>
      <c r="F77" s="17"/>
      <c r="G77" s="19"/>
      <c r="H77" s="20"/>
      <c r="I77"/>
      <c r="J77"/>
      <c r="K77" s="60"/>
      <c r="L77"/>
      <c r="M77"/>
      <c r="N77"/>
      <c r="O77"/>
      <c r="P77"/>
      <c r="Q77"/>
      <c r="R77"/>
      <c r="S77"/>
      <c r="T77" s="21"/>
      <c r="U77" s="21"/>
      <c r="V77" s="21"/>
      <c r="W77" s="21"/>
      <c r="X77" s="21"/>
      <c r="Y77" s="21"/>
      <c r="Z77"/>
      <c r="AA77"/>
      <c r="AB77" s="32"/>
      <c r="AC77"/>
      <c r="AF77"/>
      <c r="AG77"/>
    </row>
    <row r="78" spans="1:33" s="23" customFormat="1" x14ac:dyDescent="0.35">
      <c r="A78" s="16"/>
      <c r="C78" s="16"/>
      <c r="D78" s="18"/>
      <c r="E78" s="28"/>
      <c r="F78" s="17"/>
      <c r="G78" s="19"/>
      <c r="H78" s="20"/>
      <c r="I78"/>
      <c r="J78"/>
      <c r="K78"/>
      <c r="L78"/>
      <c r="M78"/>
      <c r="N78"/>
      <c r="O78"/>
      <c r="P78"/>
      <c r="Q78"/>
      <c r="R78"/>
      <c r="S78"/>
      <c r="T78" s="21"/>
      <c r="U78" s="21"/>
      <c r="V78" s="21"/>
      <c r="W78" s="21"/>
      <c r="X78" s="21"/>
      <c r="Y78" s="21"/>
      <c r="Z78"/>
      <c r="AA78"/>
      <c r="AB78" s="32"/>
      <c r="AC78"/>
      <c r="AF78"/>
      <c r="AG78"/>
    </row>
    <row r="79" spans="1:33" s="23" customFormat="1" x14ac:dyDescent="0.35">
      <c r="A79" s="16"/>
      <c r="C79" s="16"/>
      <c r="D79" s="18"/>
      <c r="E79" s="28"/>
      <c r="F79" s="26"/>
      <c r="G79" s="19"/>
      <c r="H79" s="20"/>
      <c r="I79"/>
      <c r="J79"/>
      <c r="K79"/>
      <c r="L79"/>
      <c r="M79"/>
      <c r="N79"/>
      <c r="O79"/>
      <c r="P79"/>
      <c r="Q79"/>
      <c r="R79"/>
      <c r="S79"/>
      <c r="T79" s="21"/>
      <c r="U79" s="21"/>
      <c r="V79" s="21"/>
      <c r="W79" s="21"/>
      <c r="X79" s="21"/>
      <c r="Y79" s="21"/>
      <c r="Z79"/>
      <c r="AA79"/>
      <c r="AB79" s="34"/>
      <c r="AC79"/>
      <c r="AF79"/>
      <c r="AG79"/>
    </row>
    <row r="80" spans="1:33" s="23" customFormat="1" x14ac:dyDescent="0.35">
      <c r="A80" s="16"/>
      <c r="C80" s="16"/>
      <c r="D80" s="18"/>
      <c r="E80" s="28"/>
      <c r="F80" s="17"/>
      <c r="G80" s="19"/>
      <c r="H80" s="20"/>
      <c r="I80"/>
      <c r="J80"/>
      <c r="K80"/>
      <c r="L80"/>
      <c r="M80"/>
      <c r="N80"/>
      <c r="O80"/>
      <c r="P80"/>
      <c r="Q80"/>
      <c r="R80"/>
      <c r="S80"/>
      <c r="T80" s="21"/>
      <c r="U80" s="21"/>
      <c r="V80" s="21"/>
      <c r="W80" s="21"/>
      <c r="X80" s="21"/>
      <c r="Y80" s="21"/>
      <c r="Z80"/>
      <c r="AA80"/>
      <c r="AB80" s="32"/>
      <c r="AC80"/>
      <c r="AF80"/>
      <c r="AG80"/>
    </row>
    <row r="81" spans="1:33" s="23" customFormat="1" x14ac:dyDescent="0.35">
      <c r="A81" s="16"/>
      <c r="C81" s="16"/>
      <c r="D81" s="31"/>
      <c r="E81" s="28"/>
      <c r="F81" s="17"/>
      <c r="G81" s="19"/>
      <c r="H81" s="20"/>
      <c r="I81"/>
      <c r="J81"/>
      <c r="K81"/>
      <c r="L81"/>
      <c r="M81"/>
      <c r="N81"/>
      <c r="O81"/>
      <c r="P81"/>
      <c r="Q81"/>
      <c r="R81"/>
      <c r="S81"/>
      <c r="T81" s="21"/>
      <c r="U81" s="21"/>
      <c r="V81" s="21"/>
      <c r="W81" s="21"/>
      <c r="X81" s="21"/>
      <c r="Y81" s="21"/>
      <c r="Z81"/>
      <c r="AA81"/>
      <c r="AB81" s="32"/>
      <c r="AC81"/>
      <c r="AF81"/>
      <c r="AG81"/>
    </row>
    <row r="82" spans="1:33" s="23" customFormat="1" x14ac:dyDescent="0.35">
      <c r="A82" s="16"/>
      <c r="C82" s="16"/>
      <c r="D82" s="31"/>
      <c r="E82" s="28"/>
      <c r="F82" s="17"/>
      <c r="G82" s="19"/>
      <c r="H82" s="20"/>
      <c r="I82"/>
      <c r="J82"/>
      <c r="K82"/>
      <c r="L82"/>
      <c r="M82"/>
      <c r="N82"/>
      <c r="O82"/>
      <c r="P82"/>
      <c r="Q82"/>
      <c r="R82"/>
      <c r="S82"/>
      <c r="T82" s="21"/>
      <c r="U82" s="21"/>
      <c r="V82" s="21"/>
      <c r="W82" s="21"/>
      <c r="X82" s="21"/>
      <c r="Y82" s="21"/>
      <c r="Z82"/>
      <c r="AA82"/>
      <c r="AB82" s="32"/>
      <c r="AC82"/>
      <c r="AF82"/>
      <c r="AG82"/>
    </row>
    <row r="83" spans="1:33" s="23" customFormat="1" x14ac:dyDescent="0.35">
      <c r="A83" s="30"/>
      <c r="C83" s="30"/>
      <c r="D83" s="18"/>
      <c r="E83" s="28"/>
      <c r="F83" s="26"/>
      <c r="G83" s="19"/>
      <c r="H83" s="20"/>
      <c r="I83"/>
      <c r="J83"/>
      <c r="K83"/>
      <c r="L83"/>
      <c r="M83"/>
      <c r="N83"/>
      <c r="O83"/>
      <c r="P83"/>
      <c r="Q83"/>
      <c r="R83"/>
      <c r="S83"/>
      <c r="T83" s="21"/>
      <c r="U83" s="21"/>
      <c r="V83" s="21"/>
      <c r="W83" s="21"/>
      <c r="X83" s="21"/>
      <c r="Y83" s="21"/>
      <c r="Z83"/>
      <c r="AA83"/>
      <c r="AB83"/>
      <c r="AC83"/>
      <c r="AF83"/>
      <c r="AG83"/>
    </row>
    <row r="84" spans="1:33" s="23" customFormat="1" x14ac:dyDescent="0.35">
      <c r="A84" s="30"/>
      <c r="C84" s="30"/>
      <c r="D84" s="18"/>
      <c r="E84" s="28"/>
      <c r="F84" s="26"/>
      <c r="G84" s="19"/>
      <c r="H84" s="20"/>
      <c r="I84"/>
      <c r="J84"/>
      <c r="K84"/>
      <c r="L84"/>
      <c r="M84"/>
      <c r="N84"/>
      <c r="O84"/>
      <c r="P84"/>
      <c r="Q84"/>
      <c r="R84"/>
      <c r="S84"/>
      <c r="T84" s="21"/>
      <c r="U84" s="21"/>
      <c r="V84" s="21"/>
      <c r="W84" s="21"/>
      <c r="X84" s="21"/>
      <c r="Y84" s="21"/>
      <c r="Z84"/>
      <c r="AA84"/>
      <c r="AB84"/>
      <c r="AC84"/>
      <c r="AF84"/>
      <c r="AG84"/>
    </row>
    <row r="85" spans="1:33" s="23" customFormat="1" x14ac:dyDescent="0.35">
      <c r="A85" s="16"/>
      <c r="C85" s="16"/>
      <c r="D85" s="18"/>
      <c r="E85" s="28"/>
      <c r="F85" s="17"/>
      <c r="G85" s="19"/>
      <c r="H85" s="20"/>
      <c r="I85"/>
      <c r="J85"/>
      <c r="K85"/>
      <c r="L85"/>
      <c r="M85"/>
      <c r="N85"/>
      <c r="O85"/>
      <c r="P85"/>
      <c r="Q85"/>
      <c r="R85"/>
      <c r="S85"/>
      <c r="T85" s="21"/>
      <c r="U85" s="21"/>
      <c r="V85" s="21"/>
      <c r="W85" s="21"/>
      <c r="X85" s="21"/>
      <c r="Y85" s="21"/>
      <c r="Z85"/>
      <c r="AA85"/>
      <c r="AB85" s="32"/>
      <c r="AC85"/>
      <c r="AF85"/>
      <c r="AG85"/>
    </row>
    <row r="86" spans="1:33" s="23" customFormat="1" x14ac:dyDescent="0.35">
      <c r="A86" s="16"/>
      <c r="C86" s="16"/>
      <c r="D86" s="25"/>
      <c r="E86" s="28"/>
      <c r="F86" s="17"/>
      <c r="G86" s="19"/>
      <c r="H86" s="20"/>
      <c r="I86"/>
      <c r="J86"/>
      <c r="K86"/>
      <c r="L86"/>
      <c r="M86"/>
      <c r="N86"/>
      <c r="O86"/>
      <c r="P86"/>
      <c r="Q86"/>
      <c r="R86"/>
      <c r="S86"/>
      <c r="T86" s="21"/>
      <c r="U86" s="21"/>
      <c r="V86" s="21"/>
      <c r="W86" s="21"/>
      <c r="X86" s="21"/>
      <c r="Y86" s="21"/>
      <c r="Z86"/>
      <c r="AA86"/>
      <c r="AB86" s="32"/>
      <c r="AC86"/>
      <c r="AF86"/>
      <c r="AG86"/>
    </row>
    <row r="87" spans="1:33" s="23" customFormat="1" x14ac:dyDescent="0.35">
      <c r="A87" s="16"/>
      <c r="C87" s="16"/>
      <c r="D87" s="31"/>
      <c r="E87" s="28"/>
      <c r="F87" s="17"/>
      <c r="G87" s="19"/>
      <c r="H87" s="20"/>
      <c r="I87"/>
      <c r="J87"/>
      <c r="K87"/>
      <c r="L87"/>
      <c r="M87"/>
      <c r="N87"/>
      <c r="O87"/>
      <c r="P87"/>
      <c r="Q87"/>
      <c r="R87"/>
      <c r="S87"/>
      <c r="T87" s="21"/>
      <c r="U87" s="21"/>
      <c r="V87" s="21"/>
      <c r="W87" s="21"/>
      <c r="X87" s="21"/>
      <c r="Y87" s="21"/>
      <c r="Z87"/>
      <c r="AA87"/>
      <c r="AB87" s="32"/>
      <c r="AC87"/>
      <c r="AF87"/>
      <c r="AG87"/>
    </row>
    <row r="88" spans="1:33" s="23" customFormat="1" x14ac:dyDescent="0.35">
      <c r="A88" s="17"/>
      <c r="C88" s="17"/>
      <c r="D88" s="18"/>
      <c r="E88" s="49"/>
      <c r="F88" s="17"/>
      <c r="G88" s="19"/>
      <c r="H88" s="20"/>
      <c r="I88"/>
      <c r="J88"/>
      <c r="K88"/>
      <c r="L88"/>
      <c r="M88"/>
      <c r="N88"/>
      <c r="O88"/>
      <c r="P88"/>
      <c r="Q88"/>
      <c r="R88"/>
      <c r="S88"/>
      <c r="T88" s="21"/>
      <c r="U88" s="21"/>
      <c r="V88" s="21"/>
      <c r="W88" s="21"/>
      <c r="X88" s="21"/>
      <c r="Y88" s="21"/>
      <c r="Z88"/>
      <c r="AA88"/>
      <c r="AB88"/>
      <c r="AC88"/>
      <c r="AF88"/>
      <c r="AG88"/>
    </row>
    <row r="89" spans="1:33" s="23" customFormat="1" x14ac:dyDescent="0.35">
      <c r="A89" s="30"/>
      <c r="C89" s="30"/>
      <c r="D89" s="18"/>
      <c r="E89" s="28"/>
      <c r="F89" s="26"/>
      <c r="G89" s="19"/>
      <c r="H89" s="20"/>
      <c r="I89"/>
      <c r="J89"/>
      <c r="K89"/>
      <c r="L89"/>
      <c r="M89"/>
      <c r="N89"/>
      <c r="O89"/>
      <c r="P89"/>
      <c r="Q89"/>
      <c r="R89"/>
      <c r="S89"/>
      <c r="T89" s="21"/>
      <c r="U89" s="21"/>
      <c r="V89" s="21"/>
      <c r="W89" s="21"/>
      <c r="X89" s="21"/>
      <c r="Y89" s="21"/>
      <c r="Z89"/>
      <c r="AA89"/>
      <c r="AB89"/>
      <c r="AC89"/>
      <c r="AF89"/>
      <c r="AG89"/>
    </row>
    <row r="90" spans="1:33" s="23" customFormat="1" x14ac:dyDescent="0.35">
      <c r="A90" s="16"/>
      <c r="C90" s="16"/>
      <c r="D90" s="31"/>
      <c r="E90" s="28"/>
      <c r="F90" s="17"/>
      <c r="G90" s="19"/>
      <c r="H90" s="20"/>
      <c r="I90"/>
      <c r="J90"/>
      <c r="K90"/>
      <c r="L90"/>
      <c r="M90"/>
      <c r="N90"/>
      <c r="O90"/>
      <c r="P90"/>
      <c r="Q90"/>
      <c r="R90"/>
      <c r="S90"/>
      <c r="T90" s="21"/>
      <c r="U90" s="21"/>
      <c r="V90" s="21"/>
      <c r="W90" s="21"/>
      <c r="X90" s="21"/>
      <c r="Y90" s="21"/>
      <c r="Z90"/>
      <c r="AA90"/>
      <c r="AB90" s="32"/>
      <c r="AC90"/>
      <c r="AF90"/>
      <c r="AG90"/>
    </row>
    <row r="91" spans="1:33" s="23" customFormat="1" x14ac:dyDescent="0.35">
      <c r="A91" s="16"/>
      <c r="C91" s="16"/>
      <c r="D91" s="18"/>
      <c r="E91" s="28"/>
      <c r="F91" s="17"/>
      <c r="G91" s="19"/>
      <c r="H91" s="20"/>
      <c r="I91"/>
      <c r="J91"/>
      <c r="K91"/>
      <c r="L91"/>
      <c r="M91"/>
      <c r="N91"/>
      <c r="O91"/>
      <c r="P91"/>
      <c r="Q91"/>
      <c r="R91"/>
      <c r="S91"/>
      <c r="T91" s="21"/>
      <c r="U91" s="21"/>
      <c r="V91" s="21"/>
      <c r="W91" s="21"/>
      <c r="X91" s="21"/>
      <c r="Y91" s="21"/>
      <c r="Z91"/>
      <c r="AA91"/>
      <c r="AB91" s="32"/>
      <c r="AC91"/>
      <c r="AF91"/>
      <c r="AG91"/>
    </row>
    <row r="92" spans="1:33" s="23" customFormat="1" x14ac:dyDescent="0.35">
      <c r="A92" s="30"/>
      <c r="C92" s="30"/>
      <c r="D92" s="18"/>
      <c r="E92" s="28"/>
      <c r="F92" s="26"/>
      <c r="G92" s="19"/>
      <c r="H92" s="20"/>
      <c r="I92"/>
      <c r="J92"/>
      <c r="K92"/>
      <c r="L92"/>
      <c r="M92"/>
      <c r="N92"/>
      <c r="O92"/>
      <c r="P92"/>
      <c r="Q92"/>
      <c r="R92"/>
      <c r="S92"/>
      <c r="T92" s="21"/>
      <c r="U92" s="21"/>
      <c r="V92" s="21"/>
      <c r="W92" s="21"/>
      <c r="X92" s="21"/>
      <c r="Y92" s="21"/>
      <c r="Z92"/>
      <c r="AA92"/>
      <c r="AB92"/>
      <c r="AC92"/>
      <c r="AF92"/>
      <c r="AG92"/>
    </row>
    <row r="93" spans="1:33" s="23" customFormat="1" x14ac:dyDescent="0.35">
      <c r="A93" s="16"/>
      <c r="C93" s="16"/>
      <c r="D93" s="31"/>
      <c r="E93" s="28"/>
      <c r="F93" s="17"/>
      <c r="G93" s="19"/>
      <c r="H93" s="20"/>
      <c r="I93"/>
      <c r="J93"/>
      <c r="K93"/>
      <c r="L93"/>
      <c r="M93"/>
      <c r="N93"/>
      <c r="O93"/>
      <c r="P93"/>
      <c r="Q93"/>
      <c r="R93"/>
      <c r="S93"/>
      <c r="T93" s="21"/>
      <c r="U93" s="21"/>
      <c r="V93" s="21"/>
      <c r="W93" s="21"/>
      <c r="X93" s="21"/>
      <c r="Y93" s="21"/>
      <c r="Z93"/>
      <c r="AA93"/>
      <c r="AB93" s="32"/>
      <c r="AC93"/>
      <c r="AF93"/>
      <c r="AG93"/>
    </row>
    <row r="94" spans="1:33" s="23" customFormat="1" x14ac:dyDescent="0.35">
      <c r="A94" s="16"/>
      <c r="C94" s="16"/>
      <c r="D94" s="18"/>
      <c r="E94" s="28"/>
      <c r="F94" s="17"/>
      <c r="G94" s="19"/>
      <c r="H94" s="20"/>
      <c r="I94"/>
      <c r="J94"/>
      <c r="K94"/>
      <c r="L94"/>
      <c r="M94"/>
      <c r="N94"/>
      <c r="O94"/>
      <c r="P94"/>
      <c r="Q94"/>
      <c r="R94"/>
      <c r="S94"/>
      <c r="T94" s="21"/>
      <c r="U94" s="21"/>
      <c r="V94" s="21"/>
      <c r="W94" s="21"/>
      <c r="X94" s="21"/>
      <c r="Y94" s="21"/>
      <c r="Z94"/>
      <c r="AA94"/>
      <c r="AB94" s="32"/>
      <c r="AC94"/>
      <c r="AF94"/>
      <c r="AG94"/>
    </row>
    <row r="95" spans="1:33" s="23" customFormat="1" x14ac:dyDescent="0.35">
      <c r="A95" s="30"/>
      <c r="C95" s="30"/>
      <c r="D95" s="18"/>
      <c r="E95" s="28"/>
      <c r="F95" s="26"/>
      <c r="G95" s="19"/>
      <c r="H95" s="20"/>
      <c r="I95"/>
      <c r="J95"/>
      <c r="K95"/>
      <c r="L95"/>
      <c r="M95"/>
      <c r="N95"/>
      <c r="O95"/>
      <c r="P95"/>
      <c r="Q95"/>
      <c r="R95"/>
      <c r="S95"/>
      <c r="T95" s="21"/>
      <c r="U95" s="21"/>
      <c r="V95" s="21"/>
      <c r="W95" s="21"/>
      <c r="X95" s="21"/>
      <c r="Y95" s="21"/>
      <c r="Z95"/>
      <c r="AA95"/>
      <c r="AB95"/>
      <c r="AC95"/>
      <c r="AF95"/>
      <c r="AG95"/>
    </row>
    <row r="96" spans="1:33" s="23" customFormat="1" x14ac:dyDescent="0.35">
      <c r="A96" s="16"/>
      <c r="C96" s="16"/>
      <c r="D96" s="18"/>
      <c r="E96" s="28"/>
      <c r="F96" s="17"/>
      <c r="G96" s="19"/>
      <c r="H96" s="20"/>
      <c r="I96"/>
      <c r="J96"/>
      <c r="K96"/>
      <c r="L96"/>
      <c r="M96"/>
      <c r="N96"/>
      <c r="O96"/>
      <c r="P96"/>
      <c r="Q96"/>
      <c r="R96"/>
      <c r="S96"/>
      <c r="T96" s="21"/>
      <c r="U96" s="21"/>
      <c r="V96" s="21"/>
      <c r="W96" s="21"/>
      <c r="X96" s="21"/>
      <c r="Y96" s="21"/>
      <c r="Z96"/>
      <c r="AA96"/>
      <c r="AB96" s="32"/>
      <c r="AC96"/>
      <c r="AF96"/>
      <c r="AG96"/>
    </row>
    <row r="97" spans="1:33" s="23" customFormat="1" x14ac:dyDescent="0.35">
      <c r="A97" s="16"/>
      <c r="C97" s="16"/>
      <c r="D97" s="31"/>
      <c r="E97" s="28"/>
      <c r="F97" s="17"/>
      <c r="G97" s="19"/>
      <c r="H97" s="20"/>
      <c r="I97"/>
      <c r="J97"/>
      <c r="K97"/>
      <c r="L97"/>
      <c r="M97"/>
      <c r="N97"/>
      <c r="O97"/>
      <c r="P97"/>
      <c r="Q97"/>
      <c r="R97"/>
      <c r="S97"/>
      <c r="T97" s="21"/>
      <c r="U97" s="21"/>
      <c r="V97" s="21"/>
      <c r="W97" s="21"/>
      <c r="X97" s="21"/>
      <c r="Y97" s="21"/>
      <c r="Z97"/>
      <c r="AA97"/>
      <c r="AB97" s="32"/>
      <c r="AC97"/>
      <c r="AF97"/>
      <c r="AG97"/>
    </row>
    <row r="98" spans="1:33" s="23" customFormat="1" x14ac:dyDescent="0.35">
      <c r="A98" s="16"/>
      <c r="C98" s="16"/>
      <c r="D98" s="18"/>
      <c r="E98" s="28"/>
      <c r="F98" s="17"/>
      <c r="G98" s="19"/>
      <c r="H98" s="20"/>
      <c r="I98"/>
      <c r="J98"/>
      <c r="K98"/>
      <c r="L98"/>
      <c r="M98"/>
      <c r="N98"/>
      <c r="O98"/>
      <c r="P98"/>
      <c r="Q98"/>
      <c r="R98"/>
      <c r="S98"/>
      <c r="T98" s="21"/>
      <c r="U98" s="21"/>
      <c r="V98" s="21"/>
      <c r="W98" s="21"/>
      <c r="X98" s="21"/>
      <c r="Y98" s="21"/>
      <c r="Z98"/>
      <c r="AA98"/>
      <c r="AB98" s="32"/>
      <c r="AC98"/>
      <c r="AF98"/>
      <c r="AG98"/>
    </row>
    <row r="99" spans="1:33" s="23" customFormat="1" x14ac:dyDescent="0.35">
      <c r="A99" s="30"/>
      <c r="C99" s="30"/>
      <c r="D99" s="18"/>
      <c r="E99" s="28"/>
      <c r="F99" s="26"/>
      <c r="G99" s="19"/>
      <c r="H99" s="20"/>
      <c r="I99"/>
      <c r="J99"/>
      <c r="K99"/>
      <c r="L99"/>
      <c r="M99"/>
      <c r="N99"/>
      <c r="O99"/>
      <c r="P99"/>
      <c r="Q99"/>
      <c r="R99"/>
      <c r="S99"/>
      <c r="T99" s="21"/>
      <c r="U99" s="21"/>
      <c r="V99" s="21"/>
      <c r="W99" s="21"/>
      <c r="X99" s="21"/>
      <c r="Y99" s="21"/>
      <c r="Z99"/>
      <c r="AA99"/>
      <c r="AB99"/>
      <c r="AC99"/>
      <c r="AF99"/>
      <c r="AG99"/>
    </row>
    <row r="100" spans="1:33" s="23" customFormat="1" x14ac:dyDescent="0.35">
      <c r="A100" s="16"/>
      <c r="C100" s="16"/>
      <c r="D100" s="18"/>
      <c r="E100" s="28"/>
      <c r="F100" s="17"/>
      <c r="G100" s="19"/>
      <c r="H100" s="20"/>
      <c r="I100"/>
      <c r="J100"/>
      <c r="K100"/>
      <c r="L100"/>
      <c r="M100"/>
      <c r="N100"/>
      <c r="O100"/>
      <c r="P100"/>
      <c r="Q100"/>
      <c r="R100"/>
      <c r="S100"/>
      <c r="T100" s="21"/>
      <c r="U100" s="21"/>
      <c r="V100" s="21"/>
      <c r="W100" s="21"/>
      <c r="X100" s="21"/>
      <c r="Y100" s="21"/>
      <c r="Z100"/>
      <c r="AA100"/>
      <c r="AB100" s="32"/>
      <c r="AC100"/>
      <c r="AF100"/>
      <c r="AG100"/>
    </row>
    <row r="101" spans="1:33" s="23" customFormat="1" x14ac:dyDescent="0.35">
      <c r="A101" s="16"/>
      <c r="C101" s="16"/>
      <c r="D101" s="18"/>
      <c r="E101" s="28"/>
      <c r="F101" s="17"/>
      <c r="G101" s="19"/>
      <c r="H101" s="20"/>
      <c r="I101"/>
      <c r="J101"/>
      <c r="K101"/>
      <c r="L101"/>
      <c r="M101"/>
      <c r="N101"/>
      <c r="O101"/>
      <c r="P101"/>
      <c r="Q101"/>
      <c r="R101"/>
      <c r="S101"/>
      <c r="T101" s="21"/>
      <c r="U101" s="21"/>
      <c r="V101" s="21"/>
      <c r="W101" s="21"/>
      <c r="X101" s="21"/>
      <c r="Y101" s="21"/>
      <c r="Z101"/>
      <c r="AA101"/>
      <c r="AB101" s="32"/>
      <c r="AC101"/>
      <c r="AF101"/>
      <c r="AG101"/>
    </row>
    <row r="102" spans="1:33" s="23" customFormat="1" x14ac:dyDescent="0.35">
      <c r="A102" s="16"/>
      <c r="C102" s="16"/>
      <c r="D102" s="18"/>
      <c r="E102" s="28"/>
      <c r="F102" s="17"/>
      <c r="G102" s="19"/>
      <c r="H102" s="20"/>
      <c r="I102"/>
      <c r="J102"/>
      <c r="K102"/>
      <c r="L102"/>
      <c r="M102"/>
      <c r="N102"/>
      <c r="O102"/>
      <c r="P102"/>
      <c r="Q102"/>
      <c r="R102"/>
      <c r="S102"/>
      <c r="T102" s="21"/>
      <c r="U102" s="21"/>
      <c r="V102" s="21"/>
      <c r="W102" s="21"/>
      <c r="X102" s="21"/>
      <c r="Y102" s="21"/>
      <c r="Z102"/>
      <c r="AA102"/>
      <c r="AB102" s="32"/>
      <c r="AC102"/>
      <c r="AF102"/>
      <c r="AG102"/>
    </row>
    <row r="103" spans="1:33" s="23" customFormat="1" x14ac:dyDescent="0.35">
      <c r="A103" s="16"/>
      <c r="C103" s="16"/>
      <c r="D103" s="31"/>
      <c r="E103" s="28"/>
      <c r="F103" s="17"/>
      <c r="G103" s="19"/>
      <c r="H103" s="20"/>
      <c r="I103"/>
      <c r="J103"/>
      <c r="K103"/>
      <c r="L103"/>
      <c r="M103"/>
      <c r="N103"/>
      <c r="O103"/>
      <c r="P103"/>
      <c r="Q103"/>
      <c r="R103"/>
      <c r="S103"/>
      <c r="T103" s="21"/>
      <c r="U103" s="21"/>
      <c r="V103" s="21"/>
      <c r="W103" s="21"/>
      <c r="X103" s="21"/>
      <c r="Y103" s="21"/>
      <c r="Z103"/>
      <c r="AA103"/>
      <c r="AB103" s="32"/>
      <c r="AC103"/>
      <c r="AF103"/>
      <c r="AG103"/>
    </row>
    <row r="104" spans="1:33" s="23" customFormat="1" x14ac:dyDescent="0.35">
      <c r="A104" s="16"/>
      <c r="C104" s="16"/>
      <c r="D104" s="31"/>
      <c r="E104" s="28"/>
      <c r="F104" s="17"/>
      <c r="G104" s="19"/>
      <c r="H104" s="20"/>
      <c r="I104"/>
      <c r="J104"/>
      <c r="K104"/>
      <c r="L104"/>
      <c r="M104"/>
      <c r="N104"/>
      <c r="O104"/>
      <c r="P104"/>
      <c r="Q104"/>
      <c r="R104"/>
      <c r="S104"/>
      <c r="T104" s="21"/>
      <c r="U104" s="21"/>
      <c r="V104" s="21"/>
      <c r="W104" s="21"/>
      <c r="X104" s="21"/>
      <c r="Y104" s="21"/>
      <c r="Z104"/>
      <c r="AA104"/>
      <c r="AB104" s="32"/>
      <c r="AC104"/>
      <c r="AF104"/>
      <c r="AG104"/>
    </row>
    <row r="105" spans="1:33" s="23" customFormat="1" x14ac:dyDescent="0.35">
      <c r="A105" s="30"/>
      <c r="C105" s="30"/>
      <c r="D105" s="18"/>
      <c r="E105" s="28"/>
      <c r="F105" s="26"/>
      <c r="G105" s="19"/>
      <c r="H105" s="20"/>
      <c r="I105"/>
      <c r="J105"/>
      <c r="K105"/>
      <c r="L105"/>
      <c r="M105"/>
      <c r="N105"/>
      <c r="O105"/>
      <c r="P105"/>
      <c r="Q105"/>
      <c r="R105"/>
      <c r="S105"/>
      <c r="T105" s="21"/>
      <c r="U105" s="21"/>
      <c r="V105" s="21"/>
      <c r="W105" s="21"/>
      <c r="X105" s="21"/>
      <c r="Y105" s="21"/>
      <c r="Z105"/>
      <c r="AA105"/>
      <c r="AB105"/>
      <c r="AC105"/>
      <c r="AF105"/>
      <c r="AG105"/>
    </row>
    <row r="106" spans="1:33" s="23" customFormat="1" x14ac:dyDescent="0.35">
      <c r="A106" s="30"/>
      <c r="C106" s="30"/>
      <c r="D106" s="31"/>
      <c r="E106" s="28"/>
      <c r="F106" s="26"/>
      <c r="G106" s="19"/>
      <c r="H106" s="20"/>
      <c r="I106"/>
      <c r="J106"/>
      <c r="K106"/>
      <c r="L106"/>
      <c r="M106"/>
      <c r="N106"/>
      <c r="O106"/>
      <c r="P106"/>
      <c r="Q106"/>
      <c r="R106"/>
      <c r="S106"/>
      <c r="T106" s="21"/>
      <c r="U106" s="21"/>
      <c r="V106" s="21"/>
      <c r="W106" s="21"/>
      <c r="X106" s="21"/>
      <c r="Y106" s="21"/>
      <c r="Z106"/>
      <c r="AA106"/>
      <c r="AB106"/>
      <c r="AC106"/>
      <c r="AF106"/>
      <c r="AG106"/>
    </row>
    <row r="107" spans="1:33" s="23" customFormat="1" x14ac:dyDescent="0.35">
      <c r="A107" s="16"/>
      <c r="C107" s="16"/>
      <c r="D107" s="31"/>
      <c r="E107" s="28"/>
      <c r="F107" s="17"/>
      <c r="G107" s="19"/>
      <c r="H107" s="20"/>
      <c r="I107"/>
      <c r="J107"/>
      <c r="K107"/>
      <c r="L107"/>
      <c r="M107"/>
      <c r="N107"/>
      <c r="O107"/>
      <c r="P107"/>
      <c r="Q107"/>
      <c r="R107"/>
      <c r="S107"/>
      <c r="T107" s="21"/>
      <c r="U107" s="21"/>
      <c r="V107" s="21"/>
      <c r="W107" s="21"/>
      <c r="X107" s="21"/>
      <c r="Y107" s="21"/>
      <c r="Z107"/>
      <c r="AA107"/>
      <c r="AB107" s="32"/>
      <c r="AC107"/>
      <c r="AF107"/>
      <c r="AG107"/>
    </row>
    <row r="108" spans="1:33" s="23" customFormat="1" x14ac:dyDescent="0.35">
      <c r="A108" s="30"/>
      <c r="C108" s="30"/>
      <c r="D108" s="18"/>
      <c r="E108" s="28"/>
      <c r="F108" s="26"/>
      <c r="G108" s="19"/>
      <c r="H108" s="20"/>
      <c r="I108"/>
      <c r="J108"/>
      <c r="K108"/>
      <c r="L108"/>
      <c r="M108"/>
      <c r="N108"/>
      <c r="O108"/>
      <c r="P108"/>
      <c r="Q108"/>
      <c r="R108"/>
      <c r="S108"/>
      <c r="T108" s="21"/>
      <c r="U108" s="21"/>
      <c r="V108" s="21"/>
      <c r="W108" s="21"/>
      <c r="X108" s="21"/>
      <c r="Y108" s="21"/>
      <c r="Z108"/>
      <c r="AA108"/>
      <c r="AB108"/>
      <c r="AC108"/>
      <c r="AF108"/>
      <c r="AG108"/>
    </row>
    <row r="109" spans="1:33" s="23" customFormat="1" x14ac:dyDescent="0.35">
      <c r="A109" s="30"/>
      <c r="C109" s="30"/>
      <c r="D109" s="18"/>
      <c r="E109" s="28"/>
      <c r="F109" s="26"/>
      <c r="G109" s="19"/>
      <c r="H109" s="20"/>
      <c r="I109"/>
      <c r="J109"/>
      <c r="K109"/>
      <c r="L109"/>
      <c r="M109"/>
      <c r="N109"/>
      <c r="O109"/>
      <c r="P109"/>
      <c r="Q109"/>
      <c r="R109"/>
      <c r="S109"/>
      <c r="T109" s="21"/>
      <c r="U109" s="21"/>
      <c r="V109" s="21"/>
      <c r="W109" s="21"/>
      <c r="X109" s="21"/>
      <c r="Y109" s="21"/>
      <c r="Z109"/>
      <c r="AA109"/>
      <c r="AB109"/>
      <c r="AC109"/>
      <c r="AF109"/>
      <c r="AG109"/>
    </row>
    <row r="110" spans="1:33" s="23" customFormat="1" x14ac:dyDescent="0.35">
      <c r="A110" s="16"/>
      <c r="C110" s="16"/>
      <c r="D110" s="18"/>
      <c r="E110" s="28"/>
      <c r="F110" s="17"/>
      <c r="G110" s="19"/>
      <c r="H110" s="20"/>
      <c r="I110"/>
      <c r="J110"/>
      <c r="K110"/>
      <c r="L110"/>
      <c r="M110"/>
      <c r="N110"/>
      <c r="O110"/>
      <c r="P110"/>
      <c r="Q110"/>
      <c r="R110"/>
      <c r="S110"/>
      <c r="T110" s="21"/>
      <c r="U110" s="21"/>
      <c r="V110" s="21"/>
      <c r="W110" s="21"/>
      <c r="X110" s="21"/>
      <c r="Y110" s="21"/>
      <c r="Z110"/>
      <c r="AA110"/>
      <c r="AB110" s="32"/>
      <c r="AC110"/>
      <c r="AF110"/>
      <c r="AG110"/>
    </row>
    <row r="111" spans="1:33" s="23" customFormat="1" x14ac:dyDescent="0.35">
      <c r="A111" s="16"/>
      <c r="C111" s="16"/>
      <c r="D111" s="18"/>
      <c r="E111" s="28"/>
      <c r="F111" s="17"/>
      <c r="G111" s="19"/>
      <c r="H111" s="20"/>
      <c r="I111"/>
      <c r="J111"/>
      <c r="K111"/>
      <c r="L111"/>
      <c r="M111"/>
      <c r="N111"/>
      <c r="O111"/>
      <c r="P111"/>
      <c r="Q111"/>
      <c r="R111"/>
      <c r="S111"/>
      <c r="T111" s="21"/>
      <c r="U111" s="21"/>
      <c r="V111" s="21"/>
      <c r="W111" s="21"/>
      <c r="X111" s="21"/>
      <c r="Y111" s="21"/>
      <c r="Z111"/>
      <c r="AA111"/>
      <c r="AB111" s="32"/>
      <c r="AC111"/>
      <c r="AF111"/>
      <c r="AG111"/>
    </row>
    <row r="112" spans="1:33" s="23" customFormat="1" x14ac:dyDescent="0.35">
      <c r="A112" s="16"/>
      <c r="C112" s="16"/>
      <c r="D112" s="18"/>
      <c r="E112" s="28"/>
      <c r="F112" s="17"/>
      <c r="G112" s="19"/>
      <c r="H112" s="20"/>
      <c r="I112"/>
      <c r="J112"/>
      <c r="K112"/>
      <c r="L112"/>
      <c r="M112"/>
      <c r="N112"/>
      <c r="O112"/>
      <c r="P112"/>
      <c r="Q112"/>
      <c r="R112"/>
      <c r="S112"/>
      <c r="T112" s="21"/>
      <c r="U112" s="21"/>
      <c r="V112" s="21"/>
      <c r="W112" s="21"/>
      <c r="X112" s="21"/>
      <c r="Y112" s="21"/>
      <c r="Z112"/>
      <c r="AA112"/>
      <c r="AB112" s="32"/>
      <c r="AC112"/>
      <c r="AF112"/>
      <c r="AG112"/>
    </row>
    <row r="113" spans="1:33" s="23" customFormat="1" x14ac:dyDescent="0.35">
      <c r="A113" s="16"/>
      <c r="C113" s="16"/>
      <c r="D113" s="18"/>
      <c r="E113" s="28"/>
      <c r="F113" s="17"/>
      <c r="G113" s="19"/>
      <c r="H113" s="20"/>
      <c r="I113"/>
      <c r="J113"/>
      <c r="K113"/>
      <c r="L113"/>
      <c r="M113"/>
      <c r="N113"/>
      <c r="O113"/>
      <c r="P113"/>
      <c r="Q113"/>
      <c r="R113"/>
      <c r="S113"/>
      <c r="T113" s="21"/>
      <c r="U113" s="21"/>
      <c r="V113" s="21"/>
      <c r="W113" s="21"/>
      <c r="X113" s="21"/>
      <c r="Y113" s="21"/>
      <c r="Z113"/>
      <c r="AA113"/>
      <c r="AB113" s="32"/>
      <c r="AC113"/>
      <c r="AF113"/>
      <c r="AG113"/>
    </row>
    <row r="114" spans="1:33" s="23" customFormat="1" x14ac:dyDescent="0.35">
      <c r="A114" s="16"/>
      <c r="C114" s="16"/>
      <c r="D114" s="18"/>
      <c r="E114" s="28"/>
      <c r="F114" s="26"/>
      <c r="G114" s="19"/>
      <c r="H114" s="20"/>
      <c r="I114"/>
      <c r="J114"/>
      <c r="K114"/>
      <c r="L114"/>
      <c r="M114"/>
      <c r="N114"/>
      <c r="O114"/>
      <c r="P114"/>
      <c r="Q114"/>
      <c r="R114"/>
      <c r="S114"/>
      <c r="T114" s="21"/>
      <c r="U114" s="21"/>
      <c r="V114" s="21"/>
      <c r="W114" s="21"/>
      <c r="X114" s="21"/>
      <c r="Y114" s="21"/>
      <c r="Z114"/>
      <c r="AA114"/>
      <c r="AB114" s="32"/>
      <c r="AC114"/>
      <c r="AF114"/>
      <c r="AG114"/>
    </row>
    <row r="115" spans="1:33" s="23" customFormat="1" x14ac:dyDescent="0.35">
      <c r="A115" s="16"/>
      <c r="C115" s="16"/>
      <c r="D115" s="18"/>
      <c r="E115" s="28"/>
      <c r="F115" s="17"/>
      <c r="G115" s="19"/>
      <c r="H115" s="20"/>
      <c r="I115"/>
      <c r="J115"/>
      <c r="K115"/>
      <c r="L115"/>
      <c r="M115"/>
      <c r="N115"/>
      <c r="O115"/>
      <c r="P115"/>
      <c r="Q115"/>
      <c r="R115"/>
      <c r="S115"/>
      <c r="T115" s="21"/>
      <c r="U115" s="21"/>
      <c r="V115" s="21"/>
      <c r="W115" s="21"/>
      <c r="X115" s="21"/>
      <c r="Y115" s="21"/>
      <c r="Z115"/>
      <c r="AA115"/>
      <c r="AB115" s="32"/>
      <c r="AC115"/>
      <c r="AF115"/>
      <c r="AG115"/>
    </row>
    <row r="116" spans="1:33" s="23" customFormat="1" x14ac:dyDescent="0.35">
      <c r="A116" s="16"/>
      <c r="C116" s="16"/>
      <c r="D116" s="18"/>
      <c r="E116" s="28"/>
      <c r="F116" s="17"/>
      <c r="G116" s="19"/>
      <c r="H116" s="20"/>
      <c r="I116"/>
      <c r="J116"/>
      <c r="K116"/>
      <c r="L116"/>
      <c r="M116"/>
      <c r="N116"/>
      <c r="O116"/>
      <c r="P116"/>
      <c r="Q116"/>
      <c r="R116"/>
      <c r="S116"/>
      <c r="T116" s="21"/>
      <c r="U116" s="21"/>
      <c r="V116" s="21"/>
      <c r="W116" s="21"/>
      <c r="X116" s="21"/>
      <c r="Y116" s="21"/>
      <c r="Z116"/>
      <c r="AA116"/>
      <c r="AB116" s="32"/>
      <c r="AC116"/>
      <c r="AF116"/>
      <c r="AG116"/>
    </row>
    <row r="117" spans="1:33" s="23" customFormat="1" x14ac:dyDescent="0.35">
      <c r="A117" s="16"/>
      <c r="C117" s="16"/>
      <c r="D117" s="18"/>
      <c r="E117" s="28"/>
      <c r="F117" s="17"/>
      <c r="G117" s="19"/>
      <c r="H117" s="20"/>
      <c r="I117"/>
      <c r="J117"/>
      <c r="K117"/>
      <c r="L117"/>
      <c r="M117"/>
      <c r="N117"/>
      <c r="O117"/>
      <c r="P117"/>
      <c r="Q117"/>
      <c r="R117"/>
      <c r="S117"/>
      <c r="T117" s="21"/>
      <c r="U117" s="21"/>
      <c r="V117" s="21"/>
      <c r="W117" s="21"/>
      <c r="X117" s="21"/>
      <c r="Y117" s="21"/>
      <c r="Z117"/>
      <c r="AA117"/>
      <c r="AB117" s="32"/>
      <c r="AC117"/>
      <c r="AF117"/>
      <c r="AG117"/>
    </row>
    <row r="118" spans="1:33" s="23" customFormat="1" x14ac:dyDescent="0.35">
      <c r="A118" s="16"/>
      <c r="C118" s="16"/>
      <c r="D118" s="18"/>
      <c r="E118" s="28"/>
      <c r="F118" s="17"/>
      <c r="G118" s="19"/>
      <c r="H118" s="20"/>
      <c r="I118"/>
      <c r="J118"/>
      <c r="K118"/>
      <c r="L118"/>
      <c r="M118"/>
      <c r="N118"/>
      <c r="O118"/>
      <c r="P118"/>
      <c r="Q118"/>
      <c r="R118"/>
      <c r="S118"/>
      <c r="T118" s="21"/>
      <c r="U118" s="21"/>
      <c r="V118" s="21"/>
      <c r="W118" s="21"/>
      <c r="X118" s="21"/>
      <c r="Y118" s="21"/>
      <c r="Z118"/>
      <c r="AA118"/>
      <c r="AB118" s="32"/>
      <c r="AC118"/>
      <c r="AF118"/>
      <c r="AG118"/>
    </row>
    <row r="119" spans="1:33" s="23" customFormat="1" x14ac:dyDescent="0.35">
      <c r="A119" s="16"/>
      <c r="C119" s="16"/>
      <c r="D119" s="31"/>
      <c r="E119" s="28"/>
      <c r="F119" s="17"/>
      <c r="G119" s="19"/>
      <c r="H119" s="20"/>
      <c r="I119"/>
      <c r="J119"/>
      <c r="K119"/>
      <c r="L119"/>
      <c r="M119"/>
      <c r="N119"/>
      <c r="O119"/>
      <c r="P119"/>
      <c r="Q119"/>
      <c r="R119"/>
      <c r="S119"/>
      <c r="T119" s="21"/>
      <c r="U119" s="21"/>
      <c r="V119" s="21"/>
      <c r="W119" s="21"/>
      <c r="X119" s="21"/>
      <c r="Y119" s="21"/>
      <c r="Z119"/>
      <c r="AA119"/>
      <c r="AB119" s="32"/>
      <c r="AC119"/>
      <c r="AF119"/>
      <c r="AG119"/>
    </row>
    <row r="120" spans="1:33" s="23" customFormat="1" x14ac:dyDescent="0.35">
      <c r="A120" s="16"/>
      <c r="C120" s="16"/>
      <c r="D120" s="31"/>
      <c r="E120" s="28"/>
      <c r="F120" s="17"/>
      <c r="G120" s="19"/>
      <c r="H120" s="20"/>
      <c r="I120"/>
      <c r="J120"/>
      <c r="K120"/>
      <c r="L120"/>
      <c r="M120"/>
      <c r="N120"/>
      <c r="O120"/>
      <c r="P120"/>
      <c r="Q120"/>
      <c r="R120"/>
      <c r="S120"/>
      <c r="T120" s="21"/>
      <c r="U120" s="21"/>
      <c r="V120" s="21"/>
      <c r="W120" s="21"/>
      <c r="X120" s="21"/>
      <c r="Y120" s="21"/>
      <c r="Z120"/>
      <c r="AA120"/>
      <c r="AB120" s="32"/>
      <c r="AC120"/>
      <c r="AF120"/>
      <c r="AG120"/>
    </row>
    <row r="121" spans="1:33" s="23" customFormat="1" x14ac:dyDescent="0.35">
      <c r="A121" s="30"/>
      <c r="C121" s="30"/>
      <c r="D121" s="31"/>
      <c r="E121" s="28"/>
      <c r="F121" s="26"/>
      <c r="G121" s="19"/>
      <c r="H121" s="20"/>
      <c r="I121"/>
      <c r="J121"/>
      <c r="K121"/>
      <c r="L121"/>
      <c r="M121"/>
      <c r="N121"/>
      <c r="O121"/>
      <c r="P121"/>
      <c r="Q121"/>
      <c r="R121"/>
      <c r="S121"/>
      <c r="T121" s="21"/>
      <c r="U121" s="21"/>
      <c r="V121" s="21"/>
      <c r="W121" s="21"/>
      <c r="X121" s="21"/>
      <c r="Y121" s="21"/>
      <c r="Z121"/>
      <c r="AA121"/>
      <c r="AB121"/>
      <c r="AC121"/>
      <c r="AF121"/>
      <c r="AG121"/>
    </row>
    <row r="122" spans="1:33" s="23" customFormat="1" x14ac:dyDescent="0.35">
      <c r="A122" s="30"/>
      <c r="C122" s="30"/>
      <c r="D122" s="31"/>
      <c r="E122" s="28"/>
      <c r="F122" s="26"/>
      <c r="G122" s="19"/>
      <c r="H122" s="20"/>
      <c r="I122"/>
      <c r="J122"/>
      <c r="K122"/>
      <c r="L122"/>
      <c r="M122"/>
      <c r="N122"/>
      <c r="O122"/>
      <c r="P122"/>
      <c r="Q122"/>
      <c r="R122"/>
      <c r="S122"/>
      <c r="T122" s="21"/>
      <c r="U122" s="21"/>
      <c r="V122" s="21"/>
      <c r="W122" s="21"/>
      <c r="X122" s="21"/>
      <c r="Y122" s="21"/>
      <c r="Z122"/>
      <c r="AA122"/>
      <c r="AB122"/>
      <c r="AC122"/>
      <c r="AF122"/>
      <c r="AG122"/>
    </row>
    <row r="123" spans="1:33" s="23" customFormat="1" x14ac:dyDescent="0.35">
      <c r="A123" s="33"/>
      <c r="C123" s="33"/>
      <c r="D123" s="31"/>
      <c r="E123" s="28"/>
      <c r="F123" s="27"/>
      <c r="G123" s="19"/>
      <c r="H123" s="20"/>
      <c r="I123"/>
      <c r="J123"/>
      <c r="K123"/>
      <c r="L123"/>
      <c r="M123"/>
      <c r="N123"/>
      <c r="O123"/>
      <c r="P123"/>
      <c r="Q123"/>
      <c r="R123"/>
      <c r="S123"/>
      <c r="T123" s="21"/>
      <c r="U123" s="21"/>
      <c r="V123" s="21"/>
      <c r="W123" s="21"/>
      <c r="X123" s="21"/>
      <c r="Y123" s="21"/>
      <c r="Z123"/>
      <c r="AA123"/>
      <c r="AB123"/>
      <c r="AC123"/>
      <c r="AF123"/>
      <c r="AG123"/>
    </row>
    <row r="124" spans="1:33" s="23" customFormat="1" x14ac:dyDescent="0.35">
      <c r="A124" s="30"/>
      <c r="C124" s="30"/>
      <c r="D124" s="18"/>
      <c r="E124" s="28"/>
      <c r="F124" s="26"/>
      <c r="G124" s="19"/>
      <c r="H124" s="20"/>
      <c r="I124"/>
      <c r="J124"/>
      <c r="K124"/>
      <c r="L124"/>
      <c r="M124"/>
      <c r="N124"/>
      <c r="O124"/>
      <c r="P124"/>
      <c r="Q124"/>
      <c r="R124"/>
      <c r="S124"/>
      <c r="T124" s="21"/>
      <c r="U124" s="21"/>
      <c r="V124" s="21"/>
      <c r="W124" s="21"/>
      <c r="X124" s="21"/>
      <c r="Y124" s="21"/>
      <c r="Z124"/>
      <c r="AA124"/>
      <c r="AB124"/>
      <c r="AC124"/>
      <c r="AF124"/>
      <c r="AG124"/>
    </row>
    <row r="125" spans="1:33" s="23" customFormat="1" x14ac:dyDescent="0.35">
      <c r="A125" s="30"/>
      <c r="C125" s="30"/>
      <c r="D125" s="31"/>
      <c r="E125" s="28"/>
      <c r="F125" s="26"/>
      <c r="G125" s="19"/>
      <c r="H125" s="20"/>
      <c r="I125"/>
      <c r="J125"/>
      <c r="K125"/>
      <c r="L125"/>
      <c r="M125"/>
      <c r="N125"/>
      <c r="O125"/>
      <c r="P125"/>
      <c r="Q125"/>
      <c r="R125"/>
      <c r="S125"/>
      <c r="T125" s="21"/>
      <c r="U125" s="21"/>
      <c r="V125" s="21"/>
      <c r="W125" s="21"/>
      <c r="X125" s="21"/>
      <c r="Y125" s="21"/>
      <c r="Z125"/>
      <c r="AA125"/>
      <c r="AB125"/>
      <c r="AC125"/>
      <c r="AF125"/>
      <c r="AG125"/>
    </row>
    <row r="126" spans="1:33" s="23" customFormat="1" x14ac:dyDescent="0.35">
      <c r="A126" s="16"/>
      <c r="C126" s="16"/>
      <c r="D126" s="18"/>
      <c r="E126" s="28"/>
      <c r="F126" s="17"/>
      <c r="G126" s="19"/>
      <c r="H126" s="20"/>
      <c r="I126"/>
      <c r="J126"/>
      <c r="K126"/>
      <c r="L126"/>
      <c r="M126"/>
      <c r="N126"/>
      <c r="O126"/>
      <c r="P126"/>
      <c r="Q126"/>
      <c r="R126"/>
      <c r="S126"/>
      <c r="T126" s="21"/>
      <c r="U126" s="21"/>
      <c r="V126" s="21"/>
      <c r="W126" s="21"/>
      <c r="X126" s="21"/>
      <c r="Y126" s="21"/>
      <c r="Z126"/>
      <c r="AA126"/>
      <c r="AB126" s="32"/>
      <c r="AC126"/>
      <c r="AF126"/>
      <c r="AG126"/>
    </row>
    <row r="127" spans="1:33" s="23" customFormat="1" x14ac:dyDescent="0.35">
      <c r="A127" s="30"/>
      <c r="C127" s="30"/>
      <c r="D127" s="18"/>
      <c r="E127" s="28"/>
      <c r="F127" s="26"/>
      <c r="G127" s="19"/>
      <c r="H127" s="20"/>
      <c r="I127"/>
      <c r="J127"/>
      <c r="K127"/>
      <c r="L127"/>
      <c r="M127"/>
      <c r="N127"/>
      <c r="O127"/>
      <c r="P127"/>
      <c r="Q127"/>
      <c r="R127"/>
      <c r="S127"/>
      <c r="T127" s="21"/>
      <c r="U127" s="21"/>
      <c r="V127" s="21"/>
      <c r="W127" s="21"/>
      <c r="X127" s="21"/>
      <c r="Y127" s="21"/>
      <c r="Z127"/>
      <c r="AA127"/>
      <c r="AB127"/>
      <c r="AC127"/>
      <c r="AF127"/>
      <c r="AG127"/>
    </row>
    <row r="128" spans="1:33" s="23" customFormat="1" x14ac:dyDescent="0.35">
      <c r="A128" s="16"/>
      <c r="C128" s="16"/>
      <c r="D128" s="18"/>
      <c r="E128" s="28"/>
      <c r="F128" s="17"/>
      <c r="G128" s="19"/>
      <c r="H128" s="20"/>
      <c r="I128"/>
      <c r="J128"/>
      <c r="K128"/>
      <c r="L128"/>
      <c r="M128"/>
      <c r="N128"/>
      <c r="O128"/>
      <c r="P128"/>
      <c r="Q128"/>
      <c r="R128"/>
      <c r="S128"/>
      <c r="T128" s="21"/>
      <c r="U128" s="21"/>
      <c r="V128" s="21"/>
      <c r="W128" s="21"/>
      <c r="X128" s="21"/>
      <c r="Y128" s="21"/>
      <c r="Z128" s="32"/>
      <c r="AA128"/>
      <c r="AB128" s="34"/>
      <c r="AC128"/>
      <c r="AF128"/>
      <c r="AG128"/>
    </row>
    <row r="129" spans="1:33" s="23" customFormat="1" x14ac:dyDescent="0.35">
      <c r="A129" s="16"/>
      <c r="C129" s="16"/>
      <c r="D129" s="31"/>
      <c r="E129" s="28"/>
      <c r="F129" s="17"/>
      <c r="G129" s="19"/>
      <c r="H129" s="20"/>
      <c r="I129"/>
      <c r="J129"/>
      <c r="K129"/>
      <c r="L129"/>
      <c r="M129"/>
      <c r="N129"/>
      <c r="O129"/>
      <c r="P129"/>
      <c r="Q129"/>
      <c r="R129"/>
      <c r="S129"/>
      <c r="T129" s="21"/>
      <c r="U129" s="21"/>
      <c r="V129" s="21"/>
      <c r="W129" s="21"/>
      <c r="X129" s="21"/>
      <c r="Y129" s="21"/>
      <c r="Z129"/>
      <c r="AA129"/>
      <c r="AB129" s="34"/>
      <c r="AC129"/>
      <c r="AF129"/>
      <c r="AG129"/>
    </row>
    <row r="130" spans="1:33" s="23" customFormat="1" x14ac:dyDescent="0.35">
      <c r="A130" s="16"/>
      <c r="C130" s="16"/>
      <c r="D130" s="18"/>
      <c r="E130" s="28"/>
      <c r="F130" s="17"/>
      <c r="G130" s="19"/>
      <c r="H130" s="20"/>
      <c r="I130"/>
      <c r="J130"/>
      <c r="K130"/>
      <c r="L130"/>
      <c r="M130"/>
      <c r="N130"/>
      <c r="O130"/>
      <c r="P130"/>
      <c r="Q130"/>
      <c r="R130"/>
      <c r="S130"/>
      <c r="T130" s="21"/>
      <c r="U130" s="21"/>
      <c r="V130" s="21"/>
      <c r="W130" s="21"/>
      <c r="X130" s="21"/>
      <c r="Y130" s="21"/>
      <c r="Z130"/>
      <c r="AA130"/>
      <c r="AB130" s="32"/>
      <c r="AC130"/>
      <c r="AF130"/>
      <c r="AG130"/>
    </row>
    <row r="131" spans="1:33" s="23" customFormat="1" x14ac:dyDescent="0.35">
      <c r="A131" s="30"/>
      <c r="C131" s="30"/>
      <c r="D131" s="18"/>
      <c r="E131" s="28"/>
      <c r="F131" s="26"/>
      <c r="G131" s="19"/>
      <c r="H131" s="20"/>
      <c r="I131"/>
      <c r="J131"/>
      <c r="K131"/>
      <c r="L131"/>
      <c r="M131"/>
      <c r="N131"/>
      <c r="O131"/>
      <c r="P131"/>
      <c r="Q131"/>
      <c r="R131"/>
      <c r="S131"/>
      <c r="T131" s="21"/>
      <c r="U131" s="21"/>
      <c r="V131" s="21"/>
      <c r="W131" s="21"/>
      <c r="X131" s="21"/>
      <c r="Y131" s="21"/>
      <c r="Z131"/>
      <c r="AA131"/>
      <c r="AB131"/>
      <c r="AC131"/>
      <c r="AF131"/>
      <c r="AG131"/>
    </row>
    <row r="132" spans="1:33" s="23" customFormat="1" x14ac:dyDescent="0.35">
      <c r="A132" s="16"/>
      <c r="C132" s="16"/>
      <c r="D132" s="18"/>
      <c r="E132" s="28"/>
      <c r="F132" s="17"/>
      <c r="G132" s="19"/>
      <c r="H132" s="50"/>
      <c r="I132"/>
      <c r="J132"/>
      <c r="K132"/>
      <c r="L132"/>
      <c r="M132"/>
      <c r="N132"/>
      <c r="O132"/>
      <c r="P132"/>
      <c r="Q132"/>
      <c r="R132"/>
      <c r="S132"/>
      <c r="T132" s="21"/>
      <c r="U132" s="21"/>
      <c r="V132" s="21"/>
      <c r="W132" s="21"/>
      <c r="X132" s="21"/>
      <c r="Y132" s="21"/>
      <c r="Z132"/>
      <c r="AA132"/>
      <c r="AB132" s="32"/>
      <c r="AC132"/>
      <c r="AF132"/>
      <c r="AG132"/>
    </row>
    <row r="133" spans="1:33" s="23" customFormat="1" x14ac:dyDescent="0.35">
      <c r="A133" s="16"/>
      <c r="C133" s="16"/>
      <c r="D133" s="18"/>
      <c r="E133" s="28"/>
      <c r="F133" s="17"/>
      <c r="G133" s="19"/>
      <c r="H133" s="20"/>
      <c r="I133"/>
      <c r="J133"/>
      <c r="K133"/>
      <c r="L133"/>
      <c r="M133"/>
      <c r="N133"/>
      <c r="O133"/>
      <c r="P133"/>
      <c r="Q133"/>
      <c r="R133"/>
      <c r="S133"/>
      <c r="T133" s="21"/>
      <c r="U133" s="21"/>
      <c r="V133" s="21"/>
      <c r="W133" s="21"/>
      <c r="X133" s="21"/>
      <c r="Y133" s="21"/>
      <c r="Z133"/>
      <c r="AA133"/>
      <c r="AB133" s="32"/>
      <c r="AC133"/>
      <c r="AF133"/>
      <c r="AG133"/>
    </row>
    <row r="134" spans="1:33" s="23" customFormat="1" x14ac:dyDescent="0.35">
      <c r="A134" s="16"/>
      <c r="C134" s="16"/>
      <c r="D134" s="18"/>
      <c r="E134" s="28"/>
      <c r="F134" s="17"/>
      <c r="G134" s="19"/>
      <c r="H134" s="20"/>
      <c r="I134"/>
      <c r="J134"/>
      <c r="K134"/>
      <c r="L134"/>
      <c r="M134"/>
      <c r="N134"/>
      <c r="O134"/>
      <c r="P134"/>
      <c r="Q134"/>
      <c r="R134"/>
      <c r="S134"/>
      <c r="T134" s="21"/>
      <c r="U134" s="21"/>
      <c r="V134" s="21"/>
      <c r="W134" s="21"/>
      <c r="X134" s="21"/>
      <c r="Y134" s="21"/>
      <c r="Z134"/>
      <c r="AA134"/>
      <c r="AB134" s="34"/>
      <c r="AC134"/>
      <c r="AF134"/>
      <c r="AG134"/>
    </row>
    <row r="135" spans="1:33" s="23" customFormat="1" x14ac:dyDescent="0.35">
      <c r="A135" s="16"/>
      <c r="C135" s="16"/>
      <c r="D135" s="31"/>
      <c r="E135" s="28"/>
      <c r="F135" s="17"/>
      <c r="G135" s="19"/>
      <c r="H135" s="20"/>
      <c r="I135"/>
      <c r="J135"/>
      <c r="K135"/>
      <c r="L135"/>
      <c r="M135"/>
      <c r="N135"/>
      <c r="O135"/>
      <c r="P135"/>
      <c r="Q135"/>
      <c r="R135"/>
      <c r="S135"/>
      <c r="T135" s="21"/>
      <c r="U135" s="21"/>
      <c r="V135" s="21"/>
      <c r="W135" s="21"/>
      <c r="X135" s="21"/>
      <c r="Y135" s="21"/>
      <c r="Z135"/>
      <c r="AA135"/>
      <c r="AB135" s="32"/>
      <c r="AC135"/>
      <c r="AF135"/>
      <c r="AG135"/>
    </row>
    <row r="136" spans="1:33" s="23" customFormat="1" x14ac:dyDescent="0.35">
      <c r="A136" s="16"/>
      <c r="C136" s="16"/>
      <c r="D136" s="18"/>
      <c r="E136" s="28"/>
      <c r="F136" s="17"/>
      <c r="G136" s="19"/>
      <c r="H136" s="20"/>
      <c r="I136"/>
      <c r="J136"/>
      <c r="K136"/>
      <c r="L136"/>
      <c r="M136"/>
      <c r="N136"/>
      <c r="O136"/>
      <c r="P136"/>
      <c r="Q136"/>
      <c r="R136"/>
      <c r="S136"/>
      <c r="T136" s="21"/>
      <c r="U136" s="21"/>
      <c r="V136" s="21"/>
      <c r="W136" s="21"/>
      <c r="X136" s="21"/>
      <c r="Y136" s="21"/>
      <c r="Z136"/>
      <c r="AA136"/>
      <c r="AB136" s="32"/>
      <c r="AC136"/>
      <c r="AF136"/>
      <c r="AG136"/>
    </row>
    <row r="137" spans="1:33" s="23" customFormat="1" x14ac:dyDescent="0.35">
      <c r="A137" s="30"/>
      <c r="C137" s="30"/>
      <c r="D137" s="18"/>
      <c r="E137" s="28"/>
      <c r="F137" s="26"/>
      <c r="G137" s="19"/>
      <c r="H137" s="20"/>
      <c r="I137"/>
      <c r="J137"/>
      <c r="K137"/>
      <c r="L137"/>
      <c r="M137"/>
      <c r="N137"/>
      <c r="O137"/>
      <c r="P137"/>
      <c r="Q137"/>
      <c r="R137"/>
      <c r="S137"/>
      <c r="T137" s="21"/>
      <c r="U137" s="21"/>
      <c r="V137" s="21"/>
      <c r="W137" s="21"/>
      <c r="X137" s="21"/>
      <c r="Y137" s="21"/>
      <c r="Z137"/>
      <c r="AA137"/>
      <c r="AB137"/>
      <c r="AC137"/>
      <c r="AF137"/>
      <c r="AG137"/>
    </row>
    <row r="138" spans="1:33" s="23" customFormat="1" x14ac:dyDescent="0.35">
      <c r="A138" s="16"/>
      <c r="C138" s="16"/>
      <c r="D138" s="18"/>
      <c r="E138" s="28"/>
      <c r="F138" s="17"/>
      <c r="G138" s="19"/>
      <c r="H138" s="20"/>
      <c r="I138"/>
      <c r="J138"/>
      <c r="K138"/>
      <c r="L138"/>
      <c r="M138"/>
      <c r="N138"/>
      <c r="O138"/>
      <c r="P138"/>
      <c r="Q138"/>
      <c r="R138"/>
      <c r="S138"/>
      <c r="T138" s="21"/>
      <c r="U138" s="21"/>
      <c r="V138" s="21"/>
      <c r="W138" s="21"/>
      <c r="X138" s="21"/>
      <c r="Y138" s="21"/>
      <c r="Z138"/>
      <c r="AA138"/>
      <c r="AB138" s="32"/>
      <c r="AC138"/>
      <c r="AF138"/>
      <c r="AG138"/>
    </row>
    <row r="139" spans="1:33" s="23" customFormat="1" x14ac:dyDescent="0.35">
      <c r="A139" s="16"/>
      <c r="C139" s="16"/>
      <c r="D139" s="31"/>
      <c r="E139" s="28"/>
      <c r="F139" s="17"/>
      <c r="G139" s="19"/>
      <c r="H139" s="20"/>
      <c r="I139"/>
      <c r="J139"/>
      <c r="K139"/>
      <c r="L139"/>
      <c r="M139"/>
      <c r="N139"/>
      <c r="O139"/>
      <c r="P139"/>
      <c r="Q139"/>
      <c r="R139"/>
      <c r="S139"/>
      <c r="T139" s="21"/>
      <c r="U139" s="21"/>
      <c r="V139" s="21"/>
      <c r="W139" s="21"/>
      <c r="X139" s="21"/>
      <c r="Y139" s="21"/>
      <c r="Z139"/>
      <c r="AA139"/>
      <c r="AB139" s="32"/>
      <c r="AC139"/>
      <c r="AF139"/>
      <c r="AG139"/>
    </row>
    <row r="140" spans="1:33" s="23" customFormat="1" x14ac:dyDescent="0.35">
      <c r="A140" s="16"/>
      <c r="C140" s="16"/>
      <c r="D140" s="18"/>
      <c r="E140" s="28"/>
      <c r="F140" s="17"/>
      <c r="G140" s="19"/>
      <c r="H140" s="20"/>
      <c r="I140"/>
      <c r="J140"/>
      <c r="K140"/>
      <c r="L140"/>
      <c r="M140"/>
      <c r="N140"/>
      <c r="O140"/>
      <c r="P140"/>
      <c r="Q140"/>
      <c r="R140"/>
      <c r="S140"/>
      <c r="T140" s="21"/>
      <c r="U140" s="21"/>
      <c r="V140" s="21"/>
      <c r="W140" s="21"/>
      <c r="X140" s="21"/>
      <c r="Y140" s="21"/>
      <c r="Z140"/>
      <c r="AA140"/>
      <c r="AB140" s="32"/>
      <c r="AC140"/>
      <c r="AF140"/>
      <c r="AG140"/>
    </row>
    <row r="141" spans="1:33" s="23" customFormat="1" x14ac:dyDescent="0.35">
      <c r="A141" s="30"/>
      <c r="C141" s="30"/>
      <c r="D141" s="31"/>
      <c r="E141" s="28"/>
      <c r="F141" s="26"/>
      <c r="G141" s="19"/>
      <c r="H141" s="20"/>
      <c r="I141"/>
      <c r="J141"/>
      <c r="K141"/>
      <c r="L141"/>
      <c r="M141"/>
      <c r="N141"/>
      <c r="O141"/>
      <c r="P141"/>
      <c r="Q141"/>
      <c r="R141"/>
      <c r="S141"/>
      <c r="T141" s="21"/>
      <c r="U141" s="21"/>
      <c r="V141" s="21"/>
      <c r="W141" s="21"/>
      <c r="X141" s="21"/>
      <c r="Y141" s="21"/>
      <c r="Z141"/>
      <c r="AA141"/>
      <c r="AB141"/>
      <c r="AC141"/>
      <c r="AF141"/>
      <c r="AG141"/>
    </row>
    <row r="142" spans="1:33" s="23" customFormat="1" x14ac:dyDescent="0.35">
      <c r="A142" s="16"/>
      <c r="C142" s="16"/>
      <c r="D142" s="18"/>
      <c r="E142" s="28"/>
      <c r="F142" s="17"/>
      <c r="G142" s="19"/>
      <c r="H142" s="20"/>
      <c r="I142"/>
      <c r="J142"/>
      <c r="K142"/>
      <c r="L142"/>
      <c r="M142"/>
      <c r="N142"/>
      <c r="O142"/>
      <c r="P142"/>
      <c r="Q142"/>
      <c r="R142"/>
      <c r="S142"/>
      <c r="T142" s="21"/>
      <c r="U142" s="21"/>
      <c r="V142" s="21"/>
      <c r="W142" s="21"/>
      <c r="X142" s="21"/>
      <c r="Y142" s="21"/>
      <c r="Z142"/>
      <c r="AA142"/>
      <c r="AB142" s="32"/>
      <c r="AC142"/>
      <c r="AF142"/>
      <c r="AG142"/>
    </row>
    <row r="143" spans="1:33" s="23" customFormat="1" x14ac:dyDescent="0.35">
      <c r="A143" s="30"/>
      <c r="C143" s="30"/>
      <c r="D143" s="18"/>
      <c r="E143" s="28"/>
      <c r="F143" s="26"/>
      <c r="G143" s="19"/>
      <c r="H143" s="20"/>
      <c r="I143"/>
      <c r="J143"/>
      <c r="K143"/>
      <c r="L143"/>
      <c r="M143"/>
      <c r="N143"/>
      <c r="O143"/>
      <c r="P143"/>
      <c r="Q143"/>
      <c r="R143"/>
      <c r="S143"/>
      <c r="T143" s="21"/>
      <c r="U143" s="21"/>
      <c r="V143" s="21"/>
      <c r="W143" s="21"/>
      <c r="X143" s="21"/>
      <c r="Y143" s="21"/>
      <c r="Z143"/>
      <c r="AA143"/>
      <c r="AB143"/>
      <c r="AC143"/>
      <c r="AF143"/>
      <c r="AG143"/>
    </row>
    <row r="144" spans="1:33" s="23" customFormat="1" x14ac:dyDescent="0.35">
      <c r="A144" s="16"/>
      <c r="C144" s="16"/>
      <c r="D144" s="18"/>
      <c r="E144" s="28"/>
      <c r="F144" s="17"/>
      <c r="G144" s="19"/>
      <c r="H144" s="20"/>
      <c r="I144"/>
      <c r="J144"/>
      <c r="K144"/>
      <c r="L144"/>
      <c r="M144"/>
      <c r="N144"/>
      <c r="O144"/>
      <c r="P144"/>
      <c r="Q144"/>
      <c r="R144"/>
      <c r="S144"/>
      <c r="T144" s="21"/>
      <c r="U144" s="21"/>
      <c r="V144" s="21"/>
      <c r="W144" s="21"/>
      <c r="X144" s="21"/>
      <c r="Y144" s="21"/>
      <c r="Z144"/>
      <c r="AA144"/>
      <c r="AB144" s="32"/>
      <c r="AC144"/>
      <c r="AF144"/>
      <c r="AG144"/>
    </row>
    <row r="145" spans="1:33" s="23" customFormat="1" x14ac:dyDescent="0.35">
      <c r="A145" s="16"/>
      <c r="C145" s="16"/>
      <c r="D145" s="18"/>
      <c r="E145" s="28"/>
      <c r="F145" s="17"/>
      <c r="G145" s="19"/>
      <c r="H145" s="20"/>
      <c r="I145"/>
      <c r="J145"/>
      <c r="K145"/>
      <c r="L145"/>
      <c r="M145"/>
      <c r="N145"/>
      <c r="O145"/>
      <c r="P145"/>
      <c r="Q145"/>
      <c r="R145"/>
      <c r="S145"/>
      <c r="T145" s="21"/>
      <c r="U145" s="21"/>
      <c r="V145" s="21"/>
      <c r="W145" s="21"/>
      <c r="X145" s="21"/>
      <c r="Y145" s="21"/>
      <c r="Z145"/>
      <c r="AA145"/>
      <c r="AB145" s="32"/>
      <c r="AC145"/>
      <c r="AF145"/>
      <c r="AG145"/>
    </row>
    <row r="146" spans="1:33" s="23" customFormat="1" x14ac:dyDescent="0.35">
      <c r="A146" s="16"/>
      <c r="C146" s="16"/>
      <c r="D146" s="31"/>
      <c r="E146" s="28"/>
      <c r="F146" s="17"/>
      <c r="G146" s="19"/>
      <c r="H146" s="20"/>
      <c r="I146"/>
      <c r="J146"/>
      <c r="K146"/>
      <c r="L146"/>
      <c r="M146"/>
      <c r="N146"/>
      <c r="O146"/>
      <c r="P146"/>
      <c r="Q146"/>
      <c r="R146"/>
      <c r="S146"/>
      <c r="T146" s="21"/>
      <c r="U146" s="21"/>
      <c r="V146" s="21"/>
      <c r="W146" s="21"/>
      <c r="X146" s="21"/>
      <c r="Y146" s="21"/>
      <c r="Z146"/>
      <c r="AA146"/>
      <c r="AB146" s="32"/>
      <c r="AC146"/>
      <c r="AF146"/>
      <c r="AG146"/>
    </row>
    <row r="147" spans="1:33" s="23" customFormat="1" x14ac:dyDescent="0.35">
      <c r="A147" s="16"/>
      <c r="C147" s="16"/>
      <c r="D147" s="31"/>
      <c r="E147" s="28"/>
      <c r="F147" s="17"/>
      <c r="G147" s="19"/>
      <c r="H147" s="20"/>
      <c r="I147"/>
      <c r="J147"/>
      <c r="K147"/>
      <c r="L147"/>
      <c r="M147"/>
      <c r="N147"/>
      <c r="O147"/>
      <c r="P147"/>
      <c r="Q147"/>
      <c r="R147"/>
      <c r="S147"/>
      <c r="T147" s="21"/>
      <c r="U147" s="21"/>
      <c r="V147" s="21"/>
      <c r="W147" s="21"/>
      <c r="X147" s="21"/>
      <c r="Y147" s="21"/>
      <c r="Z147"/>
      <c r="AA147"/>
      <c r="AB147" s="32"/>
      <c r="AC147"/>
      <c r="AF147"/>
      <c r="AG147"/>
    </row>
    <row r="148" spans="1:33" s="23" customFormat="1" x14ac:dyDescent="0.35">
      <c r="A148" s="30"/>
      <c r="C148" s="30"/>
      <c r="D148" s="18"/>
      <c r="E148" s="28"/>
      <c r="F148" s="26"/>
      <c r="G148" s="19"/>
      <c r="H148" s="20"/>
      <c r="I148"/>
      <c r="J148"/>
      <c r="K148"/>
      <c r="L148"/>
      <c r="M148"/>
      <c r="N148"/>
      <c r="O148"/>
      <c r="P148"/>
      <c r="Q148"/>
      <c r="R148"/>
      <c r="S148"/>
      <c r="T148" s="21"/>
      <c r="U148" s="21"/>
      <c r="V148" s="21"/>
      <c r="W148" s="21"/>
      <c r="X148" s="21"/>
      <c r="Y148" s="21"/>
      <c r="Z148"/>
      <c r="AA148"/>
      <c r="AB148"/>
      <c r="AC148"/>
      <c r="AF148"/>
      <c r="AG148"/>
    </row>
    <row r="149" spans="1:33" s="23" customFormat="1" x14ac:dyDescent="0.35">
      <c r="A149" s="33"/>
      <c r="C149" s="33"/>
      <c r="D149" s="18"/>
      <c r="E149" s="28"/>
      <c r="F149" s="27"/>
      <c r="G149" s="19"/>
      <c r="H149" s="20"/>
      <c r="I149"/>
      <c r="J149"/>
      <c r="K149"/>
      <c r="L149"/>
      <c r="M149"/>
      <c r="N149"/>
      <c r="O149"/>
      <c r="P149"/>
      <c r="Q149"/>
      <c r="R149"/>
      <c r="S149"/>
      <c r="T149" s="21"/>
      <c r="U149" s="21"/>
      <c r="V149" s="21"/>
      <c r="W149" s="21"/>
      <c r="X149" s="21"/>
      <c r="Y149" s="21"/>
      <c r="Z149"/>
      <c r="AA149"/>
      <c r="AB149"/>
      <c r="AC149"/>
      <c r="AF149"/>
      <c r="AG149"/>
    </row>
    <row r="150" spans="1:33" s="23" customFormat="1" x14ac:dyDescent="0.35">
      <c r="A150" s="16"/>
      <c r="C150" s="16"/>
      <c r="D150" s="18"/>
      <c r="E150" s="28"/>
      <c r="F150" s="17"/>
      <c r="G150" s="19"/>
      <c r="H150" s="20"/>
      <c r="I150"/>
      <c r="J150"/>
      <c r="K150"/>
      <c r="L150"/>
      <c r="M150"/>
      <c r="N150"/>
      <c r="O150"/>
      <c r="P150"/>
      <c r="Q150"/>
      <c r="R150"/>
      <c r="S150"/>
      <c r="T150" s="21"/>
      <c r="U150" s="21"/>
      <c r="V150" s="21"/>
      <c r="W150" s="21"/>
      <c r="X150" s="21"/>
      <c r="Y150" s="21"/>
      <c r="Z150"/>
      <c r="AA150"/>
      <c r="AB150" s="32"/>
      <c r="AC150"/>
      <c r="AF150"/>
      <c r="AG150"/>
    </row>
    <row r="151" spans="1:33" s="23" customFormat="1" x14ac:dyDescent="0.35">
      <c r="A151" s="16"/>
      <c r="C151" s="16"/>
      <c r="D151" s="18"/>
      <c r="E151" s="28"/>
      <c r="F151" s="17"/>
      <c r="G151" s="19"/>
      <c r="H151" s="20"/>
      <c r="I151"/>
      <c r="J151"/>
      <c r="K151"/>
      <c r="L151"/>
      <c r="M151"/>
      <c r="N151"/>
      <c r="O151"/>
      <c r="P151"/>
      <c r="Q151"/>
      <c r="R151"/>
      <c r="S151"/>
      <c r="T151" s="21"/>
      <c r="U151" s="21"/>
      <c r="V151" s="21"/>
      <c r="W151" s="21"/>
      <c r="X151" s="21"/>
      <c r="Y151" s="21"/>
      <c r="Z151"/>
      <c r="AA151"/>
      <c r="AB151" s="32"/>
      <c r="AC151"/>
      <c r="AF151"/>
      <c r="AG151"/>
    </row>
    <row r="152" spans="1:33" s="23" customFormat="1" x14ac:dyDescent="0.35">
      <c r="A152" s="16"/>
      <c r="C152" s="16"/>
      <c r="D152" s="18"/>
      <c r="E152" s="28"/>
      <c r="F152" s="17"/>
      <c r="G152" s="19"/>
      <c r="H152" s="20"/>
      <c r="I152"/>
      <c r="J152"/>
      <c r="K152"/>
      <c r="L152"/>
      <c r="M152"/>
      <c r="N152"/>
      <c r="O152"/>
      <c r="P152"/>
      <c r="Q152"/>
      <c r="R152"/>
      <c r="S152"/>
      <c r="T152" s="21"/>
      <c r="U152" s="21"/>
      <c r="V152" s="21"/>
      <c r="W152" s="21"/>
      <c r="X152" s="21"/>
      <c r="Y152" s="21"/>
      <c r="Z152"/>
      <c r="AA152"/>
      <c r="AB152" s="32"/>
      <c r="AC152"/>
      <c r="AF152"/>
      <c r="AG152"/>
    </row>
    <row r="153" spans="1:33" s="23" customFormat="1" x14ac:dyDescent="0.35">
      <c r="A153" s="16"/>
      <c r="C153" s="16"/>
      <c r="D153" s="31"/>
      <c r="E153" s="28"/>
      <c r="F153" s="17"/>
      <c r="G153" s="19"/>
      <c r="H153" s="20"/>
      <c r="I153"/>
      <c r="J153"/>
      <c r="K153"/>
      <c r="L153"/>
      <c r="M153"/>
      <c r="N153"/>
      <c r="O153"/>
      <c r="P153"/>
      <c r="Q153"/>
      <c r="R153"/>
      <c r="S153"/>
      <c r="T153" s="21"/>
      <c r="U153" s="21"/>
      <c r="V153" s="21"/>
      <c r="W153" s="21"/>
      <c r="X153" s="21"/>
      <c r="Y153" s="21"/>
      <c r="Z153"/>
      <c r="AA153"/>
      <c r="AB153" s="32"/>
      <c r="AC153"/>
      <c r="AF153"/>
      <c r="AG153"/>
    </row>
    <row r="154" spans="1:33" s="23" customFormat="1" x14ac:dyDescent="0.35">
      <c r="A154" s="16"/>
      <c r="C154" s="16"/>
      <c r="D154" s="31"/>
      <c r="E154" s="28"/>
      <c r="F154" s="17"/>
      <c r="G154" s="19"/>
      <c r="H154" s="20"/>
      <c r="I154"/>
      <c r="J154"/>
      <c r="K154"/>
      <c r="L154"/>
      <c r="M154"/>
      <c r="N154"/>
      <c r="O154"/>
      <c r="P154"/>
      <c r="Q154"/>
      <c r="R154"/>
      <c r="S154"/>
      <c r="T154" s="21"/>
      <c r="U154" s="21"/>
      <c r="V154" s="21"/>
      <c r="W154" s="21"/>
      <c r="X154" s="21"/>
      <c r="Y154" s="21"/>
      <c r="Z154"/>
      <c r="AA154"/>
      <c r="AB154" s="32"/>
      <c r="AC154"/>
      <c r="AF154"/>
      <c r="AG154"/>
    </row>
    <row r="155" spans="1:33" s="23" customFormat="1" ht="16.5" customHeight="1" x14ac:dyDescent="0.35">
      <c r="A155" s="30"/>
      <c r="C155" s="30"/>
      <c r="D155" s="31"/>
      <c r="E155" s="28"/>
      <c r="F155" s="26"/>
      <c r="G155" s="19"/>
      <c r="H155" s="20"/>
      <c r="I155"/>
      <c r="J155"/>
      <c r="K155"/>
      <c r="L155"/>
      <c r="M155"/>
      <c r="N155"/>
      <c r="O155"/>
      <c r="P155"/>
      <c r="Q155"/>
      <c r="R155"/>
      <c r="S155"/>
      <c r="T155" s="21"/>
      <c r="U155" s="21"/>
      <c r="V155" s="21"/>
      <c r="W155" s="21"/>
      <c r="X155" s="21"/>
      <c r="Y155" s="21"/>
      <c r="Z155"/>
      <c r="AA155"/>
      <c r="AB155"/>
      <c r="AC155"/>
      <c r="AF155"/>
      <c r="AG155"/>
    </row>
    <row r="156" spans="1:33" s="23" customFormat="1" x14ac:dyDescent="0.35">
      <c r="A156" s="30"/>
      <c r="C156" s="30"/>
      <c r="D156" s="18"/>
      <c r="E156" s="28"/>
      <c r="F156" s="26"/>
      <c r="G156" s="19"/>
      <c r="H156" s="20"/>
      <c r="I156"/>
      <c r="J156"/>
      <c r="K156"/>
      <c r="L156"/>
      <c r="M156"/>
      <c r="N156"/>
      <c r="O156"/>
      <c r="P156"/>
      <c r="Q156"/>
      <c r="R156"/>
      <c r="S156"/>
      <c r="T156" s="21"/>
      <c r="U156" s="21"/>
      <c r="V156" s="21"/>
      <c r="W156" s="21"/>
      <c r="X156" s="21"/>
      <c r="Y156" s="21"/>
      <c r="Z156"/>
      <c r="AA156"/>
      <c r="AB156"/>
      <c r="AC156"/>
      <c r="AF156"/>
      <c r="AG156"/>
    </row>
    <row r="157" spans="1:33" s="23" customFormat="1" x14ac:dyDescent="0.35">
      <c r="A157" s="33"/>
      <c r="C157" s="33"/>
      <c r="D157" s="31"/>
      <c r="E157" s="28"/>
      <c r="F157" s="27"/>
      <c r="G157" s="19"/>
      <c r="H157" s="20"/>
      <c r="I157"/>
      <c r="J157"/>
      <c r="K157"/>
      <c r="L157"/>
      <c r="M157"/>
      <c r="N157"/>
      <c r="O157"/>
      <c r="P157"/>
      <c r="Q157"/>
      <c r="R157"/>
      <c r="S157"/>
      <c r="T157" s="21"/>
      <c r="U157" s="21"/>
      <c r="V157" s="21"/>
      <c r="W157" s="21"/>
      <c r="X157" s="21"/>
      <c r="Y157" s="21"/>
      <c r="Z157"/>
      <c r="AA157"/>
      <c r="AB157"/>
      <c r="AC157"/>
      <c r="AF157"/>
      <c r="AG157"/>
    </row>
    <row r="158" spans="1:33" s="23" customFormat="1" x14ac:dyDescent="0.35">
      <c r="A158" s="16"/>
      <c r="C158" s="16"/>
      <c r="D158" s="18"/>
      <c r="E158" s="28"/>
      <c r="F158" s="17"/>
      <c r="G158" s="19"/>
      <c r="H158" s="20"/>
      <c r="I158"/>
      <c r="J158"/>
      <c r="K158"/>
      <c r="L158"/>
      <c r="M158"/>
      <c r="N158"/>
      <c r="O158"/>
      <c r="P158"/>
      <c r="Q158"/>
      <c r="R158"/>
      <c r="S158"/>
      <c r="T158" s="21"/>
      <c r="U158" s="21"/>
      <c r="V158" s="21"/>
      <c r="W158" s="21"/>
      <c r="X158" s="21"/>
      <c r="Y158" s="21"/>
      <c r="Z158"/>
      <c r="AA158"/>
      <c r="AB158" s="32"/>
      <c r="AC158"/>
      <c r="AF158"/>
      <c r="AG158"/>
    </row>
    <row r="159" spans="1:33" s="23" customFormat="1" x14ac:dyDescent="0.35">
      <c r="A159" s="30"/>
      <c r="C159" s="30"/>
      <c r="D159" s="18"/>
      <c r="E159" s="28"/>
      <c r="F159" s="26"/>
      <c r="G159" s="19"/>
      <c r="H159" s="20"/>
      <c r="I159"/>
      <c r="J159"/>
      <c r="K159"/>
      <c r="L159"/>
      <c r="M159"/>
      <c r="N159"/>
      <c r="O159"/>
      <c r="P159"/>
      <c r="Q159"/>
      <c r="R159"/>
      <c r="S159"/>
      <c r="T159" s="21"/>
      <c r="U159" s="21"/>
      <c r="V159" s="21"/>
      <c r="W159" s="21"/>
      <c r="X159" s="21"/>
      <c r="Y159" s="21"/>
      <c r="Z159"/>
      <c r="AA159"/>
      <c r="AB159"/>
      <c r="AC159"/>
      <c r="AF159"/>
      <c r="AG159"/>
    </row>
    <row r="160" spans="1:33" s="23" customFormat="1" x14ac:dyDescent="0.35">
      <c r="A160" s="16"/>
      <c r="C160" s="16"/>
      <c r="D160" s="18"/>
      <c r="E160" s="28"/>
      <c r="F160" s="17"/>
      <c r="G160" s="19"/>
      <c r="H160" s="20"/>
      <c r="I160"/>
      <c r="J160"/>
      <c r="K160"/>
      <c r="L160"/>
      <c r="M160"/>
      <c r="N160"/>
      <c r="O160"/>
      <c r="P160"/>
      <c r="Q160"/>
      <c r="R160"/>
      <c r="S160"/>
      <c r="T160" s="21"/>
      <c r="U160" s="21"/>
      <c r="V160" s="21"/>
      <c r="W160" s="21"/>
      <c r="X160" s="21"/>
      <c r="Y160" s="21"/>
      <c r="Z160"/>
      <c r="AA160"/>
      <c r="AB160" s="32"/>
      <c r="AC160"/>
      <c r="AF160"/>
      <c r="AG160"/>
    </row>
    <row r="161" spans="1:33" s="23" customFormat="1" x14ac:dyDescent="0.35">
      <c r="A161" s="16"/>
      <c r="C161" s="16"/>
      <c r="D161" s="18"/>
      <c r="E161" s="28"/>
      <c r="F161" s="17"/>
      <c r="G161" s="19"/>
      <c r="H161" s="20"/>
      <c r="I161"/>
      <c r="J161"/>
      <c r="K161"/>
      <c r="L161"/>
      <c r="M161"/>
      <c r="N161"/>
      <c r="O161"/>
      <c r="P161"/>
      <c r="Q161"/>
      <c r="R161"/>
      <c r="S161"/>
      <c r="T161" s="21"/>
      <c r="U161" s="21"/>
      <c r="V161" s="21"/>
      <c r="W161" s="21"/>
      <c r="X161" s="21"/>
      <c r="Y161" s="21"/>
      <c r="Z161"/>
      <c r="AA161"/>
      <c r="AB161" s="32"/>
      <c r="AC161"/>
      <c r="AF161"/>
      <c r="AG161"/>
    </row>
    <row r="162" spans="1:33" s="23" customFormat="1" x14ac:dyDescent="0.35">
      <c r="A162" s="16"/>
      <c r="C162" s="16"/>
      <c r="D162" s="31"/>
      <c r="E162" s="28"/>
      <c r="F162" s="17"/>
      <c r="G162" s="19"/>
      <c r="H162" s="20"/>
      <c r="I162"/>
      <c r="J162"/>
      <c r="K162"/>
      <c r="L162"/>
      <c r="M162"/>
      <c r="N162"/>
      <c r="O162"/>
      <c r="P162"/>
      <c r="Q162"/>
      <c r="R162"/>
      <c r="S162"/>
      <c r="T162" s="21"/>
      <c r="U162" s="21"/>
      <c r="V162" s="21"/>
      <c r="W162" s="21"/>
      <c r="X162" s="21"/>
      <c r="Y162" s="21"/>
      <c r="Z162"/>
      <c r="AA162"/>
      <c r="AB162" s="32"/>
      <c r="AC162"/>
      <c r="AF162"/>
      <c r="AG162"/>
    </row>
    <row r="163" spans="1:33" s="23" customFormat="1" x14ac:dyDescent="0.35">
      <c r="A163" s="16"/>
      <c r="C163" s="16"/>
      <c r="D163" s="18"/>
      <c r="E163" s="28"/>
      <c r="F163" s="17"/>
      <c r="G163" s="19"/>
      <c r="H163" s="20"/>
      <c r="I163"/>
      <c r="J163"/>
      <c r="K163"/>
      <c r="L163"/>
      <c r="M163"/>
      <c r="N163"/>
      <c r="O163"/>
      <c r="P163"/>
      <c r="Q163"/>
      <c r="R163"/>
      <c r="S163"/>
      <c r="T163" s="21"/>
      <c r="U163" s="21"/>
      <c r="V163" s="21"/>
      <c r="W163" s="21"/>
      <c r="X163" s="21"/>
      <c r="Y163" s="21"/>
      <c r="Z163"/>
      <c r="AA163"/>
      <c r="AB163" s="32"/>
      <c r="AC163"/>
      <c r="AF163"/>
      <c r="AG163"/>
    </row>
    <row r="164" spans="1:33" s="23" customFormat="1" x14ac:dyDescent="0.35">
      <c r="A164" s="33"/>
      <c r="C164" s="33"/>
      <c r="D164" s="31"/>
      <c r="E164" s="28"/>
      <c r="F164" s="27"/>
      <c r="G164" s="19"/>
      <c r="H164" s="20"/>
      <c r="I164"/>
      <c r="J164"/>
      <c r="K164"/>
      <c r="L164"/>
      <c r="M164"/>
      <c r="N164"/>
      <c r="O164"/>
      <c r="P164"/>
      <c r="Q164"/>
      <c r="R164"/>
      <c r="S164"/>
      <c r="T164" s="21"/>
      <c r="U164" s="21"/>
      <c r="V164" s="21"/>
      <c r="W164" s="21"/>
      <c r="X164" s="21"/>
      <c r="Y164" s="21"/>
      <c r="Z164"/>
      <c r="AA164"/>
      <c r="AB164"/>
      <c r="AC164"/>
      <c r="AF164"/>
      <c r="AG164"/>
    </row>
    <row r="165" spans="1:33" s="23" customFormat="1" x14ac:dyDescent="0.35">
      <c r="A165" s="16"/>
      <c r="C165" s="16"/>
      <c r="D165" s="31"/>
      <c r="E165" s="52"/>
      <c r="F165" s="51"/>
      <c r="G165" s="19"/>
      <c r="H165" s="20"/>
      <c r="I165"/>
      <c r="J165"/>
      <c r="K165"/>
      <c r="L165"/>
      <c r="M165"/>
      <c r="N165"/>
      <c r="O165"/>
      <c r="P165"/>
      <c r="Q165"/>
      <c r="R165"/>
      <c r="S165"/>
      <c r="T165" s="21"/>
      <c r="U165" s="21"/>
      <c r="V165" s="21"/>
      <c r="W165" s="21"/>
      <c r="X165" s="21"/>
      <c r="Y165" s="21"/>
      <c r="Z165"/>
      <c r="AA165"/>
      <c r="AB165"/>
      <c r="AC165"/>
      <c r="AF165"/>
      <c r="AG165"/>
    </row>
    <row r="166" spans="1:33" s="23" customFormat="1" x14ac:dyDescent="0.35">
      <c r="A166" s="33"/>
      <c r="C166" s="33"/>
      <c r="D166" s="31"/>
      <c r="E166" s="49"/>
      <c r="F166" s="26"/>
      <c r="G166" s="19"/>
      <c r="H166" s="20"/>
      <c r="I166"/>
      <c r="J166"/>
      <c r="K166"/>
      <c r="L166"/>
      <c r="M166"/>
      <c r="N166"/>
      <c r="O166"/>
      <c r="P166"/>
      <c r="Q166"/>
      <c r="R166"/>
      <c r="S166"/>
      <c r="T166" s="21"/>
      <c r="U166" s="21"/>
      <c r="V166" s="21"/>
      <c r="W166" s="21"/>
      <c r="X166" s="21"/>
      <c r="Y166" s="21"/>
      <c r="Z166"/>
      <c r="AA166"/>
      <c r="AB166"/>
      <c r="AC166"/>
      <c r="AF166"/>
      <c r="AG166"/>
    </row>
    <row r="167" spans="1:33" s="23" customFormat="1" x14ac:dyDescent="0.35">
      <c r="A167" s="33"/>
      <c r="C167" s="33"/>
      <c r="D167" s="31"/>
      <c r="E167" s="49"/>
      <c r="F167" s="26"/>
      <c r="G167" s="19"/>
      <c r="H167" s="20"/>
      <c r="I167"/>
      <c r="J167"/>
      <c r="K167"/>
      <c r="L167"/>
      <c r="M167"/>
      <c r="N167"/>
      <c r="O167"/>
      <c r="P167"/>
      <c r="Q167"/>
      <c r="R167"/>
      <c r="S167"/>
      <c r="T167" s="21"/>
      <c r="U167" s="21"/>
      <c r="V167" s="21"/>
      <c r="W167" s="21"/>
      <c r="X167" s="21"/>
      <c r="Y167" s="21"/>
      <c r="Z167"/>
      <c r="AA167"/>
      <c r="AB167"/>
      <c r="AC167"/>
      <c r="AF167"/>
      <c r="AG167"/>
    </row>
    <row r="168" spans="1:33" s="26" customFormat="1" x14ac:dyDescent="0.35">
      <c r="A168" s="33"/>
      <c r="C168" s="33"/>
      <c r="D168" s="31"/>
      <c r="E168" s="49"/>
      <c r="G168" s="19"/>
      <c r="H168" s="20"/>
      <c r="I168"/>
      <c r="J168"/>
      <c r="K168"/>
      <c r="L168"/>
      <c r="M168"/>
      <c r="N168"/>
      <c r="O168"/>
      <c r="P168"/>
      <c r="Q168"/>
      <c r="R168"/>
      <c r="S168"/>
      <c r="T168" s="21"/>
      <c r="U168" s="21"/>
      <c r="V168" s="21"/>
      <c r="W168" s="21"/>
      <c r="X168" s="21"/>
      <c r="Y168" s="21"/>
      <c r="Z168"/>
      <c r="AA168"/>
      <c r="AB168"/>
      <c r="AC168"/>
      <c r="AD168" s="23"/>
      <c r="AE168" s="23"/>
      <c r="AF168"/>
      <c r="AG168"/>
    </row>
    <row r="169" spans="1:33" s="26" customFormat="1" x14ac:dyDescent="0.35">
      <c r="A169" s="33"/>
      <c r="C169" s="33"/>
      <c r="D169" s="31"/>
      <c r="E169" s="49"/>
      <c r="G169" s="19"/>
      <c r="H169" s="20"/>
      <c r="I169"/>
      <c r="J169"/>
      <c r="K169"/>
      <c r="L169"/>
      <c r="M169"/>
      <c r="N169"/>
      <c r="O169"/>
      <c r="P169"/>
      <c r="Q169"/>
      <c r="R169"/>
      <c r="S169"/>
      <c r="T169" s="21"/>
      <c r="U169" s="21"/>
      <c r="V169" s="21"/>
      <c r="W169" s="21"/>
      <c r="X169" s="21"/>
      <c r="Y169" s="21"/>
      <c r="Z169"/>
      <c r="AA169"/>
      <c r="AB169"/>
      <c r="AC169"/>
      <c r="AD169" s="23"/>
      <c r="AE169" s="23"/>
      <c r="AF169"/>
      <c r="AG169"/>
    </row>
    <row r="170" spans="1:33" s="26" customFormat="1" x14ac:dyDescent="0.35">
      <c r="A170" s="33"/>
      <c r="C170" s="33"/>
      <c r="D170" s="31"/>
      <c r="E170" s="49"/>
      <c r="G170" s="19"/>
      <c r="H170" s="20"/>
      <c r="I170"/>
      <c r="J170"/>
      <c r="K170"/>
      <c r="L170"/>
      <c r="M170"/>
      <c r="N170"/>
      <c r="O170"/>
      <c r="P170"/>
      <c r="Q170"/>
      <c r="R170"/>
      <c r="S170"/>
      <c r="T170" s="21"/>
      <c r="U170" s="21"/>
      <c r="V170" s="21"/>
      <c r="W170" s="21"/>
      <c r="X170" s="21"/>
      <c r="Y170" s="21"/>
      <c r="Z170"/>
      <c r="AA170"/>
      <c r="AB170"/>
      <c r="AC170"/>
      <c r="AD170" s="23"/>
      <c r="AE170" s="23"/>
      <c r="AF170"/>
      <c r="AG170"/>
    </row>
    <row r="171" spans="1:33" s="26" customFormat="1" x14ac:dyDescent="0.35">
      <c r="A171" s="33"/>
      <c r="C171" s="33"/>
      <c r="D171" s="31"/>
      <c r="E171" s="49"/>
      <c r="G171" s="19"/>
      <c r="H171" s="20"/>
      <c r="I171"/>
      <c r="J171"/>
      <c r="K171"/>
      <c r="L171"/>
      <c r="M171"/>
      <c r="N171"/>
      <c r="O171"/>
      <c r="P171"/>
      <c r="Q171"/>
      <c r="R171"/>
      <c r="S171"/>
      <c r="T171" s="21"/>
      <c r="U171" s="21"/>
      <c r="V171" s="21"/>
      <c r="W171" s="21"/>
      <c r="X171" s="21"/>
      <c r="Y171" s="21"/>
      <c r="Z171"/>
      <c r="AA171"/>
      <c r="AB171"/>
      <c r="AC171"/>
      <c r="AD171" s="23"/>
      <c r="AE171" s="23"/>
      <c r="AF171"/>
      <c r="AG171"/>
    </row>
    <row r="172" spans="1:33" s="26" customFormat="1" x14ac:dyDescent="0.35">
      <c r="A172" s="33"/>
      <c r="C172" s="33"/>
      <c r="D172" s="31"/>
      <c r="E172" s="49"/>
      <c r="G172" s="19"/>
      <c r="H172" s="20"/>
      <c r="I172"/>
      <c r="J172"/>
      <c r="K172"/>
      <c r="L172"/>
      <c r="M172"/>
      <c r="N172"/>
      <c r="O172"/>
      <c r="P172"/>
      <c r="Q172"/>
      <c r="R172"/>
      <c r="S172"/>
      <c r="T172" s="21"/>
      <c r="U172" s="21"/>
      <c r="V172" s="21"/>
      <c r="W172" s="21"/>
      <c r="X172" s="21"/>
      <c r="Y172" s="21"/>
      <c r="Z172"/>
      <c r="AA172"/>
      <c r="AB172"/>
      <c r="AC172"/>
      <c r="AD172" s="23"/>
      <c r="AE172" s="23"/>
      <c r="AF172"/>
      <c r="AG172"/>
    </row>
    <row r="173" spans="1:33" s="26" customFormat="1" x14ac:dyDescent="0.35">
      <c r="A173" s="33"/>
      <c r="C173" s="33"/>
      <c r="D173" s="31"/>
      <c r="E173" s="49"/>
      <c r="G173" s="19"/>
      <c r="H173" s="20"/>
      <c r="I173"/>
      <c r="J173"/>
      <c r="K173"/>
      <c r="L173"/>
      <c r="M173"/>
      <c r="N173"/>
      <c r="O173"/>
      <c r="P173"/>
      <c r="Q173"/>
      <c r="R173"/>
      <c r="S173"/>
      <c r="T173" s="21"/>
      <c r="U173" s="21"/>
      <c r="V173" s="21"/>
      <c r="W173" s="21"/>
      <c r="X173" s="21"/>
      <c r="Y173" s="21"/>
      <c r="Z173"/>
      <c r="AA173"/>
      <c r="AB173"/>
      <c r="AC173"/>
      <c r="AD173" s="23"/>
      <c r="AE173" s="23"/>
      <c r="AF173"/>
      <c r="AG173"/>
    </row>
    <row r="174" spans="1:33" s="26" customFormat="1" x14ac:dyDescent="0.35">
      <c r="A174" s="33"/>
      <c r="C174" s="33"/>
      <c r="D174" s="31"/>
      <c r="E174" s="49"/>
      <c r="G174" s="19"/>
      <c r="H174" s="20"/>
      <c r="I174"/>
      <c r="J174"/>
      <c r="K174"/>
      <c r="L174"/>
      <c r="M174"/>
      <c r="N174"/>
      <c r="O174"/>
      <c r="P174"/>
      <c r="Q174"/>
      <c r="R174"/>
      <c r="S174"/>
      <c r="T174" s="21"/>
      <c r="U174" s="21"/>
      <c r="V174" s="21"/>
      <c r="W174" s="21"/>
      <c r="X174" s="21"/>
      <c r="Y174" s="21"/>
      <c r="Z174"/>
      <c r="AA174"/>
      <c r="AB174"/>
      <c r="AC174"/>
      <c r="AD174" s="23"/>
      <c r="AE174" s="23"/>
      <c r="AF174"/>
      <c r="AG174"/>
    </row>
    <row r="175" spans="1:33" s="26" customFormat="1" x14ac:dyDescent="0.35">
      <c r="A175" s="33"/>
      <c r="C175" s="33"/>
      <c r="D175" s="31"/>
      <c r="E175" s="49"/>
      <c r="G175" s="19"/>
      <c r="H175" s="20"/>
      <c r="I175"/>
      <c r="J175"/>
      <c r="K175"/>
      <c r="L175"/>
      <c r="M175"/>
      <c r="N175"/>
      <c r="O175"/>
      <c r="P175"/>
      <c r="Q175"/>
      <c r="R175"/>
      <c r="S175"/>
      <c r="T175" s="21"/>
      <c r="U175" s="21"/>
      <c r="V175" s="21"/>
      <c r="W175" s="21"/>
      <c r="X175" s="21"/>
      <c r="Y175" s="21"/>
      <c r="Z175"/>
      <c r="AA175"/>
      <c r="AB175"/>
      <c r="AC175"/>
      <c r="AD175" s="23"/>
      <c r="AE175" s="23"/>
      <c r="AF175"/>
      <c r="AG175"/>
    </row>
    <row r="176" spans="1:33" s="26" customFormat="1" ht="15" thickBot="1" x14ac:dyDescent="0.4">
      <c r="A176" s="33"/>
      <c r="C176" s="33"/>
      <c r="D176" s="53"/>
      <c r="E176" s="49"/>
      <c r="G176" s="19"/>
      <c r="H176" s="20"/>
      <c r="I176"/>
      <c r="J176"/>
      <c r="K176"/>
      <c r="L176"/>
      <c r="M176"/>
      <c r="N176"/>
      <c r="O176"/>
      <c r="P176"/>
      <c r="Q176"/>
      <c r="R176"/>
      <c r="S176"/>
      <c r="T176" s="21"/>
      <c r="U176" s="21"/>
      <c r="V176" s="21"/>
      <c r="W176" s="21"/>
      <c r="X176" s="21"/>
      <c r="Y176" s="21"/>
      <c r="Z176"/>
      <c r="AA176"/>
      <c r="AB176"/>
      <c r="AC176"/>
      <c r="AD176" s="23"/>
      <c r="AE176" s="23"/>
      <c r="AF176"/>
      <c r="AG176"/>
    </row>
    <row r="177" spans="1:33" s="26" customFormat="1" ht="15" thickTop="1" x14ac:dyDescent="0.35">
      <c r="A177" s="33"/>
      <c r="C177" s="33"/>
      <c r="D177" s="31"/>
      <c r="E177" s="49"/>
      <c r="G177" s="19"/>
      <c r="H177" s="20"/>
      <c r="I177"/>
      <c r="J177"/>
      <c r="K177"/>
      <c r="L177"/>
      <c r="M177"/>
      <c r="N177"/>
      <c r="O177"/>
      <c r="P177"/>
      <c r="Q177"/>
      <c r="R177"/>
      <c r="S177"/>
      <c r="T177" s="21"/>
      <c r="U177" s="21"/>
      <c r="V177" s="21"/>
      <c r="W177" s="21"/>
      <c r="X177" s="21"/>
      <c r="Y177" s="21"/>
      <c r="Z177"/>
      <c r="AA177"/>
      <c r="AB177"/>
      <c r="AC177"/>
      <c r="AD177" s="23"/>
      <c r="AE177" s="23"/>
      <c r="AF177"/>
      <c r="AG177"/>
    </row>
    <row r="178" spans="1:33" s="26" customFormat="1" ht="15" thickBot="1" x14ac:dyDescent="0.4">
      <c r="A178" s="54"/>
      <c r="C178" s="54"/>
      <c r="D178" s="31"/>
      <c r="E178" s="55"/>
      <c r="G178" s="19"/>
      <c r="H178" s="20"/>
      <c r="I178"/>
      <c r="J178"/>
      <c r="K178"/>
      <c r="L178"/>
      <c r="M178"/>
      <c r="N178"/>
      <c r="O178"/>
      <c r="P178"/>
      <c r="Q178"/>
      <c r="R178"/>
      <c r="S178"/>
      <c r="T178" s="21"/>
      <c r="U178" s="21"/>
      <c r="V178" s="21"/>
      <c r="W178" s="21"/>
      <c r="X178" s="21"/>
      <c r="Y178" s="21"/>
      <c r="Z178"/>
      <c r="AA178"/>
      <c r="AB178"/>
      <c r="AC178"/>
      <c r="AD178" s="23"/>
      <c r="AE178" s="23"/>
      <c r="AF178"/>
      <c r="AG178"/>
    </row>
    <row r="179" spans="1:33" s="26" customFormat="1" ht="15" thickTop="1" x14ac:dyDescent="0.35">
      <c r="A179" s="33"/>
      <c r="C179" s="33"/>
      <c r="D179" s="31"/>
      <c r="E179" s="34"/>
      <c r="G179" s="19"/>
      <c r="H179" s="20"/>
      <c r="I179"/>
      <c r="J179"/>
      <c r="K179"/>
      <c r="L179"/>
      <c r="M179"/>
      <c r="N179"/>
      <c r="O179"/>
      <c r="P179"/>
      <c r="Q179"/>
      <c r="R179"/>
      <c r="S179"/>
      <c r="T179" s="21"/>
      <c r="U179" s="21"/>
      <c r="V179" s="21"/>
      <c r="W179" s="21"/>
      <c r="X179" s="21"/>
      <c r="Y179" s="21"/>
      <c r="Z179"/>
      <c r="AA179"/>
      <c r="AB179"/>
      <c r="AC179"/>
      <c r="AD179" s="23"/>
      <c r="AE179" s="23"/>
      <c r="AF179"/>
      <c r="AG17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23C7-1F4D-439C-A2F1-C70036F016CB}">
  <dimension ref="A1:AK204"/>
  <sheetViews>
    <sheetView zoomScale="70" zoomScaleNormal="70" workbookViewId="0">
      <pane xSplit="9" ySplit="1" topLeftCell="T94" activePane="bottomRight" state="frozen"/>
      <selection pane="topRight" activeCell="F1" sqref="F1"/>
      <selection pane="bottomLeft" activeCell="A2" sqref="A2"/>
      <selection pane="bottomRight" activeCell="B47" sqref="B47:B91"/>
    </sheetView>
  </sheetViews>
  <sheetFormatPr defaultColWidth="9.1796875" defaultRowHeight="14.5" x14ac:dyDescent="0.35"/>
  <cols>
    <col min="1" max="1" width="6.81640625" style="33" customWidth="1"/>
    <col min="3" max="3" width="7" style="26" customWidth="1"/>
    <col min="4" max="4" width="5.81640625" style="26" customWidth="1"/>
    <col min="5" max="6" width="6.81640625" style="33" customWidth="1"/>
    <col min="7" max="7" width="6.81640625" style="31" customWidth="1"/>
    <col min="8" max="8" width="26" style="34" customWidth="1"/>
    <col min="9" max="9" width="5.81640625" style="26" customWidth="1"/>
    <col min="10" max="10" width="10.81640625" style="19" customWidth="1"/>
    <col min="11" max="11" width="6.1796875" style="20" customWidth="1"/>
    <col min="12" max="12" width="5.7265625" customWidth="1"/>
    <col min="13" max="13" width="32.54296875" customWidth="1"/>
    <col min="14" max="22" width="6.81640625" customWidth="1"/>
    <col min="23" max="28" width="6.81640625" style="21" customWidth="1"/>
    <col min="29" max="29" width="17.453125" customWidth="1"/>
    <col min="30" max="30" width="13.1796875" customWidth="1"/>
    <col min="31" max="31" width="15.1796875" customWidth="1"/>
    <col min="32" max="32" width="16.81640625" customWidth="1"/>
    <col min="33" max="33" width="9.1796875" style="23"/>
    <col min="34" max="34" width="10.1796875" style="23" customWidth="1"/>
  </cols>
  <sheetData>
    <row r="1" spans="1:37" s="15" customFormat="1" ht="64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1"/>
      <c r="F1" s="1" t="s">
        <v>4</v>
      </c>
      <c r="G1" s="4" t="s">
        <v>5</v>
      </c>
      <c r="H1" s="5" t="s">
        <v>6</v>
      </c>
      <c r="I1" s="3" t="s">
        <v>7</v>
      </c>
      <c r="J1" s="6" t="s">
        <v>8</v>
      </c>
      <c r="K1" s="7" t="s">
        <v>9</v>
      </c>
      <c r="L1" s="8" t="s">
        <v>10</v>
      </c>
      <c r="M1" s="9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8" t="s">
        <v>20</v>
      </c>
      <c r="W1" s="11" t="s">
        <v>21</v>
      </c>
      <c r="X1" s="12" t="s">
        <v>22</v>
      </c>
      <c r="Y1" s="12" t="s">
        <v>23</v>
      </c>
      <c r="Z1" s="13" t="s">
        <v>24</v>
      </c>
      <c r="AA1" s="13" t="s">
        <v>25</v>
      </c>
      <c r="AB1" s="13" t="s">
        <v>26</v>
      </c>
      <c r="AC1" s="9" t="s">
        <v>27</v>
      </c>
      <c r="AD1" s="8" t="s">
        <v>28</v>
      </c>
      <c r="AE1" s="9" t="s">
        <v>29</v>
      </c>
      <c r="AF1" s="10" t="s">
        <v>30</v>
      </c>
      <c r="AG1" s="14" t="s">
        <v>31</v>
      </c>
      <c r="AH1" s="14" t="s">
        <v>32</v>
      </c>
      <c r="AI1" s="15" t="s">
        <v>33</v>
      </c>
    </row>
    <row r="2" spans="1:37" ht="15" thickTop="1" x14ac:dyDescent="0.35">
      <c r="A2" s="16" t="s">
        <v>34</v>
      </c>
      <c r="B2" t="s">
        <v>34</v>
      </c>
      <c r="C2" s="17">
        <v>2018</v>
      </c>
      <c r="D2" s="17" t="s">
        <v>35</v>
      </c>
      <c r="E2" s="16" t="s">
        <v>36</v>
      </c>
      <c r="F2" s="16" t="s">
        <v>37</v>
      </c>
      <c r="G2" s="18">
        <v>1</v>
      </c>
      <c r="H2" t="s">
        <v>38</v>
      </c>
      <c r="I2" s="17">
        <v>7.2</v>
      </c>
      <c r="J2" s="19">
        <v>43305</v>
      </c>
      <c r="K2" s="20">
        <v>0.51666666666666672</v>
      </c>
      <c r="L2" t="s">
        <v>39</v>
      </c>
      <c r="M2" t="s">
        <v>40</v>
      </c>
      <c r="O2">
        <v>50</v>
      </c>
      <c r="P2">
        <v>50</v>
      </c>
      <c r="U2">
        <f t="shared" ref="U2:U46" si="0">SUM(O2,P2)</f>
        <v>100</v>
      </c>
      <c r="V2">
        <f t="shared" ref="V2:V46" si="1">SUM(N2:T2)</f>
        <v>100</v>
      </c>
      <c r="W2" s="21">
        <v>22.06</v>
      </c>
      <c r="X2" s="21">
        <v>16237</v>
      </c>
      <c r="Y2" s="21">
        <v>7.92</v>
      </c>
      <c r="Z2" s="21">
        <v>3.2</v>
      </c>
      <c r="AA2" s="21">
        <v>32.5</v>
      </c>
      <c r="AB2" s="21">
        <v>8.0399999999999991</v>
      </c>
      <c r="AC2" t="s">
        <v>41</v>
      </c>
      <c r="AD2" t="s">
        <v>42</v>
      </c>
      <c r="AE2" s="22">
        <v>38.117129200000001</v>
      </c>
      <c r="AF2" s="22">
        <v>-122.0395539</v>
      </c>
      <c r="AG2" s="23" t="s">
        <v>19</v>
      </c>
      <c r="AH2" s="23" t="s">
        <v>43</v>
      </c>
      <c r="AI2" t="s">
        <v>43</v>
      </c>
      <c r="AK2" s="16"/>
    </row>
    <row r="3" spans="1:37" x14ac:dyDescent="0.35">
      <c r="A3" s="16" t="s">
        <v>34</v>
      </c>
      <c r="B3" t="s">
        <v>44</v>
      </c>
      <c r="C3" s="17">
        <v>2018</v>
      </c>
      <c r="D3" s="17" t="s">
        <v>35</v>
      </c>
      <c r="E3" s="24" t="s">
        <v>45</v>
      </c>
      <c r="F3" s="24" t="s">
        <v>46</v>
      </c>
      <c r="G3" s="25">
        <v>2</v>
      </c>
      <c r="H3" t="s">
        <v>47</v>
      </c>
      <c r="I3" s="26">
        <v>30</v>
      </c>
      <c r="J3" s="19">
        <v>43305</v>
      </c>
      <c r="K3" s="20">
        <v>0.57777777777777783</v>
      </c>
      <c r="L3" t="s">
        <v>39</v>
      </c>
      <c r="M3" t="s">
        <v>48</v>
      </c>
      <c r="N3">
        <v>10</v>
      </c>
      <c r="O3">
        <v>80</v>
      </c>
      <c r="P3">
        <v>10</v>
      </c>
      <c r="U3">
        <f t="shared" si="0"/>
        <v>90</v>
      </c>
      <c r="V3">
        <f t="shared" si="1"/>
        <v>100</v>
      </c>
      <c r="W3" s="21">
        <v>22.21</v>
      </c>
      <c r="X3" s="21">
        <v>14153</v>
      </c>
      <c r="Y3" s="21">
        <v>7.84</v>
      </c>
      <c r="Z3" s="21">
        <v>2.5</v>
      </c>
      <c r="AA3" s="21">
        <v>2.5</v>
      </c>
      <c r="AB3" s="21">
        <v>8.2100000000000009</v>
      </c>
      <c r="AC3" t="s">
        <v>49</v>
      </c>
      <c r="AD3" t="s">
        <v>50</v>
      </c>
      <c r="AE3">
        <v>38.169910000000002</v>
      </c>
      <c r="AF3">
        <v>-122.0211</v>
      </c>
      <c r="AG3" s="23" t="s">
        <v>19</v>
      </c>
      <c r="AH3" s="23" t="s">
        <v>51</v>
      </c>
      <c r="AI3" t="s">
        <v>52</v>
      </c>
      <c r="AK3" s="24"/>
    </row>
    <row r="4" spans="1:37" x14ac:dyDescent="0.35">
      <c r="A4" s="16" t="s">
        <v>34</v>
      </c>
      <c r="B4" t="s">
        <v>34</v>
      </c>
      <c r="C4" s="17">
        <v>2018</v>
      </c>
      <c r="D4" s="17" t="s">
        <v>35</v>
      </c>
      <c r="E4" s="16" t="s">
        <v>53</v>
      </c>
      <c r="F4" s="16" t="s">
        <v>54</v>
      </c>
      <c r="G4" s="18">
        <v>3</v>
      </c>
      <c r="H4" t="s">
        <v>55</v>
      </c>
      <c r="I4" s="17">
        <v>13</v>
      </c>
      <c r="J4" s="19">
        <v>43305</v>
      </c>
      <c r="K4" s="20">
        <v>0.5805555555555556</v>
      </c>
      <c r="L4" t="s">
        <v>39</v>
      </c>
      <c r="M4" t="s">
        <v>48</v>
      </c>
      <c r="N4">
        <v>10</v>
      </c>
      <c r="O4">
        <v>85</v>
      </c>
      <c r="P4">
        <v>5</v>
      </c>
      <c r="U4">
        <f t="shared" si="0"/>
        <v>90</v>
      </c>
      <c r="V4">
        <f t="shared" si="1"/>
        <v>100</v>
      </c>
      <c r="W4" s="21">
        <v>21.96</v>
      </c>
      <c r="X4" s="21">
        <v>14157</v>
      </c>
      <c r="Y4" s="21">
        <v>7.82</v>
      </c>
      <c r="Z4" s="21">
        <v>2.5</v>
      </c>
      <c r="AA4" s="21">
        <v>2.5</v>
      </c>
      <c r="AB4" s="21">
        <v>8.2799999999999994</v>
      </c>
      <c r="AE4">
        <v>38.170143629999998</v>
      </c>
      <c r="AF4">
        <v>-122.0307802</v>
      </c>
      <c r="AG4" s="23" t="s">
        <v>19</v>
      </c>
      <c r="AH4" s="23" t="s">
        <v>51</v>
      </c>
      <c r="AI4" t="s">
        <v>52</v>
      </c>
      <c r="AK4" s="16"/>
    </row>
    <row r="5" spans="1:37" x14ac:dyDescent="0.35">
      <c r="A5" s="16" t="s">
        <v>34</v>
      </c>
      <c r="B5" t="s">
        <v>44</v>
      </c>
      <c r="C5" s="17">
        <v>2018</v>
      </c>
      <c r="D5" s="17" t="s">
        <v>35</v>
      </c>
      <c r="E5" s="16" t="s">
        <v>56</v>
      </c>
      <c r="F5" s="16" t="s">
        <v>57</v>
      </c>
      <c r="G5" s="18">
        <v>4</v>
      </c>
      <c r="H5" t="s">
        <v>58</v>
      </c>
      <c r="I5" s="17">
        <v>10</v>
      </c>
      <c r="J5" s="19">
        <v>43305</v>
      </c>
      <c r="K5" s="20">
        <v>0.43611111111111112</v>
      </c>
      <c r="L5" t="s">
        <v>59</v>
      </c>
      <c r="M5" t="s">
        <v>60</v>
      </c>
      <c r="N5" t="s">
        <v>61</v>
      </c>
      <c r="O5">
        <v>40</v>
      </c>
      <c r="P5">
        <v>10</v>
      </c>
      <c r="R5">
        <v>50</v>
      </c>
      <c r="T5" t="s">
        <v>61</v>
      </c>
      <c r="U5">
        <f t="shared" si="0"/>
        <v>50</v>
      </c>
      <c r="V5">
        <f t="shared" si="1"/>
        <v>100</v>
      </c>
      <c r="W5" s="21">
        <v>21.24</v>
      </c>
      <c r="X5" s="21">
        <v>5493</v>
      </c>
      <c r="Y5" s="21">
        <v>7.83</v>
      </c>
      <c r="Z5" s="21">
        <v>4.0999999999999996</v>
      </c>
      <c r="AA5" s="21">
        <v>67.5</v>
      </c>
      <c r="AB5" s="21">
        <v>8.49</v>
      </c>
      <c r="AC5" t="s">
        <v>62</v>
      </c>
      <c r="AE5">
        <v>38.100598779999999</v>
      </c>
      <c r="AF5">
        <v>-121.8937056</v>
      </c>
      <c r="AG5" s="23" t="s">
        <v>63</v>
      </c>
      <c r="AH5" s="23" t="s">
        <v>51</v>
      </c>
      <c r="AI5" t="s">
        <v>52</v>
      </c>
      <c r="AK5" s="16"/>
    </row>
    <row r="6" spans="1:37" x14ac:dyDescent="0.35">
      <c r="A6" s="16" t="s">
        <v>34</v>
      </c>
      <c r="B6" t="s">
        <v>44</v>
      </c>
      <c r="C6" s="17">
        <v>2018</v>
      </c>
      <c r="D6" s="17" t="s">
        <v>35</v>
      </c>
      <c r="E6" s="24" t="s">
        <v>64</v>
      </c>
      <c r="F6" s="24" t="s">
        <v>65</v>
      </c>
      <c r="G6" s="25">
        <v>5</v>
      </c>
      <c r="H6" t="s">
        <v>66</v>
      </c>
      <c r="I6" s="26">
        <v>24</v>
      </c>
      <c r="J6" s="19">
        <v>43305</v>
      </c>
      <c r="K6" s="20">
        <v>0.55902777777777779</v>
      </c>
      <c r="L6" t="s">
        <v>39</v>
      </c>
      <c r="M6" t="s">
        <v>67</v>
      </c>
      <c r="O6">
        <v>90</v>
      </c>
      <c r="P6">
        <v>10</v>
      </c>
      <c r="U6">
        <f t="shared" si="0"/>
        <v>100</v>
      </c>
      <c r="V6">
        <f t="shared" si="1"/>
        <v>100</v>
      </c>
      <c r="W6" s="21">
        <v>22.95</v>
      </c>
      <c r="X6" s="21">
        <v>11788</v>
      </c>
      <c r="Y6" s="21">
        <v>7.76</v>
      </c>
      <c r="Z6" s="21">
        <v>6.3</v>
      </c>
      <c r="AA6" s="21">
        <v>32.1</v>
      </c>
      <c r="AB6" s="21">
        <v>7.67</v>
      </c>
      <c r="AC6" t="s">
        <v>49</v>
      </c>
      <c r="AD6" t="s">
        <v>50</v>
      </c>
      <c r="AE6">
        <v>38.187375830000001</v>
      </c>
      <c r="AF6">
        <v>-121.97997239999999</v>
      </c>
      <c r="AG6" s="23" t="s">
        <v>19</v>
      </c>
      <c r="AH6" s="23" t="s">
        <v>51</v>
      </c>
      <c r="AI6" t="s">
        <v>52</v>
      </c>
      <c r="AK6" s="24"/>
    </row>
    <row r="7" spans="1:37" x14ac:dyDescent="0.35">
      <c r="A7" s="16" t="s">
        <v>34</v>
      </c>
      <c r="B7" t="s">
        <v>44</v>
      </c>
      <c r="C7" s="17">
        <v>2018</v>
      </c>
      <c r="D7" s="17" t="s">
        <v>35</v>
      </c>
      <c r="E7" s="24" t="s">
        <v>68</v>
      </c>
      <c r="F7" s="24" t="s">
        <v>69</v>
      </c>
      <c r="G7" s="25">
        <v>6</v>
      </c>
      <c r="H7" t="s">
        <v>70</v>
      </c>
      <c r="I7" s="26">
        <v>5</v>
      </c>
      <c r="J7" s="19">
        <v>43306</v>
      </c>
      <c r="K7" s="20">
        <v>0.47152777777777777</v>
      </c>
      <c r="L7" t="s">
        <v>39</v>
      </c>
      <c r="M7" t="s">
        <v>40</v>
      </c>
      <c r="N7" t="s">
        <v>61</v>
      </c>
      <c r="O7">
        <v>95</v>
      </c>
      <c r="P7">
        <v>5</v>
      </c>
      <c r="U7">
        <f t="shared" si="0"/>
        <v>100</v>
      </c>
      <c r="V7">
        <f t="shared" si="1"/>
        <v>100</v>
      </c>
      <c r="W7" s="21">
        <v>22.22</v>
      </c>
      <c r="X7" s="21">
        <v>15546</v>
      </c>
      <c r="Y7" s="21">
        <v>7.77</v>
      </c>
      <c r="Z7" s="21">
        <v>3.9</v>
      </c>
      <c r="AA7" s="21">
        <v>71.5</v>
      </c>
      <c r="AB7" s="21">
        <v>7.85</v>
      </c>
      <c r="AC7" t="s">
        <v>71</v>
      </c>
      <c r="AE7">
        <v>38.139256680000003</v>
      </c>
      <c r="AF7">
        <v>-122.0806783</v>
      </c>
      <c r="AG7" s="23" t="s">
        <v>19</v>
      </c>
      <c r="AH7" s="23" t="s">
        <v>51</v>
      </c>
      <c r="AI7" t="s">
        <v>52</v>
      </c>
      <c r="AK7" s="24"/>
    </row>
    <row r="8" spans="1:37" x14ac:dyDescent="0.35">
      <c r="A8" s="16" t="s">
        <v>34</v>
      </c>
      <c r="B8" t="s">
        <v>34</v>
      </c>
      <c r="C8" s="17">
        <v>2018</v>
      </c>
      <c r="D8" s="17" t="s">
        <v>35</v>
      </c>
      <c r="E8" s="16" t="s">
        <v>72</v>
      </c>
      <c r="F8" s="16" t="s">
        <v>73</v>
      </c>
      <c r="G8" s="18">
        <v>7</v>
      </c>
      <c r="H8" t="s">
        <v>74</v>
      </c>
      <c r="I8" s="17">
        <v>20.3</v>
      </c>
      <c r="J8" s="19">
        <v>43305</v>
      </c>
      <c r="K8" s="20">
        <v>0.51666666666666672</v>
      </c>
      <c r="L8" t="s">
        <v>39</v>
      </c>
      <c r="M8" t="s">
        <v>48</v>
      </c>
      <c r="N8">
        <v>10</v>
      </c>
      <c r="O8">
        <v>80</v>
      </c>
      <c r="P8">
        <v>10</v>
      </c>
      <c r="U8">
        <f t="shared" si="0"/>
        <v>90</v>
      </c>
      <c r="V8">
        <f t="shared" si="1"/>
        <v>100</v>
      </c>
      <c r="W8" s="21">
        <v>22.23</v>
      </c>
      <c r="X8" s="21">
        <v>10409</v>
      </c>
      <c r="Y8" s="21">
        <v>7.71</v>
      </c>
      <c r="Z8" s="21">
        <v>5.4</v>
      </c>
      <c r="AA8" s="21">
        <v>20.3</v>
      </c>
      <c r="AB8" s="21">
        <v>7.93</v>
      </c>
      <c r="AC8" t="s">
        <v>71</v>
      </c>
      <c r="AD8" t="s">
        <v>50</v>
      </c>
      <c r="AE8">
        <v>38.167088</v>
      </c>
      <c r="AF8">
        <v>-121.937285867247</v>
      </c>
      <c r="AG8" s="23" t="s">
        <v>19</v>
      </c>
      <c r="AH8" s="23" t="s">
        <v>51</v>
      </c>
      <c r="AI8" t="s">
        <v>52</v>
      </c>
      <c r="AK8" s="16"/>
    </row>
    <row r="9" spans="1:37" x14ac:dyDescent="0.35">
      <c r="A9" s="16" t="s">
        <v>34</v>
      </c>
      <c r="B9" t="s">
        <v>44</v>
      </c>
      <c r="C9" s="17">
        <v>2018</v>
      </c>
      <c r="D9" s="17" t="s">
        <v>35</v>
      </c>
      <c r="E9" s="16" t="s">
        <v>75</v>
      </c>
      <c r="F9" s="16" t="s">
        <v>76</v>
      </c>
      <c r="G9" s="18">
        <v>8</v>
      </c>
      <c r="H9" t="s">
        <v>77</v>
      </c>
      <c r="I9" s="17">
        <v>4</v>
      </c>
      <c r="J9" s="19">
        <v>43305</v>
      </c>
      <c r="K9" s="20">
        <v>0.59930555555555554</v>
      </c>
      <c r="L9" t="s">
        <v>39</v>
      </c>
      <c r="M9" t="s">
        <v>78</v>
      </c>
      <c r="N9">
        <v>10</v>
      </c>
      <c r="O9">
        <v>80</v>
      </c>
      <c r="P9">
        <v>10</v>
      </c>
      <c r="U9">
        <f t="shared" si="0"/>
        <v>90</v>
      </c>
      <c r="V9">
        <f t="shared" si="1"/>
        <v>100</v>
      </c>
      <c r="W9" s="21">
        <v>22.5</v>
      </c>
      <c r="X9" s="21">
        <v>14027</v>
      </c>
      <c r="Y9" s="21">
        <v>7.97</v>
      </c>
      <c r="Z9" s="21">
        <v>3.3</v>
      </c>
      <c r="AA9" s="21">
        <v>27.7</v>
      </c>
      <c r="AB9" s="21">
        <v>8.6300000000000008</v>
      </c>
      <c r="AC9" t="s">
        <v>71</v>
      </c>
      <c r="AE9">
        <v>38.137503000000002</v>
      </c>
      <c r="AF9">
        <v>-122.059970800367</v>
      </c>
      <c r="AG9" s="23" t="s">
        <v>19</v>
      </c>
      <c r="AH9" s="23" t="s">
        <v>51</v>
      </c>
      <c r="AI9" t="s">
        <v>52</v>
      </c>
      <c r="AK9" s="16"/>
    </row>
    <row r="10" spans="1:37" x14ac:dyDescent="0.35">
      <c r="A10" s="16" t="s">
        <v>34</v>
      </c>
      <c r="B10" t="s">
        <v>34</v>
      </c>
      <c r="C10" s="17">
        <v>2018</v>
      </c>
      <c r="D10" s="17" t="s">
        <v>35</v>
      </c>
      <c r="E10" s="16" t="s">
        <v>79</v>
      </c>
      <c r="F10" s="16" t="s">
        <v>80</v>
      </c>
      <c r="G10" s="18">
        <v>9</v>
      </c>
      <c r="H10" t="s">
        <v>81</v>
      </c>
      <c r="I10" s="17">
        <v>11.3</v>
      </c>
      <c r="J10" s="19">
        <v>43306</v>
      </c>
      <c r="K10" s="20">
        <v>0.54027777777777775</v>
      </c>
      <c r="L10" t="s">
        <v>39</v>
      </c>
      <c r="M10" t="s">
        <v>48</v>
      </c>
      <c r="O10">
        <v>95</v>
      </c>
      <c r="P10">
        <v>5</v>
      </c>
      <c r="U10">
        <f t="shared" si="0"/>
        <v>100</v>
      </c>
      <c r="V10">
        <f t="shared" si="1"/>
        <v>100</v>
      </c>
      <c r="W10" s="21">
        <v>22.33</v>
      </c>
      <c r="X10" s="21">
        <v>12658</v>
      </c>
      <c r="Y10" s="21">
        <v>7.83</v>
      </c>
      <c r="Z10" s="21">
        <v>43.8</v>
      </c>
      <c r="AA10" s="21">
        <v>342.3</v>
      </c>
      <c r="AB10" s="21">
        <v>7.27</v>
      </c>
      <c r="AD10" t="s">
        <v>82</v>
      </c>
      <c r="AE10">
        <v>38.18045</v>
      </c>
      <c r="AF10">
        <v>-122.0476</v>
      </c>
      <c r="AG10" s="23" t="s">
        <v>19</v>
      </c>
      <c r="AH10" s="23" t="s">
        <v>51</v>
      </c>
      <c r="AI10" t="s">
        <v>52</v>
      </c>
      <c r="AK10" s="16"/>
    </row>
    <row r="11" spans="1:37" x14ac:dyDescent="0.35">
      <c r="A11" s="16" t="s">
        <v>34</v>
      </c>
      <c r="B11" t="s">
        <v>34</v>
      </c>
      <c r="C11" s="17">
        <v>2018</v>
      </c>
      <c r="D11" s="17" t="s">
        <v>35</v>
      </c>
      <c r="E11" s="16" t="s">
        <v>83</v>
      </c>
      <c r="F11" s="16" t="s">
        <v>83</v>
      </c>
      <c r="G11" s="18">
        <v>10</v>
      </c>
      <c r="H11" t="s">
        <v>84</v>
      </c>
      <c r="I11" s="17">
        <v>7</v>
      </c>
      <c r="J11" s="19">
        <v>43306</v>
      </c>
      <c r="K11" s="20">
        <v>0.46527777777777773</v>
      </c>
      <c r="L11" t="s">
        <v>39</v>
      </c>
      <c r="M11" t="s">
        <v>40</v>
      </c>
      <c r="N11">
        <v>5</v>
      </c>
      <c r="O11">
        <v>90</v>
      </c>
      <c r="P11">
        <v>5</v>
      </c>
      <c r="U11">
        <f t="shared" si="0"/>
        <v>95</v>
      </c>
      <c r="V11">
        <f t="shared" si="1"/>
        <v>100</v>
      </c>
      <c r="W11" s="21">
        <v>22.03</v>
      </c>
      <c r="X11" s="21">
        <v>14594</v>
      </c>
      <c r="Y11" s="21">
        <v>7.85</v>
      </c>
      <c r="Z11" s="21">
        <v>4.0999999999999996</v>
      </c>
      <c r="AA11" s="21">
        <v>71.3</v>
      </c>
      <c r="AB11" s="21">
        <v>7.76</v>
      </c>
      <c r="AC11" t="s">
        <v>71</v>
      </c>
      <c r="AE11">
        <v>38.123800000000003</v>
      </c>
      <c r="AF11">
        <v>-122.0812</v>
      </c>
      <c r="AG11" s="23" t="s">
        <v>19</v>
      </c>
      <c r="AH11" s="23" t="s">
        <v>51</v>
      </c>
      <c r="AI11" t="s">
        <v>52</v>
      </c>
      <c r="AK11" s="16"/>
    </row>
    <row r="12" spans="1:37" x14ac:dyDescent="0.35">
      <c r="A12" s="16" t="s">
        <v>34</v>
      </c>
      <c r="B12" t="s">
        <v>34</v>
      </c>
      <c r="C12" s="17">
        <v>2018</v>
      </c>
      <c r="D12" s="17" t="s">
        <v>35</v>
      </c>
      <c r="E12" s="16" t="s">
        <v>85</v>
      </c>
      <c r="F12" s="16" t="s">
        <v>85</v>
      </c>
      <c r="G12" s="18">
        <v>11</v>
      </c>
      <c r="H12" t="s">
        <v>86</v>
      </c>
      <c r="I12" s="17">
        <v>2.8</v>
      </c>
      <c r="J12" s="19">
        <v>43305</v>
      </c>
      <c r="K12" s="20">
        <v>0.50208333333333333</v>
      </c>
      <c r="L12" t="s">
        <v>87</v>
      </c>
      <c r="M12" t="s">
        <v>60</v>
      </c>
      <c r="N12">
        <v>20</v>
      </c>
      <c r="P12">
        <v>80</v>
      </c>
      <c r="U12">
        <f t="shared" si="0"/>
        <v>80</v>
      </c>
      <c r="V12">
        <f t="shared" si="1"/>
        <v>100</v>
      </c>
      <c r="W12" s="21">
        <v>21.93</v>
      </c>
      <c r="X12" s="21">
        <v>10352</v>
      </c>
      <c r="Y12" s="21">
        <v>7.83</v>
      </c>
      <c r="Z12" s="21">
        <v>6.9</v>
      </c>
      <c r="AA12" s="21">
        <v>17.600000000000001</v>
      </c>
      <c r="AB12" s="21">
        <v>8.49</v>
      </c>
      <c r="AE12">
        <v>38.180100000000003</v>
      </c>
      <c r="AF12">
        <v>-121.90689999999999</v>
      </c>
      <c r="AG12" s="23" t="s">
        <v>19</v>
      </c>
      <c r="AH12" s="23" t="s">
        <v>88</v>
      </c>
      <c r="AI12" t="s">
        <v>52</v>
      </c>
      <c r="AK12" s="16"/>
    </row>
    <row r="13" spans="1:37" x14ac:dyDescent="0.35">
      <c r="A13" s="16" t="s">
        <v>34</v>
      </c>
      <c r="B13" t="s">
        <v>34</v>
      </c>
      <c r="C13" s="17">
        <v>2018</v>
      </c>
      <c r="D13" s="17" t="s">
        <v>35</v>
      </c>
      <c r="E13" s="24" t="s">
        <v>89</v>
      </c>
      <c r="F13" s="24" t="s">
        <v>89</v>
      </c>
      <c r="G13" s="25">
        <v>12</v>
      </c>
      <c r="H13" t="s">
        <v>90</v>
      </c>
      <c r="I13" s="26">
        <v>7</v>
      </c>
      <c r="J13" s="19">
        <v>43305</v>
      </c>
      <c r="K13" s="20">
        <v>0.54791666666666672</v>
      </c>
      <c r="L13" t="s">
        <v>39</v>
      </c>
      <c r="M13" t="s">
        <v>91</v>
      </c>
      <c r="N13">
        <v>20</v>
      </c>
      <c r="O13">
        <v>80</v>
      </c>
      <c r="U13">
        <f t="shared" si="0"/>
        <v>80</v>
      </c>
      <c r="V13">
        <f t="shared" si="1"/>
        <v>100</v>
      </c>
      <c r="W13" s="21">
        <v>22.8</v>
      </c>
      <c r="X13" s="21">
        <v>11116</v>
      </c>
      <c r="Y13" s="21">
        <v>7.72</v>
      </c>
      <c r="Z13" s="21">
        <v>3.3</v>
      </c>
      <c r="AA13" s="21">
        <v>18.899999999999999</v>
      </c>
      <c r="AB13" s="21">
        <v>7.6</v>
      </c>
      <c r="AD13" t="s">
        <v>92</v>
      </c>
      <c r="AE13">
        <v>38.186900000000001</v>
      </c>
      <c r="AF13">
        <v>-121.9708</v>
      </c>
      <c r="AG13" s="23" t="s">
        <v>19</v>
      </c>
      <c r="AH13" s="23" t="s">
        <v>51</v>
      </c>
      <c r="AI13" t="s">
        <v>52</v>
      </c>
      <c r="AK13" s="24"/>
    </row>
    <row r="14" spans="1:37" x14ac:dyDescent="0.35">
      <c r="A14" s="16" t="s">
        <v>34</v>
      </c>
      <c r="B14" t="s">
        <v>34</v>
      </c>
      <c r="C14" s="17">
        <v>2018</v>
      </c>
      <c r="D14" s="17" t="s">
        <v>35</v>
      </c>
      <c r="E14" s="16" t="s">
        <v>93</v>
      </c>
      <c r="F14" s="16" t="s">
        <v>93</v>
      </c>
      <c r="G14" s="18">
        <v>13</v>
      </c>
      <c r="H14" t="s">
        <v>94</v>
      </c>
      <c r="I14" s="17">
        <v>12.3</v>
      </c>
      <c r="J14" s="19">
        <v>43305</v>
      </c>
      <c r="K14" s="20">
        <v>0.44444444444444442</v>
      </c>
      <c r="L14" t="s">
        <v>59</v>
      </c>
      <c r="M14" t="s">
        <v>95</v>
      </c>
      <c r="P14">
        <v>50</v>
      </c>
      <c r="R14">
        <v>50</v>
      </c>
      <c r="U14">
        <f t="shared" si="0"/>
        <v>50</v>
      </c>
      <c r="V14">
        <f t="shared" si="1"/>
        <v>100</v>
      </c>
      <c r="W14" s="21">
        <v>21.52</v>
      </c>
      <c r="X14" s="21">
        <v>7146</v>
      </c>
      <c r="Y14" s="21">
        <v>7.83</v>
      </c>
      <c r="Z14" s="21">
        <v>2.2000000000000002</v>
      </c>
      <c r="AA14" s="21">
        <v>32.9</v>
      </c>
      <c r="AB14" s="21">
        <v>8.44</v>
      </c>
      <c r="AC14" t="s">
        <v>96</v>
      </c>
      <c r="AD14" t="s">
        <v>97</v>
      </c>
      <c r="AE14">
        <v>38.122100000000003</v>
      </c>
      <c r="AF14">
        <v>-121.88809999999999</v>
      </c>
      <c r="AG14" s="23" t="s">
        <v>63</v>
      </c>
      <c r="AH14" s="23" t="s">
        <v>51</v>
      </c>
      <c r="AI14" t="s">
        <v>52</v>
      </c>
      <c r="AK14" s="16"/>
    </row>
    <row r="15" spans="1:37" x14ac:dyDescent="0.35">
      <c r="A15" s="16" t="s">
        <v>34</v>
      </c>
      <c r="B15" t="s">
        <v>34</v>
      </c>
      <c r="C15" s="17">
        <v>2018</v>
      </c>
      <c r="D15" s="17" t="s">
        <v>35</v>
      </c>
      <c r="E15" s="16" t="s">
        <v>98</v>
      </c>
      <c r="F15" s="16" t="s">
        <v>98</v>
      </c>
      <c r="G15" s="18">
        <v>14</v>
      </c>
      <c r="H15" t="s">
        <v>99</v>
      </c>
      <c r="I15" s="17">
        <v>14.8</v>
      </c>
      <c r="J15" s="19">
        <v>43305</v>
      </c>
      <c r="K15" s="20">
        <v>0.43055555555555558</v>
      </c>
      <c r="L15" t="s">
        <v>59</v>
      </c>
      <c r="M15" t="s">
        <v>100</v>
      </c>
      <c r="O15">
        <v>100</v>
      </c>
      <c r="U15">
        <f t="shared" si="0"/>
        <v>100</v>
      </c>
      <c r="V15">
        <f t="shared" si="1"/>
        <v>100</v>
      </c>
      <c r="W15" s="21">
        <v>21.4</v>
      </c>
      <c r="X15" s="21">
        <v>446</v>
      </c>
      <c r="Y15" s="21">
        <v>7.81</v>
      </c>
      <c r="Z15" s="21">
        <v>4.8</v>
      </c>
      <c r="AA15" s="21">
        <v>55.9</v>
      </c>
      <c r="AB15" s="21">
        <v>8.51</v>
      </c>
      <c r="AD15" t="s">
        <v>50</v>
      </c>
      <c r="AE15">
        <v>38.093400000000003</v>
      </c>
      <c r="AF15">
        <v>-121.88720000000001</v>
      </c>
      <c r="AG15" s="23" t="s">
        <v>19</v>
      </c>
      <c r="AH15" s="23" t="s">
        <v>51</v>
      </c>
      <c r="AI15" t="s">
        <v>52</v>
      </c>
      <c r="AK15" s="16"/>
    </row>
    <row r="16" spans="1:37" x14ac:dyDescent="0.35">
      <c r="A16" s="16" t="s">
        <v>34</v>
      </c>
      <c r="B16" t="s">
        <v>34</v>
      </c>
      <c r="C16" s="17">
        <v>2018</v>
      </c>
      <c r="D16" s="17" t="s">
        <v>35</v>
      </c>
      <c r="E16" s="16" t="s">
        <v>101</v>
      </c>
      <c r="F16" s="16" t="s">
        <v>101</v>
      </c>
      <c r="G16" s="18">
        <v>15</v>
      </c>
      <c r="H16" t="s">
        <v>102</v>
      </c>
      <c r="I16" s="17">
        <v>11.7</v>
      </c>
      <c r="J16" s="19">
        <v>43305</v>
      </c>
      <c r="K16" s="20">
        <v>0.41736111111111113</v>
      </c>
      <c r="L16" t="s">
        <v>59</v>
      </c>
      <c r="M16" t="s">
        <v>40</v>
      </c>
      <c r="N16" t="s">
        <v>61</v>
      </c>
      <c r="P16">
        <v>100</v>
      </c>
      <c r="U16">
        <f t="shared" si="0"/>
        <v>100</v>
      </c>
      <c r="V16">
        <f t="shared" si="1"/>
        <v>100</v>
      </c>
      <c r="W16" s="21">
        <v>21.93</v>
      </c>
      <c r="X16" s="21">
        <v>1302</v>
      </c>
      <c r="Y16" s="21">
        <v>7.98</v>
      </c>
      <c r="Z16" s="21">
        <v>1.6</v>
      </c>
      <c r="AA16" s="21">
        <v>33</v>
      </c>
      <c r="AB16" s="21">
        <v>8.59</v>
      </c>
      <c r="AE16">
        <v>38.073999999999998</v>
      </c>
      <c r="AF16">
        <v>-121.8501</v>
      </c>
      <c r="AG16" s="23" t="s">
        <v>19</v>
      </c>
      <c r="AH16" s="23" t="s">
        <v>43</v>
      </c>
      <c r="AI16" t="s">
        <v>52</v>
      </c>
      <c r="AK16" s="16"/>
    </row>
    <row r="17" spans="1:37" x14ac:dyDescent="0.35">
      <c r="A17" s="27" t="s">
        <v>34</v>
      </c>
      <c r="B17" t="s">
        <v>44</v>
      </c>
      <c r="C17" s="17">
        <v>2018</v>
      </c>
      <c r="D17" s="17" t="s">
        <v>35</v>
      </c>
      <c r="E17" s="17" t="s">
        <v>103</v>
      </c>
      <c r="F17" s="17" t="s">
        <v>103</v>
      </c>
      <c r="G17" s="25">
        <v>16</v>
      </c>
      <c r="H17" t="s">
        <v>104</v>
      </c>
      <c r="I17" s="27">
        <v>3.5</v>
      </c>
      <c r="J17" s="19">
        <v>43305</v>
      </c>
      <c r="K17" s="20">
        <v>0.60625000000000007</v>
      </c>
      <c r="L17" t="s">
        <v>39</v>
      </c>
      <c r="M17" t="s">
        <v>48</v>
      </c>
      <c r="O17">
        <v>95</v>
      </c>
      <c r="P17">
        <v>5</v>
      </c>
      <c r="U17">
        <f t="shared" si="0"/>
        <v>100</v>
      </c>
      <c r="V17">
        <f t="shared" si="1"/>
        <v>100</v>
      </c>
      <c r="W17" s="21">
        <v>21.87</v>
      </c>
      <c r="X17" s="21">
        <v>13473</v>
      </c>
      <c r="Y17" s="21">
        <v>7.9</v>
      </c>
      <c r="Z17" s="21">
        <v>2.4</v>
      </c>
      <c r="AA17" s="21">
        <v>20.5</v>
      </c>
      <c r="AB17" s="21">
        <v>8.4700000000000006</v>
      </c>
      <c r="AC17" t="s">
        <v>71</v>
      </c>
      <c r="AE17">
        <v>38.124049827782997</v>
      </c>
      <c r="AF17">
        <v>-122.038117</v>
      </c>
      <c r="AG17" s="23" t="s">
        <v>19</v>
      </c>
      <c r="AH17" s="23" t="s">
        <v>43</v>
      </c>
      <c r="AI17" t="s">
        <v>43</v>
      </c>
      <c r="AK17" s="17"/>
    </row>
    <row r="18" spans="1:37" x14ac:dyDescent="0.35">
      <c r="A18" s="16" t="s">
        <v>34</v>
      </c>
      <c r="B18" t="s">
        <v>34</v>
      </c>
      <c r="C18" s="17">
        <v>2018</v>
      </c>
      <c r="D18" s="17" t="s">
        <v>35</v>
      </c>
      <c r="E18" s="16" t="s">
        <v>105</v>
      </c>
      <c r="F18" s="16" t="s">
        <v>105</v>
      </c>
      <c r="G18" s="18">
        <v>17</v>
      </c>
      <c r="H18" t="s">
        <v>106</v>
      </c>
      <c r="I18" s="17">
        <v>5</v>
      </c>
      <c r="J18" s="19">
        <v>43306</v>
      </c>
      <c r="K18" s="20">
        <v>0.57152777777777775</v>
      </c>
      <c r="L18" t="s">
        <v>39</v>
      </c>
      <c r="M18" t="s">
        <v>107</v>
      </c>
      <c r="N18">
        <v>10</v>
      </c>
      <c r="O18">
        <v>90</v>
      </c>
      <c r="U18">
        <f t="shared" si="0"/>
        <v>90</v>
      </c>
      <c r="V18">
        <f t="shared" si="1"/>
        <v>100</v>
      </c>
      <c r="W18" s="21">
        <v>21.73</v>
      </c>
      <c r="X18" s="21">
        <v>8823</v>
      </c>
      <c r="Y18" s="21">
        <v>7.84</v>
      </c>
      <c r="Z18" s="21">
        <v>5.4</v>
      </c>
      <c r="AA18" s="21">
        <v>49.6</v>
      </c>
      <c r="AB18" s="21">
        <v>7.83</v>
      </c>
      <c r="AE18">
        <v>38.225623727137297</v>
      </c>
      <c r="AF18">
        <v>-122.02189634714</v>
      </c>
      <c r="AG18" s="23" t="s">
        <v>19</v>
      </c>
      <c r="AH18" s="23" t="s">
        <v>88</v>
      </c>
      <c r="AI18" t="s">
        <v>52</v>
      </c>
      <c r="AK18" s="16"/>
    </row>
    <row r="19" spans="1:37" x14ac:dyDescent="0.35">
      <c r="A19" s="16" t="s">
        <v>34</v>
      </c>
      <c r="B19" t="s">
        <v>34</v>
      </c>
      <c r="C19" s="17">
        <v>2018</v>
      </c>
      <c r="D19" s="17" t="s">
        <v>35</v>
      </c>
      <c r="E19" s="16" t="s">
        <v>108</v>
      </c>
      <c r="F19" s="16" t="s">
        <v>108</v>
      </c>
      <c r="G19" s="18">
        <v>18</v>
      </c>
      <c r="H19" t="s">
        <v>109</v>
      </c>
      <c r="I19" s="17">
        <v>13</v>
      </c>
      <c r="J19" s="19">
        <v>43305</v>
      </c>
      <c r="K19" s="20">
        <v>0.59027777777777779</v>
      </c>
      <c r="L19" t="s">
        <v>39</v>
      </c>
      <c r="M19" t="s">
        <v>48</v>
      </c>
      <c r="N19" t="s">
        <v>61</v>
      </c>
      <c r="O19">
        <v>95</v>
      </c>
      <c r="P19">
        <v>5</v>
      </c>
      <c r="U19">
        <f t="shared" si="0"/>
        <v>100</v>
      </c>
      <c r="V19">
        <f t="shared" si="1"/>
        <v>100</v>
      </c>
      <c r="W19" s="21">
        <v>22.02</v>
      </c>
      <c r="X19" s="21">
        <v>14613</v>
      </c>
      <c r="Y19" s="21">
        <v>7.88</v>
      </c>
      <c r="Z19" s="21">
        <v>4.7</v>
      </c>
      <c r="AA19" s="21">
        <v>25.1</v>
      </c>
      <c r="AB19" s="21">
        <v>8.2200000000000006</v>
      </c>
      <c r="AD19" s="28" t="s">
        <v>110</v>
      </c>
      <c r="AE19">
        <v>38.155999999999999</v>
      </c>
      <c r="AF19">
        <v>-122.0527</v>
      </c>
      <c r="AG19" s="23" t="s">
        <v>19</v>
      </c>
      <c r="AH19" s="23" t="s">
        <v>51</v>
      </c>
      <c r="AI19" t="s">
        <v>52</v>
      </c>
      <c r="AK19" s="16"/>
    </row>
    <row r="20" spans="1:37" x14ac:dyDescent="0.35">
      <c r="A20" s="16" t="s">
        <v>34</v>
      </c>
      <c r="B20" t="s">
        <v>44</v>
      </c>
      <c r="C20" s="17">
        <v>2018</v>
      </c>
      <c r="D20" s="17" t="s">
        <v>35</v>
      </c>
      <c r="E20" s="16" t="s">
        <v>111</v>
      </c>
      <c r="F20" s="16" t="s">
        <v>111</v>
      </c>
      <c r="G20" s="18">
        <v>19</v>
      </c>
      <c r="H20" t="s">
        <v>112</v>
      </c>
      <c r="I20" s="17">
        <v>2.9</v>
      </c>
      <c r="J20" s="19">
        <v>43305</v>
      </c>
      <c r="K20" s="20">
        <v>0.58680555555555558</v>
      </c>
      <c r="L20" t="s">
        <v>39</v>
      </c>
      <c r="M20" t="s">
        <v>48</v>
      </c>
      <c r="N20">
        <v>5</v>
      </c>
      <c r="O20">
        <v>90</v>
      </c>
      <c r="P20">
        <v>5</v>
      </c>
      <c r="U20">
        <f t="shared" si="0"/>
        <v>95</v>
      </c>
      <c r="V20">
        <f t="shared" si="1"/>
        <v>100</v>
      </c>
      <c r="W20" s="21">
        <v>23.04</v>
      </c>
      <c r="X20" s="21">
        <v>15485</v>
      </c>
      <c r="Y20" s="21">
        <v>7.85</v>
      </c>
      <c r="Z20" s="21">
        <v>4.7</v>
      </c>
      <c r="AA20" s="21">
        <v>23.4</v>
      </c>
      <c r="AB20" s="21">
        <v>7.8</v>
      </c>
      <c r="AC20" t="s">
        <v>49</v>
      </c>
      <c r="AE20">
        <v>38.156958705529398</v>
      </c>
      <c r="AF20">
        <v>-122.06109169430199</v>
      </c>
      <c r="AG20" s="23" t="s">
        <v>19</v>
      </c>
      <c r="AH20" s="23" t="s">
        <v>51</v>
      </c>
      <c r="AI20" t="s">
        <v>52</v>
      </c>
      <c r="AK20" s="16"/>
    </row>
    <row r="21" spans="1:37" x14ac:dyDescent="0.35">
      <c r="A21" s="16" t="s">
        <v>34</v>
      </c>
      <c r="B21" t="s">
        <v>44</v>
      </c>
      <c r="C21" s="17">
        <v>2018</v>
      </c>
      <c r="D21" s="17" t="s">
        <v>35</v>
      </c>
      <c r="E21" s="16" t="s">
        <v>113</v>
      </c>
      <c r="F21" s="16" t="s">
        <v>113</v>
      </c>
      <c r="G21" s="18">
        <v>20</v>
      </c>
      <c r="H21" t="s">
        <v>114</v>
      </c>
      <c r="I21" s="17">
        <v>11.6</v>
      </c>
      <c r="J21" s="19">
        <v>43306</v>
      </c>
      <c r="K21" s="20">
        <v>0.54722222222222217</v>
      </c>
      <c r="L21" t="s">
        <v>39</v>
      </c>
      <c r="M21" t="s">
        <v>115</v>
      </c>
      <c r="O21">
        <v>100</v>
      </c>
      <c r="U21">
        <f t="shared" si="0"/>
        <v>100</v>
      </c>
      <c r="V21">
        <f t="shared" si="1"/>
        <v>100</v>
      </c>
      <c r="W21" s="21">
        <v>22.04</v>
      </c>
      <c r="X21" s="21">
        <v>11222</v>
      </c>
      <c r="Y21" s="21">
        <v>7.85</v>
      </c>
      <c r="Z21" s="21">
        <v>43.8</v>
      </c>
      <c r="AA21" s="21">
        <v>341.6</v>
      </c>
      <c r="AB21" s="21">
        <v>7.38</v>
      </c>
      <c r="AE21">
        <v>38.194265121611203</v>
      </c>
      <c r="AF21">
        <v>-122.041992163329</v>
      </c>
      <c r="AG21" s="23" t="s">
        <v>19</v>
      </c>
      <c r="AH21" s="23" t="s">
        <v>51</v>
      </c>
      <c r="AI21" t="s">
        <v>52</v>
      </c>
      <c r="AK21" s="16"/>
    </row>
    <row r="22" spans="1:37" x14ac:dyDescent="0.35">
      <c r="A22" s="16" t="s">
        <v>34</v>
      </c>
      <c r="B22" t="s">
        <v>34</v>
      </c>
      <c r="C22" s="17">
        <v>2018</v>
      </c>
      <c r="D22" s="17" t="s">
        <v>35</v>
      </c>
      <c r="E22" s="16" t="s">
        <v>116</v>
      </c>
      <c r="F22" s="16" t="s">
        <v>116</v>
      </c>
      <c r="G22" s="18">
        <v>21</v>
      </c>
      <c r="H22" t="s">
        <v>117</v>
      </c>
      <c r="I22" s="17">
        <v>7</v>
      </c>
      <c r="J22" s="19">
        <v>43306</v>
      </c>
      <c r="K22" s="20">
        <v>0.56666666666666665</v>
      </c>
      <c r="L22" t="s">
        <v>39</v>
      </c>
      <c r="M22" t="s">
        <v>48</v>
      </c>
      <c r="N22">
        <v>5</v>
      </c>
      <c r="O22">
        <v>90</v>
      </c>
      <c r="P22">
        <v>5</v>
      </c>
      <c r="U22">
        <f t="shared" si="0"/>
        <v>95</v>
      </c>
      <c r="V22">
        <f t="shared" si="1"/>
        <v>100</v>
      </c>
      <c r="W22" s="21">
        <v>21.65</v>
      </c>
      <c r="X22" s="21">
        <v>9697</v>
      </c>
      <c r="Y22" s="21">
        <v>7.85</v>
      </c>
      <c r="Z22" s="21">
        <v>5.4</v>
      </c>
      <c r="AA22" s="21">
        <v>49.5</v>
      </c>
      <c r="AB22" s="21">
        <v>7.83</v>
      </c>
      <c r="AE22">
        <v>38.217057190573001</v>
      </c>
      <c r="AF22">
        <v>-122.03174209778901</v>
      </c>
      <c r="AG22" s="23" t="s">
        <v>19</v>
      </c>
      <c r="AH22" s="23" t="s">
        <v>51</v>
      </c>
      <c r="AI22" t="s">
        <v>52</v>
      </c>
      <c r="AK22" s="16"/>
    </row>
    <row r="23" spans="1:37" x14ac:dyDescent="0.35">
      <c r="A23" s="27" t="s">
        <v>34</v>
      </c>
      <c r="B23" t="s">
        <v>44</v>
      </c>
      <c r="C23" s="17">
        <v>2018</v>
      </c>
      <c r="D23" s="17" t="s">
        <v>35</v>
      </c>
      <c r="E23" s="17" t="s">
        <v>118</v>
      </c>
      <c r="F23" s="17" t="s">
        <v>118</v>
      </c>
      <c r="G23" s="18">
        <v>22</v>
      </c>
      <c r="H23" t="s">
        <v>119</v>
      </c>
      <c r="I23" s="27">
        <v>8</v>
      </c>
      <c r="J23" s="19">
        <v>43306</v>
      </c>
      <c r="K23" s="20">
        <v>0.56041666666666667</v>
      </c>
      <c r="L23" t="s">
        <v>39</v>
      </c>
      <c r="M23" t="s">
        <v>48</v>
      </c>
      <c r="O23">
        <v>90</v>
      </c>
      <c r="P23">
        <v>10</v>
      </c>
      <c r="U23">
        <f t="shared" si="0"/>
        <v>100</v>
      </c>
      <c r="V23">
        <f t="shared" si="1"/>
        <v>100</v>
      </c>
      <c r="W23" s="21">
        <v>22.35</v>
      </c>
      <c r="X23" s="21">
        <v>5471</v>
      </c>
      <c r="Y23" s="21">
        <v>7.7</v>
      </c>
      <c r="Z23" s="21">
        <v>5.4</v>
      </c>
      <c r="AA23" s="21">
        <v>49.7</v>
      </c>
      <c r="AB23" s="21">
        <v>7.77</v>
      </c>
      <c r="AE23">
        <v>38.208807239468797</v>
      </c>
      <c r="AF23">
        <v>-122.054740843638</v>
      </c>
      <c r="AG23" s="23" t="s">
        <v>19</v>
      </c>
      <c r="AH23" s="23" t="s">
        <v>88</v>
      </c>
      <c r="AI23" t="s">
        <v>52</v>
      </c>
      <c r="AK23" s="17"/>
    </row>
    <row r="24" spans="1:37" x14ac:dyDescent="0.35">
      <c r="A24" s="16" t="s">
        <v>34</v>
      </c>
      <c r="B24" t="s">
        <v>34</v>
      </c>
      <c r="C24" s="17">
        <v>2018</v>
      </c>
      <c r="D24" s="17" t="s">
        <v>35</v>
      </c>
      <c r="E24" s="16" t="s">
        <v>120</v>
      </c>
      <c r="F24" s="16" t="s">
        <v>120</v>
      </c>
      <c r="G24" s="18">
        <v>24</v>
      </c>
      <c r="H24" t="s">
        <v>121</v>
      </c>
      <c r="I24" s="17">
        <v>4.8</v>
      </c>
      <c r="J24" s="19">
        <v>43306</v>
      </c>
      <c r="K24" s="20">
        <v>0.59583333333333333</v>
      </c>
      <c r="L24" t="s">
        <v>39</v>
      </c>
      <c r="M24" t="s">
        <v>122</v>
      </c>
      <c r="N24">
        <v>25</v>
      </c>
      <c r="O24">
        <v>75</v>
      </c>
      <c r="U24">
        <f t="shared" si="0"/>
        <v>75</v>
      </c>
      <c r="V24">
        <f t="shared" si="1"/>
        <v>100</v>
      </c>
      <c r="W24" s="21">
        <v>23.13</v>
      </c>
      <c r="X24" s="21">
        <v>10803</v>
      </c>
      <c r="Y24" s="21">
        <v>7.65</v>
      </c>
      <c r="Z24" s="21">
        <v>9.1999999999999993</v>
      </c>
      <c r="AA24" s="21">
        <v>46.3</v>
      </c>
      <c r="AB24" s="21">
        <v>6.8</v>
      </c>
      <c r="AC24" t="s">
        <v>62</v>
      </c>
      <c r="AE24">
        <v>38.188905464753503</v>
      </c>
      <c r="AF24">
        <v>-122.02059246777701</v>
      </c>
      <c r="AG24" s="23" t="s">
        <v>19</v>
      </c>
      <c r="AH24" s="23" t="s">
        <v>88</v>
      </c>
      <c r="AI24" t="s">
        <v>52</v>
      </c>
      <c r="AK24" s="16"/>
    </row>
    <row r="25" spans="1:37" x14ac:dyDescent="0.35">
      <c r="A25" s="16" t="s">
        <v>34</v>
      </c>
      <c r="B25" t="s">
        <v>34</v>
      </c>
      <c r="C25" s="17">
        <v>2018</v>
      </c>
      <c r="D25" s="17" t="s">
        <v>35</v>
      </c>
      <c r="E25" s="16" t="s">
        <v>123</v>
      </c>
      <c r="F25" s="16" t="s">
        <v>123</v>
      </c>
      <c r="G25" s="18">
        <v>25</v>
      </c>
      <c r="H25" t="s">
        <v>124</v>
      </c>
      <c r="I25" s="17">
        <v>4</v>
      </c>
      <c r="J25" s="19">
        <v>43306</v>
      </c>
      <c r="K25" s="20">
        <v>0.60277777777777775</v>
      </c>
      <c r="L25" t="s">
        <v>39</v>
      </c>
      <c r="M25" t="s">
        <v>91</v>
      </c>
      <c r="N25">
        <v>5</v>
      </c>
      <c r="O25">
        <v>95</v>
      </c>
      <c r="P25" t="s">
        <v>61</v>
      </c>
      <c r="U25">
        <f t="shared" si="0"/>
        <v>95</v>
      </c>
      <c r="V25">
        <f t="shared" si="1"/>
        <v>100</v>
      </c>
      <c r="W25" s="21">
        <v>23.27</v>
      </c>
      <c r="X25" s="21">
        <v>10866</v>
      </c>
      <c r="Y25" s="21">
        <v>7.56</v>
      </c>
      <c r="Z25" s="21">
        <v>9.1999999999999993</v>
      </c>
      <c r="AA25" s="21">
        <v>46.3</v>
      </c>
      <c r="AB25" s="21">
        <v>6.78</v>
      </c>
      <c r="AE25">
        <v>38.193503941580502</v>
      </c>
      <c r="AF25">
        <v>-122.009725684177</v>
      </c>
      <c r="AG25" s="23" t="s">
        <v>19</v>
      </c>
      <c r="AH25" s="23" t="s">
        <v>88</v>
      </c>
      <c r="AI25" t="s">
        <v>52</v>
      </c>
      <c r="AK25" s="16"/>
    </row>
    <row r="26" spans="1:37" x14ac:dyDescent="0.35">
      <c r="A26" s="16" t="s">
        <v>34</v>
      </c>
      <c r="B26" t="s">
        <v>44</v>
      </c>
      <c r="C26" s="17">
        <v>2018</v>
      </c>
      <c r="D26" s="17" t="s">
        <v>35</v>
      </c>
      <c r="E26" s="16" t="s">
        <v>125</v>
      </c>
      <c r="F26" s="16" t="s">
        <v>125</v>
      </c>
      <c r="G26" s="18">
        <v>26</v>
      </c>
      <c r="H26" t="s">
        <v>126</v>
      </c>
      <c r="I26" s="17">
        <v>11</v>
      </c>
      <c r="J26" s="19">
        <v>43306</v>
      </c>
      <c r="K26" s="20">
        <v>0.6069444444444444</v>
      </c>
      <c r="L26" t="s">
        <v>39</v>
      </c>
      <c r="M26" t="s">
        <v>127</v>
      </c>
      <c r="N26">
        <v>5</v>
      </c>
      <c r="O26">
        <v>95</v>
      </c>
      <c r="U26">
        <f t="shared" si="0"/>
        <v>95</v>
      </c>
      <c r="V26">
        <f t="shared" si="1"/>
        <v>100</v>
      </c>
      <c r="W26" s="21">
        <v>23.25</v>
      </c>
      <c r="X26" s="21">
        <v>10701</v>
      </c>
      <c r="Y26" s="21">
        <v>7.69</v>
      </c>
      <c r="Z26" s="21">
        <v>9.8000000000000007</v>
      </c>
      <c r="AA26" s="21">
        <v>30.6</v>
      </c>
      <c r="AB26" s="21">
        <v>6.89</v>
      </c>
      <c r="AE26">
        <v>38.1878551259598</v>
      </c>
      <c r="AF26">
        <v>-122.00183666849099</v>
      </c>
      <c r="AG26" s="23" t="s">
        <v>19</v>
      </c>
      <c r="AH26" s="23" t="s">
        <v>88</v>
      </c>
      <c r="AI26" t="s">
        <v>52</v>
      </c>
      <c r="AK26" s="16"/>
    </row>
    <row r="27" spans="1:37" x14ac:dyDescent="0.35">
      <c r="A27" s="16" t="s">
        <v>34</v>
      </c>
      <c r="B27" t="s">
        <v>34</v>
      </c>
      <c r="C27" s="17">
        <v>2018</v>
      </c>
      <c r="D27" s="17" t="s">
        <v>35</v>
      </c>
      <c r="E27" s="16" t="s">
        <v>128</v>
      </c>
      <c r="F27" s="16" t="s">
        <v>128</v>
      </c>
      <c r="G27" s="18">
        <v>27</v>
      </c>
      <c r="H27" t="s">
        <v>129</v>
      </c>
      <c r="I27" s="17">
        <v>25.4</v>
      </c>
      <c r="J27" s="19">
        <v>43305</v>
      </c>
      <c r="K27" s="20">
        <v>0.56388888888888888</v>
      </c>
      <c r="L27" t="s">
        <v>39</v>
      </c>
      <c r="M27" t="s">
        <v>48</v>
      </c>
      <c r="N27" t="s">
        <v>61</v>
      </c>
      <c r="O27">
        <v>80</v>
      </c>
      <c r="P27">
        <v>20</v>
      </c>
      <c r="U27">
        <f t="shared" si="0"/>
        <v>100</v>
      </c>
      <c r="V27">
        <f t="shared" si="1"/>
        <v>100</v>
      </c>
      <c r="W27" s="21">
        <v>23.03</v>
      </c>
      <c r="X27" s="21">
        <v>12585</v>
      </c>
      <c r="Y27" s="21">
        <v>7.78</v>
      </c>
      <c r="Z27" s="21">
        <v>2.5</v>
      </c>
      <c r="AA27" s="21">
        <v>2.5</v>
      </c>
      <c r="AB27" s="21">
        <v>8.0399999999999991</v>
      </c>
      <c r="AC27" t="s">
        <v>50</v>
      </c>
      <c r="AE27">
        <v>38.180526249911203</v>
      </c>
      <c r="AF27">
        <v>-121.996098928069</v>
      </c>
      <c r="AG27" s="23" t="s">
        <v>19</v>
      </c>
      <c r="AH27" s="23" t="s">
        <v>51</v>
      </c>
      <c r="AI27" t="s">
        <v>52</v>
      </c>
      <c r="AK27" s="16"/>
    </row>
    <row r="28" spans="1:37" x14ac:dyDescent="0.35">
      <c r="A28" s="16" t="s">
        <v>34</v>
      </c>
      <c r="B28" t="s">
        <v>44</v>
      </c>
      <c r="C28" s="17">
        <v>2018</v>
      </c>
      <c r="D28" s="17" t="s">
        <v>35</v>
      </c>
      <c r="E28" s="16" t="s">
        <v>130</v>
      </c>
      <c r="F28" s="16" t="s">
        <v>130</v>
      </c>
      <c r="G28" s="18">
        <v>28</v>
      </c>
      <c r="H28" t="s">
        <v>131</v>
      </c>
      <c r="I28" s="17">
        <v>6</v>
      </c>
      <c r="J28" s="19">
        <v>43305</v>
      </c>
      <c r="K28" s="20">
        <v>0.46388888888888885</v>
      </c>
      <c r="L28" t="s">
        <v>87</v>
      </c>
      <c r="M28" t="s">
        <v>48</v>
      </c>
      <c r="N28">
        <v>10</v>
      </c>
      <c r="O28">
        <v>85</v>
      </c>
      <c r="P28">
        <v>5</v>
      </c>
      <c r="U28">
        <f t="shared" si="0"/>
        <v>90</v>
      </c>
      <c r="V28">
        <f t="shared" si="1"/>
        <v>100</v>
      </c>
      <c r="W28" s="21">
        <v>21.74</v>
      </c>
      <c r="X28" s="21">
        <v>9701</v>
      </c>
      <c r="Y28" s="21">
        <v>7.73</v>
      </c>
      <c r="Z28" s="21">
        <v>5.7</v>
      </c>
      <c r="AA28" s="21">
        <v>20.2</v>
      </c>
      <c r="AB28" s="21">
        <v>7.98</v>
      </c>
      <c r="AE28">
        <v>38.175323474043402</v>
      </c>
      <c r="AF28">
        <v>-121.920996042745</v>
      </c>
      <c r="AG28" s="23" t="s">
        <v>19</v>
      </c>
      <c r="AH28" s="23" t="s">
        <v>88</v>
      </c>
      <c r="AI28" t="s">
        <v>52</v>
      </c>
      <c r="AK28" s="16"/>
    </row>
    <row r="29" spans="1:37" x14ac:dyDescent="0.35">
      <c r="A29" s="27" t="s">
        <v>34</v>
      </c>
      <c r="B29" t="s">
        <v>44</v>
      </c>
      <c r="C29" s="17">
        <v>2018</v>
      </c>
      <c r="D29" s="17" t="s">
        <v>35</v>
      </c>
      <c r="E29" s="17" t="s">
        <v>132</v>
      </c>
      <c r="F29" s="17" t="s">
        <v>132</v>
      </c>
      <c r="G29" s="18">
        <v>29</v>
      </c>
      <c r="H29" t="s">
        <v>133</v>
      </c>
      <c r="I29" s="27">
        <v>3.9</v>
      </c>
      <c r="J29" s="19">
        <v>43305</v>
      </c>
      <c r="K29" s="20">
        <v>0.51250000000000007</v>
      </c>
      <c r="L29" t="s">
        <v>39</v>
      </c>
      <c r="M29" t="s">
        <v>115</v>
      </c>
      <c r="N29">
        <v>50</v>
      </c>
      <c r="P29">
        <v>50</v>
      </c>
      <c r="U29">
        <f t="shared" si="0"/>
        <v>50</v>
      </c>
      <c r="V29">
        <f t="shared" si="1"/>
        <v>100</v>
      </c>
      <c r="W29" s="21">
        <v>21.67</v>
      </c>
      <c r="X29" s="21">
        <v>10490</v>
      </c>
      <c r="Y29" s="21">
        <v>7.67</v>
      </c>
      <c r="Z29" s="21">
        <v>0.4</v>
      </c>
      <c r="AA29" s="21">
        <v>-0.8</v>
      </c>
      <c r="AB29" s="21">
        <v>7.98</v>
      </c>
      <c r="AD29" t="s">
        <v>134</v>
      </c>
      <c r="AE29">
        <v>38.174060145792602</v>
      </c>
      <c r="AF29">
        <v>-121.905688144896</v>
      </c>
      <c r="AG29" s="23" t="s">
        <v>135</v>
      </c>
      <c r="AH29" s="23" t="s">
        <v>88</v>
      </c>
      <c r="AI29" t="s">
        <v>52</v>
      </c>
      <c r="AK29" s="17"/>
    </row>
    <row r="30" spans="1:37" x14ac:dyDescent="0.35">
      <c r="A30" s="16" t="s">
        <v>34</v>
      </c>
      <c r="B30" t="s">
        <v>34</v>
      </c>
      <c r="C30" s="17">
        <v>2018</v>
      </c>
      <c r="D30" s="17" t="s">
        <v>35</v>
      </c>
      <c r="E30" s="16" t="s">
        <v>136</v>
      </c>
      <c r="F30" s="16" t="s">
        <v>136</v>
      </c>
      <c r="G30" s="18">
        <v>30</v>
      </c>
      <c r="H30" t="s">
        <v>137</v>
      </c>
      <c r="I30" s="17">
        <v>8</v>
      </c>
      <c r="J30" s="19">
        <v>43305</v>
      </c>
      <c r="K30" s="20">
        <v>0.47152777777777777</v>
      </c>
      <c r="L30" t="s">
        <v>87</v>
      </c>
      <c r="M30" t="s">
        <v>138</v>
      </c>
      <c r="N30">
        <v>10</v>
      </c>
      <c r="O30">
        <v>85</v>
      </c>
      <c r="P30">
        <v>5</v>
      </c>
      <c r="U30">
        <f t="shared" si="0"/>
        <v>90</v>
      </c>
      <c r="V30">
        <f t="shared" si="1"/>
        <v>100</v>
      </c>
      <c r="W30" s="21">
        <v>22.07</v>
      </c>
      <c r="X30" s="21">
        <v>10316</v>
      </c>
      <c r="Y30" s="21">
        <v>7.66</v>
      </c>
      <c r="Z30" s="21">
        <v>10.199999999999999</v>
      </c>
      <c r="AA30" s="21">
        <v>34.200000000000003</v>
      </c>
      <c r="AB30" s="21">
        <v>8.7200000000000006</v>
      </c>
      <c r="AE30">
        <v>38.1997646521842</v>
      </c>
      <c r="AF30">
        <v>-121.916640421929</v>
      </c>
      <c r="AG30" s="23" t="s">
        <v>19</v>
      </c>
      <c r="AH30" s="23" t="s">
        <v>88</v>
      </c>
      <c r="AI30" t="s">
        <v>52</v>
      </c>
      <c r="AK30" s="16"/>
    </row>
    <row r="31" spans="1:37" x14ac:dyDescent="0.35">
      <c r="A31" s="16" t="s">
        <v>34</v>
      </c>
      <c r="B31" t="s">
        <v>34</v>
      </c>
      <c r="C31" s="17">
        <v>2018</v>
      </c>
      <c r="D31" s="17" t="s">
        <v>35</v>
      </c>
      <c r="E31" s="16" t="s">
        <v>139</v>
      </c>
      <c r="F31" s="16" t="s">
        <v>139</v>
      </c>
      <c r="G31" s="18">
        <v>31</v>
      </c>
      <c r="H31" t="s">
        <v>140</v>
      </c>
      <c r="I31" s="17">
        <v>12</v>
      </c>
      <c r="J31" s="19">
        <v>43305</v>
      </c>
      <c r="K31" s="20">
        <v>0.45555555555555555</v>
      </c>
      <c r="L31" t="s">
        <v>59</v>
      </c>
      <c r="M31" t="s">
        <v>141</v>
      </c>
      <c r="N31" t="s">
        <v>61</v>
      </c>
      <c r="O31">
        <v>100</v>
      </c>
      <c r="U31">
        <f t="shared" si="0"/>
        <v>100</v>
      </c>
      <c r="V31">
        <f t="shared" si="1"/>
        <v>100</v>
      </c>
      <c r="W31" s="21">
        <v>21.84</v>
      </c>
      <c r="X31" s="21">
        <v>7618</v>
      </c>
      <c r="Y31" s="21">
        <v>7.85</v>
      </c>
      <c r="Z31" s="21">
        <v>2.9</v>
      </c>
      <c r="AA31" s="21">
        <v>28.6</v>
      </c>
      <c r="AB31" s="21">
        <v>8.33</v>
      </c>
      <c r="AC31" t="s">
        <v>62</v>
      </c>
      <c r="AD31" t="s">
        <v>142</v>
      </c>
      <c r="AE31">
        <v>38.144860634345399</v>
      </c>
      <c r="AF31">
        <v>-121.909522207615</v>
      </c>
      <c r="AG31" s="23" t="s">
        <v>19</v>
      </c>
      <c r="AH31" s="23" t="s">
        <v>51</v>
      </c>
      <c r="AI31" t="s">
        <v>52</v>
      </c>
      <c r="AK31" s="16"/>
    </row>
    <row r="32" spans="1:37" x14ac:dyDescent="0.35">
      <c r="A32" s="16" t="s">
        <v>34</v>
      </c>
      <c r="B32" t="s">
        <v>44</v>
      </c>
      <c r="C32" s="17">
        <v>2018</v>
      </c>
      <c r="D32" s="17" t="s">
        <v>35</v>
      </c>
      <c r="E32" s="24" t="s">
        <v>143</v>
      </c>
      <c r="F32" s="24" t="s">
        <v>143</v>
      </c>
      <c r="G32" s="18">
        <v>32</v>
      </c>
      <c r="H32" t="s">
        <v>144</v>
      </c>
      <c r="I32" s="26">
        <v>14.3</v>
      </c>
      <c r="J32" s="19">
        <v>43305</v>
      </c>
      <c r="K32" s="20">
        <v>0.42430555555555555</v>
      </c>
      <c r="L32" t="s">
        <v>59</v>
      </c>
      <c r="M32" t="s">
        <v>48</v>
      </c>
      <c r="N32" t="s">
        <v>61</v>
      </c>
      <c r="O32">
        <v>100</v>
      </c>
      <c r="U32">
        <f t="shared" si="0"/>
        <v>100</v>
      </c>
      <c r="V32">
        <f t="shared" si="1"/>
        <v>100</v>
      </c>
      <c r="W32" s="21">
        <v>21.8</v>
      </c>
      <c r="X32" s="21">
        <v>2022</v>
      </c>
      <c r="Y32" s="21">
        <v>7.86</v>
      </c>
      <c r="Z32" s="21">
        <v>3</v>
      </c>
      <c r="AA32" s="21">
        <v>45.9</v>
      </c>
      <c r="AB32" s="21">
        <v>8.4700000000000006</v>
      </c>
      <c r="AE32">
        <v>38.072031128187902</v>
      </c>
      <c r="AF32">
        <v>-121.868952075179</v>
      </c>
      <c r="AG32" s="23" t="s">
        <v>19</v>
      </c>
      <c r="AH32" s="23" t="s">
        <v>51</v>
      </c>
      <c r="AI32" t="s">
        <v>52</v>
      </c>
      <c r="AK32" s="24"/>
    </row>
    <row r="33" spans="1:37" x14ac:dyDescent="0.35">
      <c r="A33" s="16" t="s">
        <v>34</v>
      </c>
      <c r="B33" t="s">
        <v>44</v>
      </c>
      <c r="C33" s="17">
        <v>2018</v>
      </c>
      <c r="D33" s="17" t="s">
        <v>35</v>
      </c>
      <c r="E33" s="24" t="s">
        <v>145</v>
      </c>
      <c r="F33" s="24" t="s">
        <v>145</v>
      </c>
      <c r="G33" s="18">
        <v>33</v>
      </c>
      <c r="H33" t="s">
        <v>146</v>
      </c>
      <c r="I33" s="26">
        <v>24</v>
      </c>
      <c r="J33" s="19">
        <v>43305</v>
      </c>
      <c r="K33" s="20">
        <v>0.54236111111111118</v>
      </c>
      <c r="L33" t="s">
        <v>39</v>
      </c>
      <c r="M33" t="s">
        <v>48</v>
      </c>
      <c r="N33">
        <v>10</v>
      </c>
      <c r="O33">
        <v>90</v>
      </c>
      <c r="U33">
        <f t="shared" si="0"/>
        <v>90</v>
      </c>
      <c r="V33">
        <f t="shared" si="1"/>
        <v>100</v>
      </c>
      <c r="W33" s="21">
        <v>22.54</v>
      </c>
      <c r="X33" s="21">
        <v>10632</v>
      </c>
      <c r="Y33" s="21">
        <v>7.74</v>
      </c>
      <c r="Z33" s="21">
        <v>5.4</v>
      </c>
      <c r="AA33" s="21">
        <v>20.3</v>
      </c>
      <c r="AB33" s="21">
        <v>7.87</v>
      </c>
      <c r="AC33" t="s">
        <v>71</v>
      </c>
      <c r="AD33" t="s">
        <v>50</v>
      </c>
      <c r="AE33">
        <v>38.171174999999998</v>
      </c>
      <c r="AF33">
        <v>-121.958181</v>
      </c>
      <c r="AG33" s="23" t="s">
        <v>19</v>
      </c>
      <c r="AH33" s="23" t="s">
        <v>51</v>
      </c>
      <c r="AI33" t="s">
        <v>52</v>
      </c>
      <c r="AK33" s="24"/>
    </row>
    <row r="34" spans="1:37" x14ac:dyDescent="0.35">
      <c r="A34" s="16" t="s">
        <v>34</v>
      </c>
      <c r="B34" t="s">
        <v>44</v>
      </c>
      <c r="C34" s="17">
        <v>2018</v>
      </c>
      <c r="D34" s="17" t="s">
        <v>35</v>
      </c>
      <c r="E34" s="16" t="s">
        <v>147</v>
      </c>
      <c r="F34" s="16" t="s">
        <v>147</v>
      </c>
      <c r="G34" s="18">
        <v>34</v>
      </c>
      <c r="H34" t="s">
        <v>148</v>
      </c>
      <c r="I34" s="17">
        <v>14</v>
      </c>
      <c r="J34" s="19">
        <v>43305</v>
      </c>
      <c r="K34" s="20">
        <v>0.45902777777777781</v>
      </c>
      <c r="L34" t="s">
        <v>87</v>
      </c>
      <c r="M34" t="s">
        <v>48</v>
      </c>
      <c r="N34" t="s">
        <v>61</v>
      </c>
      <c r="O34">
        <v>90</v>
      </c>
      <c r="P34">
        <v>10</v>
      </c>
      <c r="U34">
        <f t="shared" si="0"/>
        <v>100</v>
      </c>
      <c r="V34">
        <f t="shared" si="1"/>
        <v>100</v>
      </c>
      <c r="W34" s="21">
        <v>21.65</v>
      </c>
      <c r="X34" s="21">
        <v>8370</v>
      </c>
      <c r="Y34" s="21">
        <v>7.81</v>
      </c>
      <c r="Z34" s="21">
        <v>4.7</v>
      </c>
      <c r="AA34" s="21">
        <v>20.9</v>
      </c>
      <c r="AB34" s="21">
        <v>8.08</v>
      </c>
      <c r="AC34" t="s">
        <v>62</v>
      </c>
      <c r="AE34">
        <v>38.155228999999999</v>
      </c>
      <c r="AF34">
        <v>-121.92331299999999</v>
      </c>
      <c r="AG34" s="23" t="s">
        <v>19</v>
      </c>
      <c r="AH34" s="23" t="s">
        <v>51</v>
      </c>
      <c r="AI34" t="s">
        <v>52</v>
      </c>
      <c r="AK34" s="16"/>
    </row>
    <row r="35" spans="1:37" x14ac:dyDescent="0.35">
      <c r="A35" s="16" t="s">
        <v>34</v>
      </c>
      <c r="B35" t="s">
        <v>44</v>
      </c>
      <c r="C35" s="17">
        <v>2018</v>
      </c>
      <c r="D35" s="17" t="s">
        <v>35</v>
      </c>
      <c r="E35" s="16" t="s">
        <v>149</v>
      </c>
      <c r="F35" s="16" t="s">
        <v>149</v>
      </c>
      <c r="G35" s="18">
        <v>35</v>
      </c>
      <c r="H35" t="s">
        <v>150</v>
      </c>
      <c r="I35" s="17">
        <v>24</v>
      </c>
      <c r="J35" s="19">
        <v>43305</v>
      </c>
      <c r="K35" s="20">
        <v>0.44930555555555557</v>
      </c>
      <c r="L35" t="s">
        <v>59</v>
      </c>
      <c r="M35" t="s">
        <v>48</v>
      </c>
      <c r="N35">
        <v>35</v>
      </c>
      <c r="O35">
        <v>60</v>
      </c>
      <c r="P35">
        <v>5</v>
      </c>
      <c r="U35">
        <f t="shared" si="0"/>
        <v>65</v>
      </c>
      <c r="V35">
        <f t="shared" si="1"/>
        <v>100</v>
      </c>
      <c r="W35" s="21">
        <v>21.7</v>
      </c>
      <c r="X35" s="21">
        <v>6959</v>
      </c>
      <c r="Y35" s="21">
        <v>7.86</v>
      </c>
      <c r="Z35" s="21">
        <v>3.6</v>
      </c>
      <c r="AA35" s="21">
        <v>31.7</v>
      </c>
      <c r="AB35" s="21">
        <v>8.33</v>
      </c>
      <c r="AC35" t="s">
        <v>62</v>
      </c>
      <c r="AD35" t="s">
        <v>50</v>
      </c>
      <c r="AE35">
        <v>38.122951999999998</v>
      </c>
      <c r="AF35">
        <v>-121.914452</v>
      </c>
      <c r="AG35" s="23" t="s">
        <v>19</v>
      </c>
      <c r="AH35" s="23" t="s">
        <v>51</v>
      </c>
      <c r="AI35" t="s">
        <v>52</v>
      </c>
      <c r="AK35" s="16"/>
    </row>
    <row r="36" spans="1:37" x14ac:dyDescent="0.35">
      <c r="A36" s="16" t="s">
        <v>34</v>
      </c>
      <c r="B36" t="s">
        <v>34</v>
      </c>
      <c r="C36" s="17">
        <v>2018</v>
      </c>
      <c r="D36" s="17" t="s">
        <v>35</v>
      </c>
      <c r="E36" s="24" t="s">
        <v>151</v>
      </c>
      <c r="F36" s="24" t="s">
        <v>151</v>
      </c>
      <c r="G36" s="18">
        <v>38</v>
      </c>
      <c r="H36" t="s">
        <v>152</v>
      </c>
      <c r="I36" s="26">
        <v>24</v>
      </c>
      <c r="J36" s="19">
        <v>43306</v>
      </c>
      <c r="K36" s="20">
        <v>0.49583333333333335</v>
      </c>
      <c r="L36" t="s">
        <v>39</v>
      </c>
      <c r="M36" t="s">
        <v>40</v>
      </c>
      <c r="N36">
        <v>5</v>
      </c>
      <c r="O36">
        <v>90</v>
      </c>
      <c r="P36">
        <v>5</v>
      </c>
      <c r="U36">
        <f t="shared" si="0"/>
        <v>95</v>
      </c>
      <c r="V36">
        <f t="shared" si="1"/>
        <v>100</v>
      </c>
      <c r="W36" s="21">
        <v>22.31</v>
      </c>
      <c r="X36" s="21">
        <v>15065</v>
      </c>
      <c r="Y36" s="21">
        <v>7.6</v>
      </c>
      <c r="Z36" s="21">
        <v>28.4</v>
      </c>
      <c r="AA36" s="21">
        <v>1.8</v>
      </c>
      <c r="AB36" s="21">
        <v>7.12</v>
      </c>
      <c r="AC36" t="s">
        <v>71</v>
      </c>
      <c r="AD36" t="s">
        <v>153</v>
      </c>
      <c r="AE36">
        <v>38.152700000000003</v>
      </c>
      <c r="AF36">
        <v>-122.0908</v>
      </c>
      <c r="AG36" s="23" t="s">
        <v>19</v>
      </c>
      <c r="AH36" s="23" t="s">
        <v>88</v>
      </c>
      <c r="AI36" t="s">
        <v>52</v>
      </c>
      <c r="AK36" s="24"/>
    </row>
    <row r="37" spans="1:37" x14ac:dyDescent="0.35">
      <c r="A37" s="16" t="s">
        <v>34</v>
      </c>
      <c r="B37" t="s">
        <v>34</v>
      </c>
      <c r="C37" s="17">
        <v>2018</v>
      </c>
      <c r="D37" s="17" t="s">
        <v>35</v>
      </c>
      <c r="E37" s="16" t="s">
        <v>154</v>
      </c>
      <c r="F37" s="16" t="s">
        <v>154</v>
      </c>
      <c r="G37" s="18">
        <v>40</v>
      </c>
      <c r="H37" t="s">
        <v>155</v>
      </c>
      <c r="I37" s="17">
        <v>7.6</v>
      </c>
      <c r="J37" s="19">
        <v>43306</v>
      </c>
      <c r="K37" s="20">
        <v>0.50972222222222219</v>
      </c>
      <c r="L37" t="s">
        <v>39</v>
      </c>
      <c r="M37" t="s">
        <v>48</v>
      </c>
      <c r="N37">
        <v>5</v>
      </c>
      <c r="O37">
        <v>90</v>
      </c>
      <c r="P37">
        <v>5</v>
      </c>
      <c r="U37">
        <f t="shared" si="0"/>
        <v>95</v>
      </c>
      <c r="V37">
        <f t="shared" si="1"/>
        <v>100</v>
      </c>
      <c r="W37" s="21">
        <v>22.37</v>
      </c>
      <c r="X37" s="21">
        <v>13146</v>
      </c>
      <c r="Y37" s="21">
        <v>7.83</v>
      </c>
      <c r="Z37" s="21">
        <v>4.2</v>
      </c>
      <c r="AA37" s="21">
        <v>67.5</v>
      </c>
      <c r="AB37" s="21">
        <v>7.92</v>
      </c>
      <c r="AC37" t="s">
        <v>156</v>
      </c>
      <c r="AE37">
        <v>38.179394887464603</v>
      </c>
      <c r="AF37">
        <v>-122.07119546814</v>
      </c>
      <c r="AG37" s="23" t="s">
        <v>19</v>
      </c>
      <c r="AH37" s="23" t="s">
        <v>88</v>
      </c>
      <c r="AI37" t="s">
        <v>52</v>
      </c>
      <c r="AK37" s="16"/>
    </row>
    <row r="38" spans="1:37" x14ac:dyDescent="0.35">
      <c r="A38" s="16" t="s">
        <v>34</v>
      </c>
      <c r="B38" t="s">
        <v>44</v>
      </c>
      <c r="C38" s="17">
        <v>2018</v>
      </c>
      <c r="D38" s="17" t="s">
        <v>35</v>
      </c>
      <c r="E38" s="16" t="s">
        <v>157</v>
      </c>
      <c r="F38" s="16" t="s">
        <v>157</v>
      </c>
      <c r="G38" s="18">
        <v>41</v>
      </c>
      <c r="H38" t="s">
        <v>158</v>
      </c>
      <c r="I38" s="17">
        <v>2</v>
      </c>
      <c r="J38" s="19">
        <v>43306</v>
      </c>
      <c r="K38" s="20">
        <v>0.51527777777777783</v>
      </c>
      <c r="L38" t="s">
        <v>39</v>
      </c>
      <c r="M38" t="s">
        <v>115</v>
      </c>
      <c r="N38">
        <v>5</v>
      </c>
      <c r="O38">
        <v>95</v>
      </c>
      <c r="U38">
        <f t="shared" si="0"/>
        <v>95</v>
      </c>
      <c r="V38">
        <f t="shared" si="1"/>
        <v>100</v>
      </c>
      <c r="W38" s="21">
        <v>22.52</v>
      </c>
      <c r="X38" s="21">
        <v>13430</v>
      </c>
      <c r="Y38" s="21">
        <v>7.58</v>
      </c>
      <c r="Z38" s="21">
        <v>31.6</v>
      </c>
      <c r="AA38" s="21">
        <v>-12.1</v>
      </c>
      <c r="AB38" s="21">
        <v>7.76</v>
      </c>
      <c r="AE38">
        <v>38.1912245220703</v>
      </c>
      <c r="AF38">
        <v>-122.066275303423</v>
      </c>
      <c r="AG38" s="23" t="s">
        <v>19</v>
      </c>
      <c r="AH38" s="23" t="s">
        <v>88</v>
      </c>
      <c r="AI38" t="s">
        <v>52</v>
      </c>
      <c r="AK38" s="16"/>
    </row>
    <row r="39" spans="1:37" x14ac:dyDescent="0.35">
      <c r="A39" s="16" t="s">
        <v>34</v>
      </c>
      <c r="B39" t="s">
        <v>34</v>
      </c>
      <c r="C39" s="17">
        <v>2018</v>
      </c>
      <c r="D39" s="17" t="s">
        <v>35</v>
      </c>
      <c r="E39" s="24" t="s">
        <v>159</v>
      </c>
      <c r="F39" s="24" t="s">
        <v>159</v>
      </c>
      <c r="G39" s="18">
        <v>42</v>
      </c>
      <c r="H39" t="s">
        <v>160</v>
      </c>
      <c r="I39" s="26">
        <v>3</v>
      </c>
      <c r="J39" s="19">
        <v>43306</v>
      </c>
      <c r="K39" s="20">
        <v>0.55208333333333337</v>
      </c>
      <c r="L39" t="s">
        <v>39</v>
      </c>
      <c r="M39" t="s">
        <v>60</v>
      </c>
      <c r="N39">
        <v>5</v>
      </c>
      <c r="O39">
        <v>90</v>
      </c>
      <c r="P39">
        <v>5</v>
      </c>
      <c r="U39">
        <f t="shared" si="0"/>
        <v>95</v>
      </c>
      <c r="V39">
        <f t="shared" si="1"/>
        <v>100</v>
      </c>
      <c r="W39" s="21">
        <v>22.5</v>
      </c>
      <c r="X39" s="21">
        <v>9973</v>
      </c>
      <c r="Y39" s="21">
        <v>7.86</v>
      </c>
      <c r="Z39" s="21">
        <v>5.4</v>
      </c>
      <c r="AA39" s="21">
        <v>49.8</v>
      </c>
      <c r="AB39" s="21">
        <v>7.64</v>
      </c>
      <c r="AE39">
        <v>38.197915584584699</v>
      </c>
      <c r="AF39">
        <v>-122.051230243737</v>
      </c>
      <c r="AG39" s="23" t="s">
        <v>19</v>
      </c>
      <c r="AH39" s="23" t="s">
        <v>88</v>
      </c>
      <c r="AI39" t="s">
        <v>52</v>
      </c>
      <c r="AK39" s="24"/>
    </row>
    <row r="40" spans="1:37" x14ac:dyDescent="0.35">
      <c r="A40" s="16" t="s">
        <v>34</v>
      </c>
      <c r="B40" t="s">
        <v>34</v>
      </c>
      <c r="C40" s="17">
        <v>2018</v>
      </c>
      <c r="D40" s="17" t="s">
        <v>35</v>
      </c>
      <c r="E40" s="24" t="s">
        <v>161</v>
      </c>
      <c r="F40" s="24" t="s">
        <v>161</v>
      </c>
      <c r="G40" s="18">
        <v>43</v>
      </c>
      <c r="H40" t="s">
        <v>162</v>
      </c>
      <c r="I40" s="26">
        <v>3</v>
      </c>
      <c r="J40" s="19">
        <v>43306</v>
      </c>
      <c r="K40" s="20">
        <v>0.57777777777777783</v>
      </c>
      <c r="L40" t="s">
        <v>39</v>
      </c>
      <c r="M40" t="s">
        <v>122</v>
      </c>
      <c r="N40">
        <v>10</v>
      </c>
      <c r="O40">
        <v>90</v>
      </c>
      <c r="U40">
        <f t="shared" si="0"/>
        <v>90</v>
      </c>
      <c r="V40">
        <f t="shared" si="1"/>
        <v>100</v>
      </c>
      <c r="W40" s="21">
        <v>21.76</v>
      </c>
      <c r="X40" s="21">
        <v>8965</v>
      </c>
      <c r="Y40" s="21">
        <v>7.86</v>
      </c>
      <c r="Z40" s="21">
        <v>9.1999999999999993</v>
      </c>
      <c r="AA40" s="21">
        <v>45.9</v>
      </c>
      <c r="AB40" s="21">
        <v>7.17</v>
      </c>
      <c r="AE40">
        <v>38.220082136745098</v>
      </c>
      <c r="AF40">
        <v>-122.04497929981601</v>
      </c>
      <c r="AG40" s="23" t="s">
        <v>19</v>
      </c>
      <c r="AH40" s="23" t="s">
        <v>88</v>
      </c>
      <c r="AI40" t="s">
        <v>52</v>
      </c>
      <c r="AK40" s="24"/>
    </row>
    <row r="41" spans="1:37" x14ac:dyDescent="0.35">
      <c r="A41" s="16" t="s">
        <v>34</v>
      </c>
      <c r="B41" t="s">
        <v>34</v>
      </c>
      <c r="C41" s="17">
        <v>2018</v>
      </c>
      <c r="D41" s="17" t="s">
        <v>35</v>
      </c>
      <c r="E41" s="16" t="s">
        <v>163</v>
      </c>
      <c r="F41" s="16" t="s">
        <v>163</v>
      </c>
      <c r="G41" s="18">
        <v>44</v>
      </c>
      <c r="H41" t="s">
        <v>164</v>
      </c>
      <c r="I41" s="17">
        <v>5.4</v>
      </c>
      <c r="J41" s="19">
        <v>43305</v>
      </c>
      <c r="K41" s="20">
        <v>0.57013888888888886</v>
      </c>
      <c r="L41" t="s">
        <v>39</v>
      </c>
      <c r="M41" t="s">
        <v>48</v>
      </c>
      <c r="N41">
        <v>30</v>
      </c>
      <c r="O41">
        <v>60</v>
      </c>
      <c r="P41">
        <v>10</v>
      </c>
      <c r="U41">
        <f t="shared" si="0"/>
        <v>70</v>
      </c>
      <c r="V41">
        <f t="shared" si="1"/>
        <v>100</v>
      </c>
      <c r="W41" s="21">
        <v>23.47</v>
      </c>
      <c r="X41" s="21">
        <v>10874</v>
      </c>
      <c r="Y41" s="21">
        <v>7.74</v>
      </c>
      <c r="Z41" s="21">
        <v>2.5</v>
      </c>
      <c r="AA41" s="21">
        <v>2.5</v>
      </c>
      <c r="AB41" s="21">
        <v>7.97</v>
      </c>
      <c r="AC41" t="s">
        <v>165</v>
      </c>
      <c r="AE41">
        <v>38.168936794479002</v>
      </c>
      <c r="AF41">
        <v>-122.003891586064</v>
      </c>
      <c r="AG41" s="23" t="s">
        <v>19</v>
      </c>
      <c r="AH41" s="23" t="s">
        <v>88</v>
      </c>
      <c r="AI41" t="s">
        <v>52</v>
      </c>
      <c r="AK41" s="16"/>
    </row>
    <row r="42" spans="1:37" x14ac:dyDescent="0.35">
      <c r="A42" s="27" t="s">
        <v>34</v>
      </c>
      <c r="B42" t="s">
        <v>34</v>
      </c>
      <c r="C42" s="17">
        <v>2018</v>
      </c>
      <c r="D42" s="17" t="s">
        <v>35</v>
      </c>
      <c r="E42" s="17" t="s">
        <v>166</v>
      </c>
      <c r="F42" s="17" t="s">
        <v>166</v>
      </c>
      <c r="G42" s="18">
        <v>45</v>
      </c>
      <c r="H42" t="s">
        <v>167</v>
      </c>
      <c r="I42" s="26">
        <v>3.6</v>
      </c>
      <c r="J42" s="19">
        <v>43305</v>
      </c>
      <c r="K42" s="20">
        <v>0.48888888888888887</v>
      </c>
      <c r="L42" t="s">
        <v>87</v>
      </c>
      <c r="M42" t="s">
        <v>91</v>
      </c>
      <c r="N42">
        <v>80</v>
      </c>
      <c r="P42">
        <v>20</v>
      </c>
      <c r="U42">
        <f t="shared" si="0"/>
        <v>20</v>
      </c>
      <c r="V42">
        <f t="shared" si="1"/>
        <v>100</v>
      </c>
      <c r="W42" s="21">
        <v>22.69</v>
      </c>
      <c r="X42" s="21">
        <v>10481</v>
      </c>
      <c r="Y42" s="21">
        <v>7.49</v>
      </c>
      <c r="Z42" s="21">
        <v>15.5</v>
      </c>
      <c r="AA42" s="21">
        <v>79.599999999999994</v>
      </c>
      <c r="AB42" s="21">
        <v>6.92</v>
      </c>
      <c r="AE42">
        <v>38.217716447250098</v>
      </c>
      <c r="AF42">
        <v>-121.90470083671499</v>
      </c>
      <c r="AG42" s="23" t="s">
        <v>135</v>
      </c>
      <c r="AH42" s="23" t="s">
        <v>88</v>
      </c>
      <c r="AI42" t="s">
        <v>52</v>
      </c>
      <c r="AK42" s="17"/>
    </row>
    <row r="43" spans="1:37" x14ac:dyDescent="0.35">
      <c r="A43" s="16" t="s">
        <v>34</v>
      </c>
      <c r="B43" t="s">
        <v>34</v>
      </c>
      <c r="C43" s="17">
        <v>2018</v>
      </c>
      <c r="D43" s="17" t="s">
        <v>35</v>
      </c>
      <c r="E43" s="24" t="s">
        <v>168</v>
      </c>
      <c r="F43" s="24" t="s">
        <v>168</v>
      </c>
      <c r="G43" s="18">
        <v>49</v>
      </c>
      <c r="H43" t="s">
        <v>169</v>
      </c>
      <c r="I43" s="26">
        <v>2.6</v>
      </c>
      <c r="J43" s="19">
        <v>43305</v>
      </c>
      <c r="K43" s="20">
        <v>0.47847222222222219</v>
      </c>
      <c r="L43" t="s">
        <v>87</v>
      </c>
      <c r="M43" t="s">
        <v>91</v>
      </c>
      <c r="N43">
        <v>20</v>
      </c>
      <c r="O43">
        <v>80</v>
      </c>
      <c r="P43" t="s">
        <v>61</v>
      </c>
      <c r="U43">
        <f t="shared" si="0"/>
        <v>80</v>
      </c>
      <c r="V43">
        <f t="shared" si="1"/>
        <v>100</v>
      </c>
      <c r="W43" s="21">
        <v>22.14</v>
      </c>
      <c r="X43" s="21">
        <v>10368</v>
      </c>
      <c r="Y43" s="21">
        <v>7.54</v>
      </c>
      <c r="Z43" s="21">
        <v>13.8</v>
      </c>
      <c r="AA43" s="21">
        <v>188.2</v>
      </c>
      <c r="AB43" s="21">
        <v>6.6</v>
      </c>
      <c r="AD43" t="s">
        <v>170</v>
      </c>
      <c r="AE43">
        <v>38.210132999999999</v>
      </c>
      <c r="AF43">
        <v>-121.924333</v>
      </c>
      <c r="AG43" s="23" t="s">
        <v>19</v>
      </c>
      <c r="AH43" s="23" t="s">
        <v>88</v>
      </c>
      <c r="AI43" t="s">
        <v>52</v>
      </c>
      <c r="AK43" s="24"/>
    </row>
    <row r="44" spans="1:37" ht="15.5" x14ac:dyDescent="0.35">
      <c r="A44" s="16" t="s">
        <v>34</v>
      </c>
      <c r="B44" s="29" t="s">
        <v>34</v>
      </c>
      <c r="C44" s="17">
        <v>2018</v>
      </c>
      <c r="D44" s="17" t="s">
        <v>35</v>
      </c>
      <c r="E44" s="16" t="s">
        <v>171</v>
      </c>
      <c r="F44" s="16" t="s">
        <v>171</v>
      </c>
      <c r="G44" s="18">
        <v>50</v>
      </c>
      <c r="H44" t="s">
        <v>172</v>
      </c>
      <c r="I44" s="17">
        <v>7</v>
      </c>
      <c r="J44" s="19">
        <v>43306</v>
      </c>
      <c r="K44" s="20">
        <v>0.48194444444444445</v>
      </c>
      <c r="L44" t="s">
        <v>39</v>
      </c>
      <c r="M44" t="s">
        <v>40</v>
      </c>
      <c r="N44">
        <v>20</v>
      </c>
      <c r="O44">
        <v>80</v>
      </c>
      <c r="P44" t="s">
        <v>61</v>
      </c>
      <c r="U44">
        <f t="shared" si="0"/>
        <v>80</v>
      </c>
      <c r="V44">
        <f t="shared" si="1"/>
        <v>100</v>
      </c>
      <c r="W44" s="21">
        <v>22.02</v>
      </c>
      <c r="X44" s="21">
        <v>15748</v>
      </c>
      <c r="Y44" s="21">
        <v>7.54</v>
      </c>
      <c r="Z44" s="21">
        <v>4</v>
      </c>
      <c r="AA44" s="21">
        <v>5.4</v>
      </c>
      <c r="AB44" s="21">
        <v>7.32</v>
      </c>
      <c r="AD44" t="s">
        <v>173</v>
      </c>
      <c r="AE44">
        <v>38.123083000000001</v>
      </c>
      <c r="AF44">
        <v>-122.099383</v>
      </c>
      <c r="AG44" s="23" t="s">
        <v>19</v>
      </c>
      <c r="AH44" s="23" t="s">
        <v>88</v>
      </c>
      <c r="AI44" t="s">
        <v>52</v>
      </c>
      <c r="AK44" s="16"/>
    </row>
    <row r="45" spans="1:37" ht="15.5" x14ac:dyDescent="0.35">
      <c r="A45" s="16" t="s">
        <v>34</v>
      </c>
      <c r="B45" s="29" t="s">
        <v>34</v>
      </c>
      <c r="C45" s="17">
        <v>2018</v>
      </c>
      <c r="D45" s="17" t="s">
        <v>35</v>
      </c>
      <c r="E45" s="16" t="s">
        <v>174</v>
      </c>
      <c r="F45" s="16" t="s">
        <v>174</v>
      </c>
      <c r="G45" s="18">
        <v>51</v>
      </c>
      <c r="H45" t="s">
        <v>175</v>
      </c>
      <c r="I45" s="17">
        <v>3.6</v>
      </c>
      <c r="J45" s="19">
        <v>43306</v>
      </c>
      <c r="K45" s="20">
        <v>0.58958333333333335</v>
      </c>
      <c r="L45" t="s">
        <v>39</v>
      </c>
      <c r="M45" t="s">
        <v>107</v>
      </c>
      <c r="N45">
        <v>5</v>
      </c>
      <c r="O45">
        <v>90</v>
      </c>
      <c r="P45">
        <v>5</v>
      </c>
      <c r="U45">
        <f t="shared" si="0"/>
        <v>95</v>
      </c>
      <c r="V45">
        <f t="shared" si="1"/>
        <v>100</v>
      </c>
      <c r="W45" s="21">
        <v>23.35</v>
      </c>
      <c r="X45" s="21">
        <v>9963</v>
      </c>
      <c r="Y45" s="21">
        <v>7.85</v>
      </c>
      <c r="Z45" s="21">
        <v>9.1999999999999993</v>
      </c>
      <c r="AA45" s="21">
        <v>46.3</v>
      </c>
      <c r="AB45" s="21">
        <v>6.78</v>
      </c>
      <c r="AD45" t="s">
        <v>176</v>
      </c>
      <c r="AE45">
        <v>38.2029</v>
      </c>
      <c r="AF45">
        <v>-122.02934999999999</v>
      </c>
      <c r="AG45" s="23" t="s">
        <v>19</v>
      </c>
      <c r="AH45" s="23" t="s">
        <v>88</v>
      </c>
      <c r="AI45" t="s">
        <v>52</v>
      </c>
      <c r="AK45" s="16"/>
    </row>
    <row r="46" spans="1:37" ht="15.5" x14ac:dyDescent="0.35">
      <c r="A46" s="16" t="s">
        <v>34</v>
      </c>
      <c r="B46" s="29" t="s">
        <v>34</v>
      </c>
      <c r="C46" s="17">
        <v>2018</v>
      </c>
      <c r="D46" s="17" t="s">
        <v>35</v>
      </c>
      <c r="E46" s="16" t="s">
        <v>177</v>
      </c>
      <c r="F46" s="16" t="s">
        <v>177</v>
      </c>
      <c r="G46" s="18">
        <v>52</v>
      </c>
      <c r="H46" s="28" t="s">
        <v>178</v>
      </c>
      <c r="I46" s="17">
        <v>15.6</v>
      </c>
      <c r="J46" s="19">
        <v>43304</v>
      </c>
      <c r="K46" s="20">
        <v>0.35555555555555557</v>
      </c>
      <c r="L46" t="s">
        <v>59</v>
      </c>
      <c r="M46" t="s">
        <v>122</v>
      </c>
      <c r="N46">
        <v>70</v>
      </c>
      <c r="O46">
        <v>5</v>
      </c>
      <c r="P46">
        <v>5</v>
      </c>
      <c r="R46">
        <v>20</v>
      </c>
      <c r="U46">
        <f t="shared" si="0"/>
        <v>10</v>
      </c>
      <c r="V46">
        <f t="shared" si="1"/>
        <v>100</v>
      </c>
      <c r="W46" s="21">
        <v>22.58</v>
      </c>
      <c r="X46" s="21">
        <v>517</v>
      </c>
      <c r="Y46" s="21">
        <v>7.69</v>
      </c>
      <c r="Z46" s="21">
        <v>2.2999999999999998</v>
      </c>
      <c r="AA46" s="21">
        <v>12</v>
      </c>
      <c r="AB46" s="21">
        <v>8.5399999999999991</v>
      </c>
      <c r="AC46" t="s">
        <v>62</v>
      </c>
      <c r="AD46" t="s">
        <v>179</v>
      </c>
      <c r="AE46">
        <v>38.058115100000002</v>
      </c>
      <c r="AF46">
        <v>-121.81934990000001</v>
      </c>
      <c r="AG46" s="23" t="s">
        <v>135</v>
      </c>
      <c r="AH46" s="23" t="s">
        <v>43</v>
      </c>
      <c r="AI46" t="s">
        <v>43</v>
      </c>
      <c r="AK46" s="16"/>
    </row>
    <row r="47" spans="1:37" x14ac:dyDescent="0.35">
      <c r="A47" s="30" t="s">
        <v>34</v>
      </c>
      <c r="B47" t="s">
        <v>34</v>
      </c>
      <c r="C47" s="17">
        <v>2018</v>
      </c>
      <c r="D47" s="26" t="s">
        <v>180</v>
      </c>
      <c r="E47" s="30" t="s">
        <v>36</v>
      </c>
      <c r="F47" s="16" t="s">
        <v>37</v>
      </c>
      <c r="G47" s="18">
        <v>1</v>
      </c>
      <c r="H47" s="28" t="s">
        <v>38</v>
      </c>
      <c r="J47" s="19">
        <v>43368</v>
      </c>
      <c r="K47" s="20">
        <v>0.44166666666666665</v>
      </c>
      <c r="L47" t="s">
        <v>181</v>
      </c>
      <c r="M47" t="s">
        <v>182</v>
      </c>
      <c r="O47">
        <v>100</v>
      </c>
      <c r="U47">
        <v>100</v>
      </c>
      <c r="V47">
        <v>100</v>
      </c>
      <c r="W47" s="21">
        <v>19.12</v>
      </c>
      <c r="X47" s="21">
        <v>16938</v>
      </c>
      <c r="Y47" s="21">
        <v>7.81</v>
      </c>
      <c r="Z47" s="21">
        <v>2.7</v>
      </c>
      <c r="AA47" s="21">
        <v>31.2</v>
      </c>
      <c r="AB47" s="21">
        <v>8.5</v>
      </c>
      <c r="AC47" t="s">
        <v>71</v>
      </c>
      <c r="AD47" t="s">
        <v>183</v>
      </c>
      <c r="AE47">
        <v>38.117129200000001</v>
      </c>
      <c r="AF47">
        <v>-122.0395539</v>
      </c>
      <c r="AG47" s="23" t="s">
        <v>19</v>
      </c>
      <c r="AH47" s="23" t="s">
        <v>43</v>
      </c>
      <c r="AI47" t="s">
        <v>43</v>
      </c>
    </row>
    <row r="48" spans="1:37" x14ac:dyDescent="0.35">
      <c r="A48" s="16" t="s">
        <v>34</v>
      </c>
      <c r="B48" t="s">
        <v>44</v>
      </c>
      <c r="C48" s="17">
        <v>2018</v>
      </c>
      <c r="D48" s="26" t="s">
        <v>180</v>
      </c>
      <c r="E48" s="16" t="s">
        <v>45</v>
      </c>
      <c r="F48" s="24" t="s">
        <v>46</v>
      </c>
      <c r="G48" s="31">
        <v>2</v>
      </c>
      <c r="H48" s="28" t="s">
        <v>47</v>
      </c>
      <c r="I48" s="17"/>
      <c r="J48" s="19">
        <v>43367</v>
      </c>
      <c r="K48" s="20">
        <v>0.4694444444444445</v>
      </c>
      <c r="L48" t="s">
        <v>181</v>
      </c>
      <c r="M48" t="s">
        <v>184</v>
      </c>
      <c r="N48">
        <v>5</v>
      </c>
      <c r="O48">
        <v>85</v>
      </c>
      <c r="P48">
        <v>10</v>
      </c>
      <c r="U48">
        <v>95</v>
      </c>
      <c r="V48">
        <v>100</v>
      </c>
      <c r="W48" s="21">
        <v>19.32</v>
      </c>
      <c r="X48" s="21">
        <v>12591</v>
      </c>
      <c r="Y48" s="21">
        <v>7.76</v>
      </c>
      <c r="Z48" s="21">
        <v>3.2</v>
      </c>
      <c r="AA48" s="21">
        <v>43.9</v>
      </c>
      <c r="AB48" s="21">
        <v>8.43</v>
      </c>
      <c r="AC48" t="s">
        <v>71</v>
      </c>
      <c r="AE48" s="32">
        <v>38.169910000000002</v>
      </c>
      <c r="AF48">
        <v>-122.0211</v>
      </c>
      <c r="AG48" s="23" t="s">
        <v>19</v>
      </c>
      <c r="AH48" s="23" t="s">
        <v>51</v>
      </c>
      <c r="AI48" t="s">
        <v>52</v>
      </c>
    </row>
    <row r="49" spans="1:35" x14ac:dyDescent="0.35">
      <c r="A49" s="16" t="s">
        <v>34</v>
      </c>
      <c r="B49" t="s">
        <v>34</v>
      </c>
      <c r="C49" s="17">
        <v>2018</v>
      </c>
      <c r="D49" s="26" t="s">
        <v>180</v>
      </c>
      <c r="E49" s="16" t="s">
        <v>53</v>
      </c>
      <c r="F49" s="16" t="s">
        <v>54</v>
      </c>
      <c r="G49" s="31">
        <v>3</v>
      </c>
      <c r="H49" s="28" t="s">
        <v>55</v>
      </c>
      <c r="I49" s="17"/>
      <c r="J49" s="19">
        <v>43367</v>
      </c>
      <c r="K49" s="20">
        <v>0.46597222222222223</v>
      </c>
      <c r="L49" t="s">
        <v>181</v>
      </c>
      <c r="M49" t="s">
        <v>185</v>
      </c>
      <c r="N49">
        <v>5</v>
      </c>
      <c r="O49">
        <v>85</v>
      </c>
      <c r="P49">
        <v>10</v>
      </c>
      <c r="U49">
        <v>95</v>
      </c>
      <c r="V49">
        <v>100</v>
      </c>
      <c r="W49" s="21">
        <v>20.12</v>
      </c>
      <c r="X49" s="21">
        <v>12632</v>
      </c>
      <c r="Y49" s="21">
        <v>7.8</v>
      </c>
      <c r="Z49" s="21">
        <v>5.4</v>
      </c>
      <c r="AA49" s="21">
        <v>51.5</v>
      </c>
      <c r="AB49" s="21">
        <v>8.5</v>
      </c>
      <c r="AE49" s="32">
        <v>38.170143629999998</v>
      </c>
      <c r="AF49">
        <v>-122.0307802</v>
      </c>
      <c r="AG49" s="23" t="s">
        <v>19</v>
      </c>
      <c r="AH49" s="23" t="s">
        <v>51</v>
      </c>
      <c r="AI49" t="s">
        <v>52</v>
      </c>
    </row>
    <row r="50" spans="1:35" x14ac:dyDescent="0.35">
      <c r="A50" s="30" t="s">
        <v>34</v>
      </c>
      <c r="B50" t="s">
        <v>44</v>
      </c>
      <c r="C50" s="17">
        <v>2018</v>
      </c>
      <c r="D50" s="26" t="s">
        <v>180</v>
      </c>
      <c r="E50" s="30" t="s">
        <v>56</v>
      </c>
      <c r="F50" s="16" t="s">
        <v>57</v>
      </c>
      <c r="G50" s="18">
        <v>4</v>
      </c>
      <c r="H50" s="28" t="s">
        <v>58</v>
      </c>
      <c r="J50" s="19">
        <v>43367</v>
      </c>
      <c r="K50" s="20">
        <v>0.58263888888888882</v>
      </c>
      <c r="L50" t="s">
        <v>181</v>
      </c>
      <c r="M50" t="s">
        <v>182</v>
      </c>
      <c r="O50">
        <v>20</v>
      </c>
      <c r="P50">
        <v>5</v>
      </c>
      <c r="R50">
        <v>75</v>
      </c>
      <c r="U50">
        <v>25</v>
      </c>
      <c r="V50">
        <v>100</v>
      </c>
      <c r="W50" s="21">
        <v>20.170000000000002</v>
      </c>
      <c r="X50" s="21">
        <v>7874</v>
      </c>
      <c r="Y50" s="21">
        <v>7.64</v>
      </c>
      <c r="Z50" s="21">
        <v>3</v>
      </c>
      <c r="AA50" s="21">
        <v>13.3</v>
      </c>
      <c r="AB50" s="21">
        <v>8.14</v>
      </c>
      <c r="AC50" t="s">
        <v>62</v>
      </c>
      <c r="AE50">
        <v>38.100598779999999</v>
      </c>
      <c r="AF50">
        <v>-121.8937056</v>
      </c>
      <c r="AG50" s="23" t="s">
        <v>63</v>
      </c>
      <c r="AH50" s="23" t="s">
        <v>51</v>
      </c>
      <c r="AI50" t="s">
        <v>52</v>
      </c>
    </row>
    <row r="51" spans="1:35" x14ac:dyDescent="0.35">
      <c r="A51" s="30" t="s">
        <v>34</v>
      </c>
      <c r="B51" t="s">
        <v>44</v>
      </c>
      <c r="C51" s="17">
        <v>2018</v>
      </c>
      <c r="D51" s="26" t="s">
        <v>180</v>
      </c>
      <c r="E51" s="30" t="s">
        <v>64</v>
      </c>
      <c r="F51" s="24" t="s">
        <v>65</v>
      </c>
      <c r="G51" s="18">
        <v>5</v>
      </c>
      <c r="H51" s="28" t="s">
        <v>66</v>
      </c>
      <c r="J51" s="19">
        <v>43367</v>
      </c>
      <c r="K51" s="20">
        <v>0.48402777777777778</v>
      </c>
      <c r="L51" t="s">
        <v>181</v>
      </c>
      <c r="M51" t="s">
        <v>186</v>
      </c>
      <c r="N51">
        <v>10</v>
      </c>
      <c r="O51">
        <v>90</v>
      </c>
      <c r="U51">
        <v>90</v>
      </c>
      <c r="V51">
        <v>100</v>
      </c>
      <c r="W51" s="21">
        <v>20.63</v>
      </c>
      <c r="X51" s="21">
        <v>10801</v>
      </c>
      <c r="Y51" s="21">
        <v>7.7</v>
      </c>
      <c r="Z51" s="21">
        <v>4.5</v>
      </c>
      <c r="AA51" s="21">
        <v>22.7</v>
      </c>
      <c r="AB51" s="21">
        <v>8.43</v>
      </c>
      <c r="AC51" t="s">
        <v>71</v>
      </c>
      <c r="AE51">
        <v>38.187375830000001</v>
      </c>
      <c r="AF51">
        <v>-121.97997239999999</v>
      </c>
      <c r="AG51" s="23" t="s">
        <v>19</v>
      </c>
      <c r="AH51" s="23" t="s">
        <v>51</v>
      </c>
      <c r="AI51" t="s">
        <v>52</v>
      </c>
    </row>
    <row r="52" spans="1:35" x14ac:dyDescent="0.35">
      <c r="A52" s="16" t="s">
        <v>34</v>
      </c>
      <c r="B52" t="s">
        <v>44</v>
      </c>
      <c r="C52" s="17">
        <v>2018</v>
      </c>
      <c r="D52" s="26" t="s">
        <v>180</v>
      </c>
      <c r="E52" s="16" t="s">
        <v>68</v>
      </c>
      <c r="F52" s="24" t="s">
        <v>69</v>
      </c>
      <c r="G52" s="18">
        <v>6</v>
      </c>
      <c r="H52" s="28" t="s">
        <v>70</v>
      </c>
      <c r="I52" s="17"/>
      <c r="J52" s="19">
        <v>43368</v>
      </c>
      <c r="K52" s="20">
        <v>0.48472222222222222</v>
      </c>
      <c r="L52" t="s">
        <v>181</v>
      </c>
      <c r="M52" t="s">
        <v>187</v>
      </c>
      <c r="O52">
        <v>75</v>
      </c>
      <c r="P52">
        <v>25</v>
      </c>
      <c r="U52">
        <v>100</v>
      </c>
      <c r="V52">
        <v>100</v>
      </c>
      <c r="W52" s="21">
        <v>19.79</v>
      </c>
      <c r="X52" s="21">
        <v>15223</v>
      </c>
      <c r="Y52" s="21">
        <v>7.73</v>
      </c>
      <c r="Z52" s="21">
        <v>4.5</v>
      </c>
      <c r="AA52" s="21">
        <v>63.2</v>
      </c>
      <c r="AB52" s="21">
        <v>8.08</v>
      </c>
      <c r="AC52" t="s">
        <v>71</v>
      </c>
      <c r="AE52" s="32">
        <v>38.139256680000003</v>
      </c>
      <c r="AF52">
        <v>-122.0806783</v>
      </c>
      <c r="AG52" s="23" t="s">
        <v>19</v>
      </c>
      <c r="AH52" s="23" t="s">
        <v>51</v>
      </c>
      <c r="AI52" t="s">
        <v>52</v>
      </c>
    </row>
    <row r="53" spans="1:35" x14ac:dyDescent="0.35">
      <c r="A53" s="16" t="s">
        <v>34</v>
      </c>
      <c r="B53" t="s">
        <v>34</v>
      </c>
      <c r="C53" s="17">
        <v>2018</v>
      </c>
      <c r="D53" s="26" t="s">
        <v>180</v>
      </c>
      <c r="E53" s="16" t="s">
        <v>72</v>
      </c>
      <c r="F53" s="16" t="s">
        <v>73</v>
      </c>
      <c r="G53" s="18">
        <v>7</v>
      </c>
      <c r="H53" s="28" t="s">
        <v>74</v>
      </c>
      <c r="I53" s="17"/>
      <c r="J53" s="19">
        <v>43367</v>
      </c>
      <c r="K53" s="20">
        <v>0.52152777777777781</v>
      </c>
      <c r="L53" t="s">
        <v>181</v>
      </c>
      <c r="M53" t="s">
        <v>188</v>
      </c>
      <c r="N53">
        <v>5</v>
      </c>
      <c r="O53">
        <v>80</v>
      </c>
      <c r="P53">
        <v>10</v>
      </c>
      <c r="R53">
        <v>5</v>
      </c>
      <c r="U53">
        <v>90</v>
      </c>
      <c r="V53">
        <v>100</v>
      </c>
      <c r="W53" s="21">
        <v>20.09</v>
      </c>
      <c r="X53" s="21">
        <v>9532</v>
      </c>
      <c r="Y53" s="21">
        <v>7.69</v>
      </c>
      <c r="Z53" s="21">
        <v>2</v>
      </c>
      <c r="AA53" s="21">
        <v>19.100000000000001</v>
      </c>
      <c r="AB53" s="21">
        <v>8.2899999999999991</v>
      </c>
      <c r="AE53" s="32">
        <v>38.167088</v>
      </c>
      <c r="AF53">
        <v>-121.937285867247</v>
      </c>
      <c r="AG53" s="23" t="s">
        <v>19</v>
      </c>
      <c r="AH53" s="23" t="s">
        <v>51</v>
      </c>
      <c r="AI53" t="s">
        <v>52</v>
      </c>
    </row>
    <row r="54" spans="1:35" x14ac:dyDescent="0.35">
      <c r="A54" s="16" t="s">
        <v>34</v>
      </c>
      <c r="B54" t="s">
        <v>44</v>
      </c>
      <c r="C54" s="17">
        <v>2018</v>
      </c>
      <c r="D54" s="26" t="s">
        <v>180</v>
      </c>
      <c r="E54" s="16" t="s">
        <v>75</v>
      </c>
      <c r="F54" s="16" t="s">
        <v>76</v>
      </c>
      <c r="G54" s="18">
        <v>8</v>
      </c>
      <c r="H54" s="28" t="s">
        <v>77</v>
      </c>
      <c r="I54" s="17">
        <v>10</v>
      </c>
      <c r="J54" s="19">
        <v>43367</v>
      </c>
      <c r="K54" s="20">
        <v>0.45</v>
      </c>
      <c r="L54" t="s">
        <v>181</v>
      </c>
      <c r="M54" t="s">
        <v>189</v>
      </c>
      <c r="O54">
        <v>100</v>
      </c>
      <c r="U54">
        <v>100</v>
      </c>
      <c r="V54">
        <v>100</v>
      </c>
      <c r="W54" s="21">
        <v>19.77</v>
      </c>
      <c r="X54" s="21">
        <v>14725</v>
      </c>
      <c r="Y54" s="21">
        <v>7.84</v>
      </c>
      <c r="Z54" s="21">
        <v>3.5</v>
      </c>
      <c r="AA54" s="21">
        <v>29.5</v>
      </c>
      <c r="AB54" s="21">
        <v>8.56</v>
      </c>
      <c r="AC54" t="s">
        <v>71</v>
      </c>
      <c r="AE54">
        <v>38.137503000000002</v>
      </c>
      <c r="AF54">
        <v>-122.059970800367</v>
      </c>
      <c r="AG54" s="23" t="s">
        <v>19</v>
      </c>
      <c r="AH54" s="23" t="s">
        <v>51</v>
      </c>
      <c r="AI54" t="s">
        <v>52</v>
      </c>
    </row>
    <row r="55" spans="1:35" x14ac:dyDescent="0.35">
      <c r="A55" s="16" t="s">
        <v>34</v>
      </c>
      <c r="B55" t="s">
        <v>34</v>
      </c>
      <c r="C55" s="17">
        <v>2018</v>
      </c>
      <c r="D55" s="26" t="s">
        <v>180</v>
      </c>
      <c r="E55" s="16" t="s">
        <v>79</v>
      </c>
      <c r="F55" s="16" t="s">
        <v>80</v>
      </c>
      <c r="G55" s="18">
        <v>9</v>
      </c>
      <c r="H55" t="s">
        <v>81</v>
      </c>
      <c r="I55" s="17"/>
      <c r="J55" s="19">
        <v>43368</v>
      </c>
      <c r="K55" s="20">
        <v>0.52847222222222223</v>
      </c>
      <c r="L55" t="s">
        <v>181</v>
      </c>
      <c r="M55" t="s">
        <v>182</v>
      </c>
      <c r="O55">
        <v>90</v>
      </c>
      <c r="P55">
        <v>10</v>
      </c>
      <c r="U55">
        <v>100</v>
      </c>
      <c r="V55">
        <v>100</v>
      </c>
      <c r="W55" s="21">
        <v>20.12</v>
      </c>
      <c r="X55" s="21">
        <v>12744</v>
      </c>
      <c r="Y55" s="21">
        <v>7.66</v>
      </c>
      <c r="Z55" s="21">
        <v>5.3</v>
      </c>
      <c r="AA55" s="21">
        <v>75.2</v>
      </c>
      <c r="AB55" s="21">
        <v>7.95</v>
      </c>
      <c r="AD55" t="s">
        <v>190</v>
      </c>
      <c r="AE55">
        <v>38.18045</v>
      </c>
      <c r="AF55">
        <v>-122.0476</v>
      </c>
      <c r="AG55" s="23" t="s">
        <v>19</v>
      </c>
      <c r="AH55" s="23" t="s">
        <v>51</v>
      </c>
      <c r="AI55" t="s">
        <v>52</v>
      </c>
    </row>
    <row r="56" spans="1:35" ht="15.75" customHeight="1" x14ac:dyDescent="0.35">
      <c r="A56" s="16" t="s">
        <v>34</v>
      </c>
      <c r="B56" t="s">
        <v>34</v>
      </c>
      <c r="C56" s="17">
        <v>2018</v>
      </c>
      <c r="D56" s="26" t="s">
        <v>180</v>
      </c>
      <c r="E56" s="16" t="s">
        <v>83</v>
      </c>
      <c r="F56" s="16" t="s">
        <v>83</v>
      </c>
      <c r="G56" s="18">
        <v>10</v>
      </c>
      <c r="H56" s="28" t="s">
        <v>84</v>
      </c>
      <c r="I56" s="17"/>
      <c r="J56" s="19">
        <v>43368</v>
      </c>
      <c r="K56" s="20">
        <v>0.45277777777777778</v>
      </c>
      <c r="L56" t="s">
        <v>181</v>
      </c>
      <c r="M56" t="s">
        <v>191</v>
      </c>
      <c r="O56">
        <v>60</v>
      </c>
      <c r="P56">
        <v>40</v>
      </c>
      <c r="U56">
        <v>100</v>
      </c>
      <c r="V56">
        <v>100</v>
      </c>
      <c r="W56" s="21">
        <v>19.809999999999999</v>
      </c>
      <c r="X56" s="21">
        <v>16203</v>
      </c>
      <c r="Y56" s="21">
        <v>7.77</v>
      </c>
      <c r="Z56" s="21">
        <v>2.2000000000000002</v>
      </c>
      <c r="AA56" s="21">
        <v>52.8</v>
      </c>
      <c r="AB56" s="21">
        <v>8.2799999999999994</v>
      </c>
      <c r="AC56" t="s">
        <v>71</v>
      </c>
      <c r="AE56" s="32">
        <v>38.123800000000003</v>
      </c>
      <c r="AF56">
        <v>-122.0812</v>
      </c>
      <c r="AG56" s="23" t="s">
        <v>19</v>
      </c>
      <c r="AH56" s="23" t="s">
        <v>51</v>
      </c>
      <c r="AI56" t="s">
        <v>52</v>
      </c>
    </row>
    <row r="57" spans="1:35" x14ac:dyDescent="0.35">
      <c r="A57" s="16" t="s">
        <v>34</v>
      </c>
      <c r="B57" t="s">
        <v>34</v>
      </c>
      <c r="C57" s="17">
        <v>2018</v>
      </c>
      <c r="D57" s="26" t="s">
        <v>180</v>
      </c>
      <c r="E57" s="16" t="s">
        <v>85</v>
      </c>
      <c r="F57" s="16" t="s">
        <v>85</v>
      </c>
      <c r="G57" s="31">
        <v>11</v>
      </c>
      <c r="H57" s="28" t="s">
        <v>86</v>
      </c>
      <c r="I57" s="17"/>
      <c r="J57" s="19">
        <v>43367</v>
      </c>
      <c r="K57" s="20">
        <v>0.55486111111111114</v>
      </c>
      <c r="L57" t="s">
        <v>181</v>
      </c>
      <c r="M57" t="s">
        <v>187</v>
      </c>
      <c r="N57">
        <v>30</v>
      </c>
      <c r="O57">
        <v>50</v>
      </c>
      <c r="P57">
        <v>20</v>
      </c>
      <c r="U57">
        <v>70</v>
      </c>
      <c r="V57">
        <v>100</v>
      </c>
      <c r="W57" s="21">
        <v>20.420000000000002</v>
      </c>
      <c r="X57" s="21">
        <v>9038</v>
      </c>
      <c r="Y57" s="21">
        <v>7.6</v>
      </c>
      <c r="Z57" s="21">
        <v>4.9000000000000004</v>
      </c>
      <c r="AA57" s="21">
        <v>15.6</v>
      </c>
      <c r="AB57" s="21">
        <v>7.99</v>
      </c>
      <c r="AE57" s="32">
        <v>38.180100000000003</v>
      </c>
      <c r="AF57">
        <v>-121.90689999999999</v>
      </c>
      <c r="AG57" s="23" t="s">
        <v>19</v>
      </c>
      <c r="AH57" s="23" t="s">
        <v>88</v>
      </c>
      <c r="AI57" t="s">
        <v>52</v>
      </c>
    </row>
    <row r="58" spans="1:35" x14ac:dyDescent="0.35">
      <c r="A58" s="16" t="s">
        <v>34</v>
      </c>
      <c r="B58" t="s">
        <v>34</v>
      </c>
      <c r="C58" s="17">
        <v>2018</v>
      </c>
      <c r="D58" s="26" t="s">
        <v>180</v>
      </c>
      <c r="E58" s="16" t="s">
        <v>89</v>
      </c>
      <c r="F58" s="16" t="s">
        <v>89</v>
      </c>
      <c r="G58" s="31">
        <v>12</v>
      </c>
      <c r="H58" s="28" t="s">
        <v>90</v>
      </c>
      <c r="I58" s="17"/>
      <c r="J58" s="19">
        <v>43367</v>
      </c>
      <c r="K58" s="20">
        <v>0.51180555555555551</v>
      </c>
      <c r="L58" t="s">
        <v>181</v>
      </c>
      <c r="M58" t="s">
        <v>192</v>
      </c>
      <c r="P58">
        <v>25</v>
      </c>
      <c r="R58">
        <v>25</v>
      </c>
      <c r="T58">
        <v>50</v>
      </c>
      <c r="U58">
        <v>25</v>
      </c>
      <c r="V58">
        <v>100</v>
      </c>
      <c r="W58" s="21">
        <v>20.309999999999999</v>
      </c>
      <c r="X58" s="21">
        <v>10953</v>
      </c>
      <c r="Y58" s="21">
        <v>7.69</v>
      </c>
      <c r="Z58" s="21">
        <v>4.5</v>
      </c>
      <c r="AA58" s="21">
        <v>-1.8</v>
      </c>
      <c r="AB58" s="21">
        <v>8.4499999999999993</v>
      </c>
      <c r="AC58" t="s">
        <v>193</v>
      </c>
      <c r="AE58" s="32">
        <v>38.186900000000001</v>
      </c>
      <c r="AF58">
        <v>-121.9708</v>
      </c>
      <c r="AG58" s="23" t="s">
        <v>18</v>
      </c>
      <c r="AH58" s="23" t="s">
        <v>51</v>
      </c>
      <c r="AI58" t="s">
        <v>52</v>
      </c>
    </row>
    <row r="59" spans="1:35" x14ac:dyDescent="0.35">
      <c r="A59" s="30" t="s">
        <v>34</v>
      </c>
      <c r="B59" t="s">
        <v>34</v>
      </c>
      <c r="C59" s="17">
        <v>2018</v>
      </c>
      <c r="D59" s="26" t="s">
        <v>180</v>
      </c>
      <c r="E59" s="30" t="s">
        <v>93</v>
      </c>
      <c r="F59" s="30" t="s">
        <v>93</v>
      </c>
      <c r="G59" s="31">
        <v>13</v>
      </c>
      <c r="H59" s="28" t="s">
        <v>94</v>
      </c>
      <c r="J59" s="19">
        <v>43367</v>
      </c>
      <c r="K59" s="20">
        <v>0.57777777777777783</v>
      </c>
      <c r="L59" t="s">
        <v>181</v>
      </c>
      <c r="M59" t="s">
        <v>182</v>
      </c>
      <c r="O59">
        <v>20</v>
      </c>
      <c r="R59">
        <v>80</v>
      </c>
      <c r="U59">
        <v>20</v>
      </c>
      <c r="V59">
        <v>100</v>
      </c>
      <c r="W59" s="21">
        <v>20.22</v>
      </c>
      <c r="X59" s="21">
        <v>7630</v>
      </c>
      <c r="Y59" s="21">
        <v>7.63</v>
      </c>
      <c r="Z59" s="21">
        <v>5.2</v>
      </c>
      <c r="AA59" s="21">
        <v>11</v>
      </c>
      <c r="AB59" s="21">
        <v>8.5500000000000007</v>
      </c>
      <c r="AC59" t="s">
        <v>62</v>
      </c>
      <c r="AE59">
        <v>38.122100000000003</v>
      </c>
      <c r="AF59">
        <v>-121.88809999999999</v>
      </c>
      <c r="AG59" s="23" t="s">
        <v>63</v>
      </c>
      <c r="AH59" s="23" t="s">
        <v>51</v>
      </c>
      <c r="AI59" t="s">
        <v>52</v>
      </c>
    </row>
    <row r="60" spans="1:35" x14ac:dyDescent="0.35">
      <c r="A60" s="30" t="s">
        <v>34</v>
      </c>
      <c r="B60" t="s">
        <v>34</v>
      </c>
      <c r="C60" s="17">
        <v>2018</v>
      </c>
      <c r="D60" s="26" t="s">
        <v>180</v>
      </c>
      <c r="E60" s="30" t="s">
        <v>98</v>
      </c>
      <c r="F60" s="30" t="s">
        <v>98</v>
      </c>
      <c r="G60" s="18">
        <v>14</v>
      </c>
      <c r="H60" s="28" t="s">
        <v>99</v>
      </c>
      <c r="J60" s="19">
        <v>43367</v>
      </c>
      <c r="K60" s="20">
        <v>0.58611111111111114</v>
      </c>
      <c r="L60" t="s">
        <v>181</v>
      </c>
      <c r="M60" t="s">
        <v>194</v>
      </c>
      <c r="O60">
        <v>90</v>
      </c>
      <c r="P60">
        <v>10</v>
      </c>
      <c r="U60">
        <v>100</v>
      </c>
      <c r="V60">
        <v>100</v>
      </c>
      <c r="W60" s="21">
        <v>19.98</v>
      </c>
      <c r="X60" s="21">
        <v>7491</v>
      </c>
      <c r="Y60" s="21">
        <v>7.73</v>
      </c>
      <c r="Z60" s="21">
        <v>2.5</v>
      </c>
      <c r="AA60" s="21">
        <v>15.1</v>
      </c>
      <c r="AB60" s="21">
        <v>8.44</v>
      </c>
      <c r="AC60" t="s">
        <v>62</v>
      </c>
      <c r="AE60">
        <v>38.093400000000003</v>
      </c>
      <c r="AF60">
        <v>-121.88720000000001</v>
      </c>
      <c r="AG60" s="23" t="s">
        <v>19</v>
      </c>
      <c r="AH60" s="23" t="s">
        <v>51</v>
      </c>
      <c r="AI60" t="s">
        <v>52</v>
      </c>
    </row>
    <row r="61" spans="1:35" x14ac:dyDescent="0.35">
      <c r="A61" s="30" t="s">
        <v>34</v>
      </c>
      <c r="B61" t="s">
        <v>34</v>
      </c>
      <c r="C61" s="17">
        <v>2018</v>
      </c>
      <c r="D61" s="26" t="s">
        <v>180</v>
      </c>
      <c r="E61" s="30" t="s">
        <v>101</v>
      </c>
      <c r="F61" s="30" t="s">
        <v>101</v>
      </c>
      <c r="G61" s="18">
        <v>15</v>
      </c>
      <c r="H61" s="28" t="s">
        <v>102</v>
      </c>
      <c r="J61" s="19">
        <v>43358</v>
      </c>
      <c r="K61" s="20">
        <v>0.62013888888888891</v>
      </c>
      <c r="L61" t="s">
        <v>181</v>
      </c>
      <c r="M61" t="s">
        <v>182</v>
      </c>
      <c r="O61">
        <v>90</v>
      </c>
      <c r="P61">
        <v>10</v>
      </c>
      <c r="U61">
        <v>100</v>
      </c>
      <c r="V61">
        <v>100</v>
      </c>
      <c r="W61" s="21">
        <v>19.809999999999999</v>
      </c>
      <c r="X61" s="21">
        <v>6440</v>
      </c>
      <c r="Y61" s="21">
        <v>7.83</v>
      </c>
      <c r="Z61" s="21">
        <v>2</v>
      </c>
      <c r="AA61" s="21">
        <v>16.5</v>
      </c>
      <c r="AB61" s="21">
        <v>8.57</v>
      </c>
      <c r="AE61">
        <v>38.073999999999998</v>
      </c>
      <c r="AF61">
        <v>-121.8501</v>
      </c>
      <c r="AG61" s="23" t="s">
        <v>19</v>
      </c>
      <c r="AH61" s="23" t="s">
        <v>43</v>
      </c>
      <c r="AI61" t="s">
        <v>52</v>
      </c>
    </row>
    <row r="62" spans="1:35" x14ac:dyDescent="0.35">
      <c r="A62" s="16" t="s">
        <v>34</v>
      </c>
      <c r="B62" t="s">
        <v>44</v>
      </c>
      <c r="C62" s="17">
        <v>2018</v>
      </c>
      <c r="D62" s="26" t="s">
        <v>180</v>
      </c>
      <c r="E62" s="16" t="s">
        <v>103</v>
      </c>
      <c r="F62" s="16" t="s">
        <v>103</v>
      </c>
      <c r="G62" s="18">
        <v>16</v>
      </c>
      <c r="H62" s="28" t="s">
        <v>104</v>
      </c>
      <c r="I62" s="17"/>
      <c r="J62" s="19">
        <v>43368</v>
      </c>
      <c r="K62" s="20">
        <v>0.4465277777777778</v>
      </c>
      <c r="L62" t="s">
        <v>181</v>
      </c>
      <c r="M62" t="s">
        <v>194</v>
      </c>
      <c r="O62">
        <v>90</v>
      </c>
      <c r="P62">
        <v>10</v>
      </c>
      <c r="U62">
        <v>100</v>
      </c>
      <c r="V62">
        <v>100</v>
      </c>
      <c r="W62" s="21">
        <v>19.05</v>
      </c>
      <c r="X62" s="21">
        <v>15853</v>
      </c>
      <c r="Y62" s="21">
        <v>7.89</v>
      </c>
      <c r="Z62" s="21">
        <v>5.6</v>
      </c>
      <c r="AA62" s="21">
        <v>69.7</v>
      </c>
      <c r="AC62" t="s">
        <v>71</v>
      </c>
      <c r="AE62" s="32">
        <v>38.124049827782997</v>
      </c>
      <c r="AF62">
        <v>-122.038117</v>
      </c>
      <c r="AG62" s="23" t="s">
        <v>19</v>
      </c>
      <c r="AH62" s="23" t="s">
        <v>43</v>
      </c>
      <c r="AI62" t="s">
        <v>43</v>
      </c>
    </row>
    <row r="63" spans="1:35" x14ac:dyDescent="0.35">
      <c r="A63" s="16" t="s">
        <v>34</v>
      </c>
      <c r="B63" t="s">
        <v>34</v>
      </c>
      <c r="C63" s="17">
        <v>2018</v>
      </c>
      <c r="D63" s="26" t="s">
        <v>180</v>
      </c>
      <c r="E63" s="16" t="s">
        <v>105</v>
      </c>
      <c r="F63" s="16" t="s">
        <v>105</v>
      </c>
      <c r="G63" s="31">
        <v>17</v>
      </c>
      <c r="H63" s="28" t="s">
        <v>106</v>
      </c>
      <c r="I63" s="17"/>
      <c r="J63" s="19">
        <v>43368</v>
      </c>
      <c r="K63" s="20">
        <v>0.55902777777777779</v>
      </c>
      <c r="L63" t="s">
        <v>181</v>
      </c>
      <c r="M63" t="s">
        <v>195</v>
      </c>
      <c r="N63">
        <v>80</v>
      </c>
      <c r="P63">
        <v>10</v>
      </c>
      <c r="R63">
        <v>10</v>
      </c>
      <c r="U63">
        <v>10</v>
      </c>
      <c r="V63">
        <v>100</v>
      </c>
      <c r="W63" s="21">
        <v>19.670000000000002</v>
      </c>
      <c r="X63" s="21">
        <v>9609</v>
      </c>
      <c r="Y63" s="21">
        <v>7.7</v>
      </c>
      <c r="Z63" s="21">
        <v>4.5999999999999996</v>
      </c>
      <c r="AA63" s="21">
        <v>13.4</v>
      </c>
      <c r="AB63" s="21">
        <v>7.51</v>
      </c>
      <c r="AC63" t="s">
        <v>62</v>
      </c>
      <c r="AD63" t="s">
        <v>196</v>
      </c>
      <c r="AE63" s="32">
        <v>38.225623727137297</v>
      </c>
      <c r="AF63">
        <v>-122.02189634714</v>
      </c>
      <c r="AG63" s="23" t="s">
        <v>135</v>
      </c>
      <c r="AH63" s="23" t="s">
        <v>88</v>
      </c>
      <c r="AI63" t="s">
        <v>52</v>
      </c>
    </row>
    <row r="64" spans="1:35" x14ac:dyDescent="0.35">
      <c r="A64" s="16" t="s">
        <v>34</v>
      </c>
      <c r="B64" t="s">
        <v>34</v>
      </c>
      <c r="C64" s="17">
        <v>2018</v>
      </c>
      <c r="D64" s="26" t="s">
        <v>180</v>
      </c>
      <c r="E64" s="16" t="s">
        <v>108</v>
      </c>
      <c r="F64" s="16" t="s">
        <v>108</v>
      </c>
      <c r="G64" s="18">
        <v>18</v>
      </c>
      <c r="H64" s="28" t="s">
        <v>109</v>
      </c>
      <c r="I64" s="17"/>
      <c r="J64" s="19">
        <v>43367</v>
      </c>
      <c r="K64" s="20">
        <v>0.45555555555555555</v>
      </c>
      <c r="L64" t="s">
        <v>181</v>
      </c>
      <c r="M64" t="s">
        <v>194</v>
      </c>
      <c r="O64">
        <v>90</v>
      </c>
      <c r="P64">
        <v>10</v>
      </c>
      <c r="U64">
        <v>100</v>
      </c>
      <c r="V64">
        <v>100</v>
      </c>
      <c r="W64" s="21">
        <v>20.14</v>
      </c>
      <c r="X64" s="21">
        <v>13866</v>
      </c>
      <c r="Y64" s="21">
        <v>7.94</v>
      </c>
      <c r="Z64" s="21">
        <v>5.7</v>
      </c>
      <c r="AA64" s="21">
        <v>14.2</v>
      </c>
      <c r="AB64" s="21">
        <v>8.92</v>
      </c>
      <c r="AC64" t="s">
        <v>71</v>
      </c>
      <c r="AE64" s="32">
        <v>38.155999999999999</v>
      </c>
      <c r="AF64">
        <v>-122.0527</v>
      </c>
      <c r="AG64" s="23" t="s">
        <v>19</v>
      </c>
      <c r="AH64" s="23" t="s">
        <v>51</v>
      </c>
      <c r="AI64" t="s">
        <v>52</v>
      </c>
    </row>
    <row r="65" spans="1:35" x14ac:dyDescent="0.35">
      <c r="A65" s="33" t="s">
        <v>34</v>
      </c>
      <c r="B65" t="s">
        <v>44</v>
      </c>
      <c r="C65" s="17">
        <v>2018</v>
      </c>
      <c r="D65" s="26" t="s">
        <v>180</v>
      </c>
      <c r="E65" s="33" t="s">
        <v>111</v>
      </c>
      <c r="F65" s="33" t="s">
        <v>111</v>
      </c>
      <c r="G65" s="18">
        <v>19</v>
      </c>
      <c r="H65" s="28" t="s">
        <v>112</v>
      </c>
      <c r="I65" s="27"/>
      <c r="J65" s="19">
        <v>43367</v>
      </c>
      <c r="K65" s="20">
        <v>0.46111111111111108</v>
      </c>
      <c r="L65" t="s">
        <v>181</v>
      </c>
      <c r="M65" t="s">
        <v>185</v>
      </c>
      <c r="O65">
        <v>100</v>
      </c>
      <c r="U65">
        <v>100</v>
      </c>
      <c r="V65">
        <v>100</v>
      </c>
      <c r="W65" s="21">
        <v>19.760000000000002</v>
      </c>
      <c r="X65" s="21">
        <v>14386</v>
      </c>
      <c r="Y65" s="21">
        <v>7.81</v>
      </c>
      <c r="Z65" s="21">
        <v>8.1999999999999993</v>
      </c>
      <c r="AA65" s="21">
        <v>29.9</v>
      </c>
      <c r="AB65" s="21">
        <v>8.57</v>
      </c>
      <c r="AC65" t="s">
        <v>71</v>
      </c>
      <c r="AE65">
        <v>38.156958705529398</v>
      </c>
      <c r="AF65">
        <v>-122.06109169430199</v>
      </c>
      <c r="AG65" s="23" t="s">
        <v>19</v>
      </c>
      <c r="AH65" s="23" t="s">
        <v>51</v>
      </c>
      <c r="AI65" t="s">
        <v>52</v>
      </c>
    </row>
    <row r="66" spans="1:35" x14ac:dyDescent="0.35">
      <c r="A66" s="27" t="s">
        <v>34</v>
      </c>
      <c r="B66" t="s">
        <v>44</v>
      </c>
      <c r="C66" s="17">
        <v>2018</v>
      </c>
      <c r="D66" s="26" t="s">
        <v>180</v>
      </c>
      <c r="E66" s="27" t="s">
        <v>113</v>
      </c>
      <c r="F66" s="27" t="s">
        <v>113</v>
      </c>
      <c r="G66" s="31">
        <v>20</v>
      </c>
      <c r="H66" s="28" t="s">
        <v>114</v>
      </c>
      <c r="I66" s="17"/>
      <c r="J66" s="19">
        <v>43368</v>
      </c>
      <c r="K66" s="20">
        <v>0.53333333333333333</v>
      </c>
      <c r="L66" t="s">
        <v>181</v>
      </c>
      <c r="M66" t="s">
        <v>182</v>
      </c>
      <c r="O66">
        <v>20</v>
      </c>
      <c r="P66">
        <v>80</v>
      </c>
      <c r="U66">
        <v>100</v>
      </c>
      <c r="V66">
        <v>100</v>
      </c>
      <c r="W66" s="21">
        <v>20.22</v>
      </c>
      <c r="X66" s="21">
        <v>10997</v>
      </c>
      <c r="Y66" s="21">
        <v>7.61</v>
      </c>
      <c r="Z66" s="21">
        <v>5.3</v>
      </c>
      <c r="AA66" s="21">
        <v>42.6</v>
      </c>
      <c r="AB66" s="21">
        <v>7.29</v>
      </c>
      <c r="AC66" t="s">
        <v>62</v>
      </c>
      <c r="AE66" s="32">
        <v>38.194265121611203</v>
      </c>
      <c r="AF66">
        <v>-122.041992163329</v>
      </c>
      <c r="AG66" s="23" t="s">
        <v>19</v>
      </c>
      <c r="AH66" s="23" t="s">
        <v>51</v>
      </c>
      <c r="AI66" t="s">
        <v>52</v>
      </c>
    </row>
    <row r="67" spans="1:35" x14ac:dyDescent="0.35">
      <c r="A67" s="16" t="s">
        <v>34</v>
      </c>
      <c r="B67" t="s">
        <v>34</v>
      </c>
      <c r="C67" s="17">
        <v>2018</v>
      </c>
      <c r="D67" s="26" t="s">
        <v>180</v>
      </c>
      <c r="E67" s="16" t="s">
        <v>116</v>
      </c>
      <c r="F67" s="16" t="s">
        <v>116</v>
      </c>
      <c r="G67" s="31">
        <v>21</v>
      </c>
      <c r="H67" s="28" t="s">
        <v>117</v>
      </c>
      <c r="I67" s="17"/>
      <c r="J67" s="19">
        <v>43368</v>
      </c>
      <c r="K67" s="20">
        <v>0.55347222222222225</v>
      </c>
      <c r="L67" t="s">
        <v>181</v>
      </c>
      <c r="M67" t="s">
        <v>197</v>
      </c>
      <c r="N67">
        <v>10</v>
      </c>
      <c r="O67">
        <v>60</v>
      </c>
      <c r="P67">
        <v>30</v>
      </c>
      <c r="U67">
        <v>90</v>
      </c>
      <c r="V67">
        <v>100</v>
      </c>
      <c r="W67" s="21">
        <v>19.760000000000002</v>
      </c>
      <c r="X67" s="21">
        <v>10001</v>
      </c>
      <c r="Y67" s="21">
        <v>7.69</v>
      </c>
      <c r="Z67" s="21">
        <v>8.1999999999999993</v>
      </c>
      <c r="AA67" s="21">
        <v>44.1</v>
      </c>
      <c r="AB67" s="21">
        <v>7.28</v>
      </c>
      <c r="AC67" t="s">
        <v>62</v>
      </c>
      <c r="AE67" s="32">
        <v>38.217057190573001</v>
      </c>
      <c r="AF67">
        <v>-122.03174209778901</v>
      </c>
      <c r="AG67" s="23" t="s">
        <v>19</v>
      </c>
      <c r="AH67" s="23" t="s">
        <v>51</v>
      </c>
      <c r="AI67" t="s">
        <v>52</v>
      </c>
    </row>
    <row r="68" spans="1:35" x14ac:dyDescent="0.35">
      <c r="A68" s="30" t="s">
        <v>34</v>
      </c>
      <c r="B68" t="s">
        <v>44</v>
      </c>
      <c r="C68" s="17">
        <v>2018</v>
      </c>
      <c r="D68" s="26" t="s">
        <v>180</v>
      </c>
      <c r="E68" s="30" t="s">
        <v>118</v>
      </c>
      <c r="F68" s="30" t="s">
        <v>118</v>
      </c>
      <c r="G68" s="18">
        <v>22</v>
      </c>
      <c r="H68" s="28" t="s">
        <v>119</v>
      </c>
      <c r="J68" s="19">
        <v>43368</v>
      </c>
      <c r="K68" s="20">
        <v>0.54652777777777783</v>
      </c>
      <c r="L68" t="s">
        <v>181</v>
      </c>
      <c r="M68" t="s">
        <v>192</v>
      </c>
      <c r="N68">
        <v>50</v>
      </c>
      <c r="O68">
        <v>10</v>
      </c>
      <c r="P68">
        <v>40</v>
      </c>
      <c r="U68">
        <v>50</v>
      </c>
      <c r="V68">
        <v>100</v>
      </c>
      <c r="W68" s="21">
        <v>20.329999999999998</v>
      </c>
      <c r="X68" s="21">
        <v>8289</v>
      </c>
      <c r="Y68" s="21">
        <v>7.67</v>
      </c>
      <c r="Z68" s="21">
        <v>11.9</v>
      </c>
      <c r="AA68" s="21">
        <v>38.9</v>
      </c>
      <c r="AB68" s="21">
        <v>6.11</v>
      </c>
      <c r="AE68">
        <v>38.208807239468797</v>
      </c>
      <c r="AF68">
        <v>-122.054740843638</v>
      </c>
      <c r="AG68" s="23" t="s">
        <v>135</v>
      </c>
      <c r="AH68" s="23" t="s">
        <v>88</v>
      </c>
      <c r="AI68" t="s">
        <v>52</v>
      </c>
    </row>
    <row r="69" spans="1:35" x14ac:dyDescent="0.35">
      <c r="A69" s="30" t="s">
        <v>34</v>
      </c>
      <c r="B69" t="s">
        <v>34</v>
      </c>
      <c r="C69" s="17">
        <v>2018</v>
      </c>
      <c r="D69" s="26" t="s">
        <v>180</v>
      </c>
      <c r="E69" s="30" t="s">
        <v>120</v>
      </c>
      <c r="F69" s="30" t="s">
        <v>120</v>
      </c>
      <c r="G69" s="31">
        <v>24</v>
      </c>
      <c r="H69" s="28" t="s">
        <v>121</v>
      </c>
      <c r="J69" s="19">
        <v>43368</v>
      </c>
      <c r="K69" s="20">
        <v>0.58333333333333337</v>
      </c>
      <c r="L69" t="s">
        <v>181</v>
      </c>
      <c r="M69" t="s">
        <v>194</v>
      </c>
      <c r="N69">
        <v>20</v>
      </c>
      <c r="O69">
        <v>70</v>
      </c>
      <c r="P69">
        <v>10</v>
      </c>
      <c r="U69">
        <v>80</v>
      </c>
      <c r="V69">
        <v>100</v>
      </c>
      <c r="W69" s="21">
        <v>20.76</v>
      </c>
      <c r="X69" s="21">
        <v>9970</v>
      </c>
      <c r="Y69" s="21">
        <v>7.6</v>
      </c>
      <c r="Z69" s="21">
        <v>5.5</v>
      </c>
      <c r="AA69" s="21">
        <v>26</v>
      </c>
      <c r="AB69" s="21">
        <v>7.9</v>
      </c>
      <c r="AE69">
        <v>38.188905464753503</v>
      </c>
      <c r="AF69">
        <v>-122.02059246777701</v>
      </c>
      <c r="AG69" s="23" t="s">
        <v>19</v>
      </c>
      <c r="AH69" s="23" t="s">
        <v>88</v>
      </c>
      <c r="AI69" t="s">
        <v>52</v>
      </c>
    </row>
    <row r="70" spans="1:35" x14ac:dyDescent="0.35">
      <c r="A70" s="16" t="s">
        <v>34</v>
      </c>
      <c r="B70" t="s">
        <v>34</v>
      </c>
      <c r="C70" s="17">
        <v>2018</v>
      </c>
      <c r="D70" s="26" t="s">
        <v>180</v>
      </c>
      <c r="E70" s="16" t="s">
        <v>123</v>
      </c>
      <c r="F70" s="16" t="s">
        <v>123</v>
      </c>
      <c r="G70" s="18">
        <v>25</v>
      </c>
      <c r="H70" s="28" t="s">
        <v>124</v>
      </c>
      <c r="I70" s="17"/>
      <c r="J70" s="19">
        <v>43368</v>
      </c>
      <c r="K70" s="20">
        <v>0.58750000000000002</v>
      </c>
      <c r="L70" t="s">
        <v>181</v>
      </c>
      <c r="M70" t="s">
        <v>182</v>
      </c>
      <c r="N70">
        <v>50</v>
      </c>
      <c r="O70">
        <v>50</v>
      </c>
      <c r="U70">
        <v>50</v>
      </c>
      <c r="V70">
        <v>100</v>
      </c>
      <c r="W70" s="21">
        <v>20.59</v>
      </c>
      <c r="X70" s="21">
        <v>9807</v>
      </c>
      <c r="Y70" s="21">
        <v>7.59</v>
      </c>
      <c r="Z70" s="21">
        <v>3.8</v>
      </c>
      <c r="AA70" s="21">
        <v>5.8</v>
      </c>
      <c r="AB70" s="21">
        <v>8.25</v>
      </c>
      <c r="AE70" s="32">
        <v>38.193503941580502</v>
      </c>
      <c r="AF70">
        <v>-122.009725684177</v>
      </c>
      <c r="AG70" s="23" t="s">
        <v>135</v>
      </c>
      <c r="AH70" s="23" t="s">
        <v>88</v>
      </c>
      <c r="AI70" t="s">
        <v>52</v>
      </c>
    </row>
    <row r="71" spans="1:35" x14ac:dyDescent="0.35">
      <c r="A71" s="30" t="s">
        <v>34</v>
      </c>
      <c r="B71" t="s">
        <v>44</v>
      </c>
      <c r="C71" s="17">
        <v>2018</v>
      </c>
      <c r="D71" s="26" t="s">
        <v>180</v>
      </c>
      <c r="E71" s="30" t="s">
        <v>125</v>
      </c>
      <c r="F71" s="30" t="s">
        <v>125</v>
      </c>
      <c r="G71" s="18">
        <v>26</v>
      </c>
      <c r="H71" s="28" t="s">
        <v>126</v>
      </c>
      <c r="J71" s="19">
        <v>43368</v>
      </c>
      <c r="K71" s="20">
        <v>0.59236111111111112</v>
      </c>
      <c r="L71" t="s">
        <v>181</v>
      </c>
      <c r="M71" t="s">
        <v>198</v>
      </c>
      <c r="N71">
        <v>30</v>
      </c>
      <c r="O71">
        <v>70</v>
      </c>
      <c r="U71">
        <v>70</v>
      </c>
      <c r="V71">
        <v>100</v>
      </c>
      <c r="W71" s="21">
        <v>21.08</v>
      </c>
      <c r="X71" s="21">
        <v>11089</v>
      </c>
      <c r="Y71" s="21">
        <v>7.68</v>
      </c>
      <c r="Z71" s="21">
        <v>4.8</v>
      </c>
      <c r="AA71" s="21">
        <v>25.6</v>
      </c>
      <c r="AB71" s="21">
        <v>8.3000000000000007</v>
      </c>
      <c r="AE71">
        <v>38.1878551259598</v>
      </c>
      <c r="AF71">
        <v>-122.00183666849099</v>
      </c>
      <c r="AG71" s="23" t="s">
        <v>19</v>
      </c>
      <c r="AH71" s="23" t="s">
        <v>88</v>
      </c>
      <c r="AI71" t="s">
        <v>52</v>
      </c>
    </row>
    <row r="72" spans="1:35" x14ac:dyDescent="0.35">
      <c r="A72" s="16" t="s">
        <v>34</v>
      </c>
      <c r="B72" t="s">
        <v>34</v>
      </c>
      <c r="C72" s="17">
        <v>2018</v>
      </c>
      <c r="D72" s="26" t="s">
        <v>180</v>
      </c>
      <c r="E72" s="16" t="s">
        <v>128</v>
      </c>
      <c r="F72" s="16" t="s">
        <v>128</v>
      </c>
      <c r="G72" s="18">
        <v>27</v>
      </c>
      <c r="H72" s="28" t="s">
        <v>129</v>
      </c>
      <c r="J72" s="19">
        <v>43367</v>
      </c>
      <c r="K72" s="20">
        <v>0.47291666666666665</v>
      </c>
      <c r="L72" t="s">
        <v>181</v>
      </c>
      <c r="M72" t="s">
        <v>199</v>
      </c>
      <c r="N72">
        <v>10</v>
      </c>
      <c r="O72">
        <v>80</v>
      </c>
      <c r="P72">
        <v>5</v>
      </c>
      <c r="R72">
        <v>5</v>
      </c>
      <c r="U72">
        <v>85</v>
      </c>
      <c r="V72">
        <v>100</v>
      </c>
      <c r="W72" s="21">
        <v>19.96</v>
      </c>
      <c r="X72" s="21">
        <v>11642</v>
      </c>
      <c r="Y72" s="21">
        <v>7.68</v>
      </c>
      <c r="Z72" s="21">
        <v>5.4</v>
      </c>
      <c r="AA72" s="21">
        <v>45.8</v>
      </c>
      <c r="AB72" s="21">
        <v>8.16</v>
      </c>
      <c r="AE72" s="32">
        <v>38.180526249911203</v>
      </c>
      <c r="AF72">
        <v>-121.996098928069</v>
      </c>
      <c r="AG72" s="23" t="s">
        <v>19</v>
      </c>
      <c r="AH72" s="23" t="s">
        <v>51</v>
      </c>
      <c r="AI72" t="s">
        <v>52</v>
      </c>
    </row>
    <row r="73" spans="1:35" x14ac:dyDescent="0.35">
      <c r="A73" s="16" t="s">
        <v>34</v>
      </c>
      <c r="B73" t="s">
        <v>44</v>
      </c>
      <c r="C73" s="17">
        <v>2018</v>
      </c>
      <c r="D73" s="26" t="s">
        <v>180</v>
      </c>
      <c r="E73" s="16" t="s">
        <v>130</v>
      </c>
      <c r="F73" s="16" t="s">
        <v>130</v>
      </c>
      <c r="G73" s="18">
        <v>28</v>
      </c>
      <c r="H73" s="28" t="s">
        <v>131</v>
      </c>
      <c r="I73" s="17"/>
      <c r="J73" s="19">
        <v>43367</v>
      </c>
      <c r="K73" s="20">
        <v>0.52569444444444446</v>
      </c>
      <c r="L73" t="s">
        <v>181</v>
      </c>
      <c r="M73" t="s">
        <v>194</v>
      </c>
      <c r="O73">
        <v>95</v>
      </c>
      <c r="P73">
        <v>5</v>
      </c>
      <c r="U73">
        <v>100</v>
      </c>
      <c r="V73">
        <v>100</v>
      </c>
      <c r="W73" s="21">
        <v>20.25</v>
      </c>
      <c r="X73" s="21">
        <v>9178</v>
      </c>
      <c r="Y73" s="21">
        <v>7.66</v>
      </c>
      <c r="Z73" s="21">
        <v>4.3</v>
      </c>
      <c r="AA73" s="21">
        <v>21.4</v>
      </c>
      <c r="AB73" s="21">
        <v>7.73</v>
      </c>
      <c r="AE73" s="34">
        <v>38.175323474043402</v>
      </c>
      <c r="AF73">
        <v>-121.920996042745</v>
      </c>
      <c r="AG73" s="23" t="s">
        <v>19</v>
      </c>
      <c r="AH73" s="23" t="s">
        <v>88</v>
      </c>
      <c r="AI73" t="s">
        <v>52</v>
      </c>
    </row>
    <row r="74" spans="1:35" x14ac:dyDescent="0.35">
      <c r="A74" s="16" t="s">
        <v>34</v>
      </c>
      <c r="B74" t="s">
        <v>44</v>
      </c>
      <c r="C74" s="17">
        <v>2018</v>
      </c>
      <c r="D74" s="26" t="s">
        <v>180</v>
      </c>
      <c r="E74" s="16" t="s">
        <v>132</v>
      </c>
      <c r="F74" s="16" t="s">
        <v>132</v>
      </c>
      <c r="G74" s="31">
        <v>29</v>
      </c>
      <c r="H74" s="28" t="s">
        <v>133</v>
      </c>
      <c r="I74" s="17"/>
      <c r="J74" s="19">
        <v>43367</v>
      </c>
      <c r="K74" s="20">
        <v>0.55694444444444446</v>
      </c>
      <c r="L74" t="s">
        <v>181</v>
      </c>
      <c r="M74" t="s">
        <v>195</v>
      </c>
      <c r="N74">
        <v>50</v>
      </c>
      <c r="P74">
        <v>50</v>
      </c>
      <c r="U74">
        <v>50</v>
      </c>
      <c r="V74">
        <v>100</v>
      </c>
      <c r="W74" s="21">
        <v>20.440000000000001</v>
      </c>
      <c r="X74" s="21">
        <v>9062</v>
      </c>
      <c r="Y74" s="21">
        <v>7.62</v>
      </c>
      <c r="Z74" s="21">
        <v>4.2</v>
      </c>
      <c r="AA74" s="21">
        <v>13.7</v>
      </c>
      <c r="AB74" s="21">
        <v>8.01</v>
      </c>
      <c r="AC74" t="s">
        <v>62</v>
      </c>
      <c r="AE74" s="32">
        <v>38.174060145792602</v>
      </c>
      <c r="AF74">
        <v>-121.905688144896</v>
      </c>
      <c r="AG74" s="23" t="s">
        <v>135</v>
      </c>
      <c r="AH74" s="23" t="s">
        <v>88</v>
      </c>
      <c r="AI74" t="s">
        <v>52</v>
      </c>
    </row>
    <row r="75" spans="1:35" x14ac:dyDescent="0.35">
      <c r="A75" s="16" t="s">
        <v>34</v>
      </c>
      <c r="B75" t="s">
        <v>34</v>
      </c>
      <c r="C75" s="17">
        <v>2018</v>
      </c>
      <c r="D75" s="26" t="s">
        <v>180</v>
      </c>
      <c r="E75" s="16" t="s">
        <v>136</v>
      </c>
      <c r="F75" s="16" t="s">
        <v>136</v>
      </c>
      <c r="G75" s="31">
        <v>30</v>
      </c>
      <c r="H75" s="28" t="s">
        <v>137</v>
      </c>
      <c r="I75" s="17"/>
      <c r="J75" s="19">
        <v>43367</v>
      </c>
      <c r="K75" s="20">
        <v>0.53611111111111109</v>
      </c>
      <c r="L75" t="s">
        <v>181</v>
      </c>
      <c r="M75" t="s">
        <v>195</v>
      </c>
      <c r="N75">
        <v>50</v>
      </c>
      <c r="O75">
        <v>25</v>
      </c>
      <c r="P75">
        <v>25</v>
      </c>
      <c r="U75">
        <v>50</v>
      </c>
      <c r="V75">
        <v>100</v>
      </c>
      <c r="W75" s="21">
        <v>20.13</v>
      </c>
      <c r="X75" s="21">
        <v>8796</v>
      </c>
      <c r="Y75" s="21">
        <v>7.57</v>
      </c>
      <c r="Z75" s="21">
        <v>10.6</v>
      </c>
      <c r="AA75" s="21">
        <v>34.1</v>
      </c>
      <c r="AB75" s="21">
        <v>7.42</v>
      </c>
      <c r="AE75" s="32">
        <v>38.1997646521842</v>
      </c>
      <c r="AF75">
        <v>-121.916640421929</v>
      </c>
      <c r="AG75" s="23" t="s">
        <v>135</v>
      </c>
      <c r="AH75" s="23" t="s">
        <v>88</v>
      </c>
      <c r="AI75" t="s">
        <v>52</v>
      </c>
    </row>
    <row r="76" spans="1:35" x14ac:dyDescent="0.35">
      <c r="A76" s="30" t="s">
        <v>34</v>
      </c>
      <c r="B76" t="s">
        <v>34</v>
      </c>
      <c r="C76" s="17">
        <v>2018</v>
      </c>
      <c r="D76" s="26" t="s">
        <v>180</v>
      </c>
      <c r="E76" s="30" t="s">
        <v>139</v>
      </c>
      <c r="F76" s="30" t="s">
        <v>139</v>
      </c>
      <c r="G76" s="18">
        <v>31</v>
      </c>
      <c r="H76" s="28" t="s">
        <v>140</v>
      </c>
      <c r="J76" s="19">
        <v>43367</v>
      </c>
      <c r="K76" s="20">
        <v>0.56805555555555554</v>
      </c>
      <c r="L76" t="s">
        <v>181</v>
      </c>
      <c r="M76" t="s">
        <v>200</v>
      </c>
      <c r="R76">
        <v>100</v>
      </c>
      <c r="U76">
        <v>0</v>
      </c>
      <c r="V76">
        <v>100</v>
      </c>
      <c r="W76" s="21">
        <v>20.83</v>
      </c>
      <c r="X76" s="21">
        <v>8955</v>
      </c>
      <c r="Y76" s="21">
        <v>7.65</v>
      </c>
      <c r="Z76" s="21">
        <v>5</v>
      </c>
      <c r="AA76" s="21">
        <v>14</v>
      </c>
      <c r="AB76" s="21">
        <v>8.2200000000000006</v>
      </c>
      <c r="AC76" t="s">
        <v>62</v>
      </c>
      <c r="AE76">
        <v>38.144860634345399</v>
      </c>
      <c r="AF76">
        <v>-121.909522207615</v>
      </c>
      <c r="AG76" s="23" t="s">
        <v>63</v>
      </c>
      <c r="AH76" s="23" t="s">
        <v>51</v>
      </c>
      <c r="AI76" t="s">
        <v>52</v>
      </c>
    </row>
    <row r="77" spans="1:35" x14ac:dyDescent="0.35">
      <c r="A77" s="30" t="s">
        <v>34</v>
      </c>
      <c r="B77" t="s">
        <v>44</v>
      </c>
      <c r="C77" s="17">
        <v>2018</v>
      </c>
      <c r="D77" s="26" t="s">
        <v>180</v>
      </c>
      <c r="E77" s="30" t="s">
        <v>143</v>
      </c>
      <c r="F77" s="30" t="s">
        <v>143</v>
      </c>
      <c r="G77" s="31">
        <v>32</v>
      </c>
      <c r="H77" s="28" t="s">
        <v>144</v>
      </c>
      <c r="J77" s="19">
        <v>43368</v>
      </c>
      <c r="K77" s="20">
        <v>0.61597222222222225</v>
      </c>
      <c r="L77" t="s">
        <v>181</v>
      </c>
      <c r="M77" t="s">
        <v>182</v>
      </c>
      <c r="O77">
        <v>100</v>
      </c>
      <c r="U77">
        <v>100</v>
      </c>
      <c r="V77">
        <v>100</v>
      </c>
      <c r="W77" s="21">
        <v>20.14</v>
      </c>
      <c r="X77" s="21">
        <v>4170</v>
      </c>
      <c r="Y77" s="21">
        <v>7.9</v>
      </c>
      <c r="Z77" s="21">
        <v>5.6</v>
      </c>
      <c r="AA77" s="21">
        <v>7.8</v>
      </c>
      <c r="AB77" s="21">
        <v>8.8000000000000007</v>
      </c>
      <c r="AE77">
        <v>38.072031128187902</v>
      </c>
      <c r="AF77">
        <v>-121.868952075179</v>
      </c>
      <c r="AG77" s="23" t="s">
        <v>19</v>
      </c>
      <c r="AH77" s="23" t="s">
        <v>51</v>
      </c>
      <c r="AI77" t="s">
        <v>52</v>
      </c>
    </row>
    <row r="78" spans="1:35" x14ac:dyDescent="0.35">
      <c r="A78" s="16" t="s">
        <v>34</v>
      </c>
      <c r="B78" t="s">
        <v>44</v>
      </c>
      <c r="C78" s="17">
        <v>2018</v>
      </c>
      <c r="D78" s="26" t="s">
        <v>180</v>
      </c>
      <c r="E78" s="16" t="s">
        <v>145</v>
      </c>
      <c r="F78" s="16" t="s">
        <v>145</v>
      </c>
      <c r="G78" s="18">
        <v>33</v>
      </c>
      <c r="H78" s="28" t="s">
        <v>146</v>
      </c>
      <c r="I78" s="17"/>
      <c r="J78" s="19">
        <v>43367</v>
      </c>
      <c r="K78" s="20">
        <v>0.51597222222222217</v>
      </c>
      <c r="L78" t="s">
        <v>181</v>
      </c>
      <c r="M78" t="s">
        <v>195</v>
      </c>
      <c r="N78">
        <v>5</v>
      </c>
      <c r="O78">
        <v>85</v>
      </c>
      <c r="P78">
        <v>5</v>
      </c>
      <c r="R78">
        <v>5</v>
      </c>
      <c r="U78">
        <v>90</v>
      </c>
      <c r="V78">
        <v>100</v>
      </c>
      <c r="W78" s="21">
        <v>20.16</v>
      </c>
      <c r="X78" s="21">
        <v>9748</v>
      </c>
      <c r="Y78" s="21">
        <v>7.63</v>
      </c>
      <c r="Z78" s="21">
        <v>3.6</v>
      </c>
      <c r="AA78" s="21">
        <v>36.200000000000003</v>
      </c>
      <c r="AB78" s="21">
        <v>7.94</v>
      </c>
      <c r="AC78" t="s">
        <v>71</v>
      </c>
      <c r="AE78" s="32">
        <v>38.171174999999998</v>
      </c>
      <c r="AF78">
        <v>-121.958181</v>
      </c>
      <c r="AG78" s="23" t="s">
        <v>19</v>
      </c>
      <c r="AH78" s="23" t="s">
        <v>51</v>
      </c>
      <c r="AI78" t="s">
        <v>52</v>
      </c>
    </row>
    <row r="79" spans="1:35" x14ac:dyDescent="0.35">
      <c r="A79" s="33" t="s">
        <v>34</v>
      </c>
      <c r="B79" t="s">
        <v>44</v>
      </c>
      <c r="C79" s="17">
        <v>2018</v>
      </c>
      <c r="D79" s="26" t="s">
        <v>180</v>
      </c>
      <c r="E79" s="33" t="s">
        <v>147</v>
      </c>
      <c r="F79" s="33" t="s">
        <v>147</v>
      </c>
      <c r="G79" s="18">
        <v>34</v>
      </c>
      <c r="H79" s="28" t="s">
        <v>148</v>
      </c>
      <c r="I79" s="27"/>
      <c r="J79" s="19">
        <v>43367</v>
      </c>
      <c r="K79" s="20">
        <v>0.56527777777777777</v>
      </c>
      <c r="L79" t="s">
        <v>181</v>
      </c>
      <c r="M79" t="s">
        <v>186</v>
      </c>
      <c r="N79">
        <v>20</v>
      </c>
      <c r="O79">
        <v>60</v>
      </c>
      <c r="R79">
        <v>20</v>
      </c>
      <c r="U79">
        <v>60</v>
      </c>
      <c r="V79">
        <v>100</v>
      </c>
      <c r="W79" s="21">
        <v>20.190000000000001</v>
      </c>
      <c r="X79" s="21">
        <v>9261</v>
      </c>
      <c r="Y79" s="21">
        <v>7.63</v>
      </c>
      <c r="Z79" s="21">
        <v>8.6</v>
      </c>
      <c r="AA79" s="21">
        <v>5.0999999999999996</v>
      </c>
      <c r="AB79" s="21">
        <v>8.07</v>
      </c>
      <c r="AC79" t="s">
        <v>62</v>
      </c>
      <c r="AE79">
        <v>38.155228999999999</v>
      </c>
      <c r="AF79">
        <v>-121.92331299999999</v>
      </c>
      <c r="AG79" s="23" t="s">
        <v>19</v>
      </c>
      <c r="AH79" s="23" t="s">
        <v>51</v>
      </c>
      <c r="AI79" t="s">
        <v>52</v>
      </c>
    </row>
    <row r="80" spans="1:35" x14ac:dyDescent="0.35">
      <c r="A80" s="16" t="s">
        <v>34</v>
      </c>
      <c r="B80" t="s">
        <v>44</v>
      </c>
      <c r="C80" s="17">
        <v>2018</v>
      </c>
      <c r="D80" s="26" t="s">
        <v>180</v>
      </c>
      <c r="E80" s="16" t="s">
        <v>149</v>
      </c>
      <c r="F80" s="16" t="s">
        <v>149</v>
      </c>
      <c r="G80" s="18">
        <v>35</v>
      </c>
      <c r="H80" s="28" t="s">
        <v>150</v>
      </c>
      <c r="I80" s="17"/>
      <c r="J80" s="19">
        <v>43367</v>
      </c>
      <c r="K80" s="20">
        <v>0.57291666666666663</v>
      </c>
      <c r="L80" t="s">
        <v>181</v>
      </c>
      <c r="M80" t="s">
        <v>187</v>
      </c>
      <c r="N80">
        <v>25</v>
      </c>
      <c r="O80">
        <v>75</v>
      </c>
      <c r="U80">
        <v>75</v>
      </c>
      <c r="V80">
        <v>100</v>
      </c>
      <c r="W80" s="21">
        <v>20.64</v>
      </c>
      <c r="X80" s="21">
        <v>8008</v>
      </c>
      <c r="Y80" s="21">
        <v>7.74</v>
      </c>
      <c r="Z80" s="21">
        <v>4.9000000000000004</v>
      </c>
      <c r="AA80" s="21">
        <v>12.2</v>
      </c>
      <c r="AB80" s="21">
        <v>8.4499999999999993</v>
      </c>
      <c r="AE80" s="32">
        <v>38.122951999999998</v>
      </c>
      <c r="AF80">
        <v>-121.914452</v>
      </c>
      <c r="AG80" s="23" t="s">
        <v>19</v>
      </c>
      <c r="AH80" s="23" t="s">
        <v>51</v>
      </c>
      <c r="AI80" t="s">
        <v>52</v>
      </c>
    </row>
    <row r="81" spans="1:35" x14ac:dyDescent="0.35">
      <c r="A81" s="16" t="s">
        <v>34</v>
      </c>
      <c r="B81" t="s">
        <v>34</v>
      </c>
      <c r="C81" s="17">
        <v>2018</v>
      </c>
      <c r="D81" s="26" t="s">
        <v>180</v>
      </c>
      <c r="E81" s="16" t="s">
        <v>151</v>
      </c>
      <c r="F81" s="16" t="s">
        <v>151</v>
      </c>
      <c r="G81" s="18">
        <v>38</v>
      </c>
      <c r="H81" s="28" t="s">
        <v>152</v>
      </c>
      <c r="I81" s="17"/>
      <c r="J81" s="19">
        <v>43368</v>
      </c>
      <c r="K81" s="20">
        <v>0.47569444444444442</v>
      </c>
      <c r="L81" t="s">
        <v>181</v>
      </c>
      <c r="M81" t="s">
        <v>201</v>
      </c>
      <c r="N81">
        <v>50</v>
      </c>
      <c r="O81">
        <v>50</v>
      </c>
      <c r="U81">
        <v>50</v>
      </c>
      <c r="V81">
        <v>100</v>
      </c>
      <c r="W81" s="21">
        <v>19.86</v>
      </c>
      <c r="X81" s="21">
        <v>15080</v>
      </c>
      <c r="Y81" s="21">
        <v>7.54</v>
      </c>
      <c r="Z81" s="21">
        <v>5.2</v>
      </c>
      <c r="AA81" s="21">
        <v>52.6</v>
      </c>
      <c r="AB81" s="21">
        <v>7.05</v>
      </c>
      <c r="AE81" s="32">
        <v>38.152700000000003</v>
      </c>
      <c r="AF81">
        <v>-122.0908</v>
      </c>
      <c r="AG81" s="23" t="s">
        <v>135</v>
      </c>
      <c r="AH81" s="23" t="s">
        <v>88</v>
      </c>
      <c r="AI81" t="s">
        <v>52</v>
      </c>
    </row>
    <row r="82" spans="1:35" x14ac:dyDescent="0.35">
      <c r="A82" s="16" t="s">
        <v>34</v>
      </c>
      <c r="B82" t="s">
        <v>34</v>
      </c>
      <c r="C82" s="17">
        <v>2018</v>
      </c>
      <c r="D82" s="26" t="s">
        <v>180</v>
      </c>
      <c r="E82" s="16" t="s">
        <v>154</v>
      </c>
      <c r="F82" s="16" t="s">
        <v>154</v>
      </c>
      <c r="G82" s="18">
        <v>40</v>
      </c>
      <c r="H82" s="28" t="s">
        <v>155</v>
      </c>
      <c r="I82" s="17"/>
      <c r="J82" s="19">
        <v>43368</v>
      </c>
      <c r="K82" s="20">
        <v>0.49374999999999997</v>
      </c>
      <c r="L82" t="s">
        <v>181</v>
      </c>
      <c r="M82" t="s">
        <v>182</v>
      </c>
      <c r="N82">
        <v>10</v>
      </c>
      <c r="O82">
        <v>50</v>
      </c>
      <c r="P82">
        <v>40</v>
      </c>
      <c r="U82">
        <v>90</v>
      </c>
      <c r="V82">
        <v>100</v>
      </c>
      <c r="W82" s="21">
        <v>20.12</v>
      </c>
      <c r="X82" s="21">
        <v>12973</v>
      </c>
      <c r="Y82" s="21">
        <v>7.71</v>
      </c>
      <c r="Z82" s="21">
        <v>4.9000000000000004</v>
      </c>
      <c r="AA82" s="21">
        <v>56.8</v>
      </c>
      <c r="AB82" s="21">
        <v>8.2200000000000006</v>
      </c>
      <c r="AE82" s="32">
        <v>38.179394887464603</v>
      </c>
      <c r="AF82">
        <v>-122.07119546814</v>
      </c>
      <c r="AG82" s="23" t="s">
        <v>19</v>
      </c>
      <c r="AH82" s="23" t="s">
        <v>88</v>
      </c>
      <c r="AI82" t="s">
        <v>52</v>
      </c>
    </row>
    <row r="83" spans="1:35" x14ac:dyDescent="0.35">
      <c r="A83" s="16" t="s">
        <v>34</v>
      </c>
      <c r="B83" t="s">
        <v>44</v>
      </c>
      <c r="C83" s="17">
        <v>2018</v>
      </c>
      <c r="D83" s="26" t="s">
        <v>180</v>
      </c>
      <c r="E83" s="16" t="s">
        <v>157</v>
      </c>
      <c r="F83" s="16" t="s">
        <v>157</v>
      </c>
      <c r="G83" s="18">
        <v>41</v>
      </c>
      <c r="H83" s="28" t="s">
        <v>158</v>
      </c>
      <c r="I83" s="17"/>
      <c r="J83" s="19">
        <v>43368</v>
      </c>
      <c r="K83" s="20">
        <v>0.4993055555555555</v>
      </c>
      <c r="L83" t="s">
        <v>181</v>
      </c>
      <c r="M83" t="s">
        <v>197</v>
      </c>
      <c r="N83">
        <v>20</v>
      </c>
      <c r="O83">
        <v>80</v>
      </c>
      <c r="U83">
        <v>80</v>
      </c>
      <c r="V83">
        <v>100</v>
      </c>
      <c r="W83" s="21">
        <v>20.18</v>
      </c>
      <c r="X83" s="21">
        <v>12311</v>
      </c>
      <c r="Y83" s="21">
        <v>7.31</v>
      </c>
      <c r="Z83" s="21">
        <v>22.4</v>
      </c>
      <c r="AA83" s="21">
        <v>57.3</v>
      </c>
      <c r="AB83" s="21">
        <v>5.75</v>
      </c>
      <c r="AC83" t="s">
        <v>62</v>
      </c>
      <c r="AE83" s="32">
        <v>38.1912245220703</v>
      </c>
      <c r="AF83">
        <v>-122.066275303423</v>
      </c>
      <c r="AG83" s="23" t="s">
        <v>19</v>
      </c>
      <c r="AH83" s="23" t="s">
        <v>88</v>
      </c>
      <c r="AI83" t="s">
        <v>52</v>
      </c>
    </row>
    <row r="84" spans="1:35" x14ac:dyDescent="0.35">
      <c r="A84" s="16" t="s">
        <v>34</v>
      </c>
      <c r="B84" t="s">
        <v>34</v>
      </c>
      <c r="C84" s="17">
        <v>2018</v>
      </c>
      <c r="D84" s="26" t="s">
        <v>180</v>
      </c>
      <c r="E84" s="16" t="s">
        <v>159</v>
      </c>
      <c r="F84" s="16" t="s">
        <v>159</v>
      </c>
      <c r="G84" s="31">
        <v>42</v>
      </c>
      <c r="H84" s="28" t="s">
        <v>160</v>
      </c>
      <c r="I84" s="17"/>
      <c r="J84" s="19">
        <v>43368</v>
      </c>
      <c r="K84" s="20">
        <v>0.53749999999999998</v>
      </c>
      <c r="L84" t="s">
        <v>181</v>
      </c>
      <c r="M84" t="s">
        <v>192</v>
      </c>
      <c r="N84">
        <v>10</v>
      </c>
      <c r="O84">
        <v>70</v>
      </c>
      <c r="P84">
        <v>20</v>
      </c>
      <c r="U84">
        <v>90</v>
      </c>
      <c r="V84">
        <v>100</v>
      </c>
      <c r="W84" s="21">
        <v>20.73</v>
      </c>
      <c r="X84" s="21">
        <v>9951</v>
      </c>
      <c r="Y84" s="21">
        <v>7.6</v>
      </c>
      <c r="Z84" s="21">
        <v>11.7</v>
      </c>
      <c r="AA84" s="21">
        <v>51.2</v>
      </c>
      <c r="AB84" s="21">
        <v>6.38</v>
      </c>
      <c r="AE84" s="32">
        <v>38.197915584584699</v>
      </c>
      <c r="AF84">
        <v>-122.051230243737</v>
      </c>
      <c r="AG84" s="23" t="s">
        <v>19</v>
      </c>
      <c r="AH84" s="23" t="s">
        <v>88</v>
      </c>
      <c r="AI84" t="s">
        <v>52</v>
      </c>
    </row>
    <row r="85" spans="1:35" x14ac:dyDescent="0.35">
      <c r="A85" s="16" t="s">
        <v>34</v>
      </c>
      <c r="B85" t="s">
        <v>34</v>
      </c>
      <c r="C85" s="17">
        <v>2018</v>
      </c>
      <c r="D85" s="26" t="s">
        <v>180</v>
      </c>
      <c r="E85" s="16" t="s">
        <v>161</v>
      </c>
      <c r="F85" s="16" t="s">
        <v>161</v>
      </c>
      <c r="G85" s="31">
        <v>43</v>
      </c>
      <c r="H85" s="28" t="s">
        <v>162</v>
      </c>
      <c r="I85" s="17"/>
      <c r="J85" s="19">
        <v>43368</v>
      </c>
      <c r="K85" s="20">
        <v>0.55208333333333337</v>
      </c>
      <c r="L85" t="s">
        <v>181</v>
      </c>
      <c r="M85" t="s">
        <v>195</v>
      </c>
      <c r="N85">
        <v>60</v>
      </c>
      <c r="P85">
        <v>20</v>
      </c>
      <c r="R85">
        <v>20</v>
      </c>
      <c r="U85">
        <v>20</v>
      </c>
      <c r="V85">
        <v>100</v>
      </c>
      <c r="W85" s="21">
        <v>19.36</v>
      </c>
      <c r="X85" s="21">
        <v>9567</v>
      </c>
      <c r="Y85" s="21">
        <v>7.73</v>
      </c>
      <c r="Z85" s="21">
        <v>9.9</v>
      </c>
      <c r="AA85" s="21">
        <v>46.7</v>
      </c>
      <c r="AB85" s="21">
        <v>7.08</v>
      </c>
      <c r="AD85" t="s">
        <v>202</v>
      </c>
      <c r="AE85" s="32">
        <v>38.220082136745098</v>
      </c>
      <c r="AF85">
        <v>-122.04497929981601</v>
      </c>
      <c r="AG85" s="23" t="s">
        <v>135</v>
      </c>
      <c r="AH85" s="23" t="s">
        <v>88</v>
      </c>
      <c r="AI85" t="s">
        <v>52</v>
      </c>
    </row>
    <row r="86" spans="1:35" x14ac:dyDescent="0.35">
      <c r="A86" s="30" t="s">
        <v>34</v>
      </c>
      <c r="B86" t="s">
        <v>34</v>
      </c>
      <c r="C86" s="17">
        <v>2018</v>
      </c>
      <c r="D86" s="26" t="s">
        <v>180</v>
      </c>
      <c r="E86" s="30" t="s">
        <v>163</v>
      </c>
      <c r="F86" s="30" t="s">
        <v>163</v>
      </c>
      <c r="G86" s="18">
        <v>44</v>
      </c>
      <c r="H86" s="28" t="s">
        <v>164</v>
      </c>
      <c r="J86" s="19">
        <v>43367</v>
      </c>
      <c r="K86" s="20">
        <v>0.47847222222222219</v>
      </c>
      <c r="L86" t="s">
        <v>181</v>
      </c>
      <c r="M86" t="s">
        <v>187</v>
      </c>
      <c r="N86">
        <v>50</v>
      </c>
      <c r="O86">
        <v>25</v>
      </c>
      <c r="P86">
        <v>25</v>
      </c>
      <c r="U86">
        <v>50</v>
      </c>
      <c r="V86">
        <v>100</v>
      </c>
      <c r="W86" s="21">
        <v>20.68</v>
      </c>
      <c r="X86" s="21">
        <v>10173</v>
      </c>
      <c r="Y86" s="21">
        <v>7.7</v>
      </c>
      <c r="Z86" s="21">
        <v>3.7</v>
      </c>
      <c r="AA86" s="21">
        <v>31.9</v>
      </c>
      <c r="AB86" s="21">
        <v>8.44</v>
      </c>
      <c r="AE86">
        <v>38.168936794479002</v>
      </c>
      <c r="AF86">
        <v>-122.003891586064</v>
      </c>
      <c r="AG86" s="23" t="s">
        <v>135</v>
      </c>
      <c r="AH86" s="23" t="s">
        <v>88</v>
      </c>
      <c r="AI86" t="s">
        <v>52</v>
      </c>
    </row>
    <row r="87" spans="1:35" x14ac:dyDescent="0.35">
      <c r="A87" s="33" t="s">
        <v>34</v>
      </c>
      <c r="B87" t="s">
        <v>34</v>
      </c>
      <c r="C87" s="17">
        <v>2018</v>
      </c>
      <c r="D87" s="26" t="s">
        <v>180</v>
      </c>
      <c r="E87" s="33" t="s">
        <v>166</v>
      </c>
      <c r="F87" s="33" t="s">
        <v>166</v>
      </c>
      <c r="G87" s="31">
        <v>45</v>
      </c>
      <c r="H87" s="28" t="s">
        <v>167</v>
      </c>
      <c r="I87" s="27"/>
      <c r="J87" s="19">
        <v>43367</v>
      </c>
      <c r="K87" s="20">
        <v>0.54097222222222219</v>
      </c>
      <c r="L87" t="s">
        <v>181</v>
      </c>
      <c r="M87" t="s">
        <v>203</v>
      </c>
      <c r="U87">
        <v>0</v>
      </c>
      <c r="V87">
        <v>0</v>
      </c>
      <c r="W87" s="21">
        <v>19.79</v>
      </c>
      <c r="X87" s="21">
        <v>8804</v>
      </c>
      <c r="Y87" s="21">
        <v>7.49</v>
      </c>
      <c r="Z87" s="21">
        <v>14.3</v>
      </c>
      <c r="AA87" s="21">
        <v>38.1</v>
      </c>
      <c r="AB87" s="21">
        <v>7</v>
      </c>
      <c r="AE87">
        <v>38.217716447250098</v>
      </c>
      <c r="AF87">
        <v>-121.90470083671499</v>
      </c>
      <c r="AG87" s="23" t="s">
        <v>135</v>
      </c>
      <c r="AH87" s="23" t="s">
        <v>88</v>
      </c>
      <c r="AI87" t="s">
        <v>52</v>
      </c>
    </row>
    <row r="88" spans="1:35" x14ac:dyDescent="0.35">
      <c r="A88" s="30" t="s">
        <v>34</v>
      </c>
      <c r="B88" t="s">
        <v>34</v>
      </c>
      <c r="C88" s="17">
        <v>2018</v>
      </c>
      <c r="D88" s="26" t="s">
        <v>180</v>
      </c>
      <c r="E88" s="30" t="s">
        <v>168</v>
      </c>
      <c r="F88" s="30" t="s">
        <v>168</v>
      </c>
      <c r="G88" s="18">
        <v>49</v>
      </c>
      <c r="H88" s="28" t="s">
        <v>169</v>
      </c>
      <c r="J88" s="19">
        <v>43367</v>
      </c>
      <c r="K88" s="20">
        <v>0.53125</v>
      </c>
      <c r="L88" t="s">
        <v>181</v>
      </c>
      <c r="M88" t="s">
        <v>204</v>
      </c>
      <c r="N88">
        <v>50</v>
      </c>
      <c r="O88">
        <v>50</v>
      </c>
      <c r="U88">
        <v>50</v>
      </c>
      <c r="V88">
        <v>100</v>
      </c>
      <c r="W88" s="21">
        <v>19.91</v>
      </c>
      <c r="X88" s="21">
        <v>8695</v>
      </c>
      <c r="Y88" s="21">
        <v>7.54</v>
      </c>
      <c r="Z88" s="21">
        <v>10.9</v>
      </c>
      <c r="AA88" s="21">
        <v>41.4</v>
      </c>
      <c r="AB88" s="21">
        <v>7.5</v>
      </c>
      <c r="AE88">
        <v>38.210132999999999</v>
      </c>
      <c r="AF88">
        <v>-121.924333</v>
      </c>
      <c r="AG88" s="23" t="s">
        <v>135</v>
      </c>
      <c r="AH88" s="23" t="s">
        <v>88</v>
      </c>
      <c r="AI88" t="s">
        <v>52</v>
      </c>
    </row>
    <row r="89" spans="1:35" ht="15.5" x14ac:dyDescent="0.35">
      <c r="A89" s="16" t="s">
        <v>34</v>
      </c>
      <c r="B89" s="29" t="s">
        <v>34</v>
      </c>
      <c r="C89" s="17">
        <v>2018</v>
      </c>
      <c r="D89" s="26" t="s">
        <v>180</v>
      </c>
      <c r="E89" s="16" t="s">
        <v>171</v>
      </c>
      <c r="F89" s="16" t="s">
        <v>171</v>
      </c>
      <c r="G89" s="18">
        <v>50</v>
      </c>
      <c r="H89" s="28" t="s">
        <v>172</v>
      </c>
      <c r="I89" s="17"/>
      <c r="J89" s="19">
        <v>43368</v>
      </c>
      <c r="K89" s="20">
        <v>0.46319444444444446</v>
      </c>
      <c r="L89" t="s">
        <v>181</v>
      </c>
      <c r="M89" t="s">
        <v>195</v>
      </c>
      <c r="U89">
        <v>0</v>
      </c>
      <c r="V89">
        <v>0</v>
      </c>
      <c r="W89" s="21">
        <v>19.84</v>
      </c>
      <c r="X89" s="21">
        <v>14817</v>
      </c>
      <c r="Y89" s="21">
        <v>7.73</v>
      </c>
      <c r="Z89" s="21">
        <v>3.7</v>
      </c>
      <c r="AA89" s="21">
        <v>44.7</v>
      </c>
      <c r="AB89" s="21">
        <v>8.2200000000000006</v>
      </c>
      <c r="AE89" s="34">
        <v>38.123083000000001</v>
      </c>
      <c r="AF89">
        <v>-122.099383</v>
      </c>
      <c r="AG89" s="23" t="s">
        <v>19</v>
      </c>
      <c r="AH89" s="23" t="s">
        <v>88</v>
      </c>
      <c r="AI89" t="s">
        <v>52</v>
      </c>
    </row>
    <row r="90" spans="1:35" ht="15.5" x14ac:dyDescent="0.35">
      <c r="A90" s="16" t="s">
        <v>34</v>
      </c>
      <c r="B90" s="29" t="s">
        <v>34</v>
      </c>
      <c r="C90" s="17">
        <v>2018</v>
      </c>
      <c r="D90" s="26" t="s">
        <v>180</v>
      </c>
      <c r="E90" s="16" t="s">
        <v>174</v>
      </c>
      <c r="F90" s="16" t="s">
        <v>174</v>
      </c>
      <c r="G90" s="18">
        <v>51</v>
      </c>
      <c r="H90" s="28" t="s">
        <v>175</v>
      </c>
      <c r="I90" s="17"/>
      <c r="J90" s="19">
        <v>43368</v>
      </c>
      <c r="K90" s="20">
        <v>0.57638888888888895</v>
      </c>
      <c r="L90" t="s">
        <v>181</v>
      </c>
      <c r="M90" t="s">
        <v>195</v>
      </c>
      <c r="N90">
        <v>40</v>
      </c>
      <c r="O90">
        <v>20</v>
      </c>
      <c r="P90">
        <v>40</v>
      </c>
      <c r="U90">
        <v>60</v>
      </c>
      <c r="V90">
        <v>100</v>
      </c>
      <c r="W90" s="21">
        <v>20.93</v>
      </c>
      <c r="X90" s="21">
        <v>10021</v>
      </c>
      <c r="Y90" s="21">
        <v>7.7</v>
      </c>
      <c r="Z90" s="21">
        <v>4.4000000000000004</v>
      </c>
      <c r="AA90" s="21">
        <v>164</v>
      </c>
      <c r="AB90" s="21">
        <v>6.86</v>
      </c>
      <c r="AE90" s="32">
        <v>38.2029</v>
      </c>
      <c r="AF90">
        <v>-122.02934999999999</v>
      </c>
      <c r="AG90" s="23" t="s">
        <v>19</v>
      </c>
      <c r="AH90" s="23" t="s">
        <v>88</v>
      </c>
      <c r="AI90" t="s">
        <v>52</v>
      </c>
    </row>
    <row r="91" spans="1:35" ht="15.5" x14ac:dyDescent="0.35">
      <c r="A91" s="16" t="s">
        <v>34</v>
      </c>
      <c r="B91" s="29" t="s">
        <v>34</v>
      </c>
      <c r="C91" s="17">
        <v>2018</v>
      </c>
      <c r="D91" s="26" t="s">
        <v>180</v>
      </c>
      <c r="E91" s="16" t="s">
        <v>177</v>
      </c>
      <c r="F91" s="16" t="s">
        <v>177</v>
      </c>
      <c r="G91" s="31">
        <v>52</v>
      </c>
      <c r="H91" s="28" t="s">
        <v>178</v>
      </c>
      <c r="I91" s="17">
        <v>15.6</v>
      </c>
      <c r="J91" s="19">
        <v>43347</v>
      </c>
      <c r="K91" s="20">
        <v>0.35416666666666669</v>
      </c>
      <c r="L91" t="s">
        <v>205</v>
      </c>
      <c r="M91" t="s">
        <v>195</v>
      </c>
      <c r="N91">
        <v>70</v>
      </c>
      <c r="O91">
        <v>5</v>
      </c>
      <c r="P91">
        <v>5</v>
      </c>
      <c r="R91">
        <v>20</v>
      </c>
      <c r="U91">
        <v>10</v>
      </c>
      <c r="V91">
        <v>100</v>
      </c>
      <c r="W91" s="21">
        <v>20.440000000000001</v>
      </c>
      <c r="X91" s="21">
        <v>1717</v>
      </c>
      <c r="Y91" s="21">
        <v>7.86</v>
      </c>
      <c r="Z91" s="21">
        <v>1.8</v>
      </c>
      <c r="AA91" s="21">
        <v>10.1</v>
      </c>
      <c r="AB91" s="21">
        <v>8.6</v>
      </c>
      <c r="AC91" t="s">
        <v>62</v>
      </c>
      <c r="AD91" t="s">
        <v>206</v>
      </c>
      <c r="AE91" s="32">
        <v>38.058115100000002</v>
      </c>
      <c r="AF91">
        <v>-121.81934990000001</v>
      </c>
      <c r="AG91" s="23" t="s">
        <v>135</v>
      </c>
      <c r="AH91" s="23" t="s">
        <v>43</v>
      </c>
      <c r="AI91" t="s">
        <v>43</v>
      </c>
    </row>
    <row r="92" spans="1:35" s="36" customFormat="1" x14ac:dyDescent="0.35">
      <c r="A92" s="35" t="s">
        <v>44</v>
      </c>
      <c r="C92" s="37">
        <v>2018</v>
      </c>
      <c r="D92" s="37" t="s">
        <v>35</v>
      </c>
      <c r="E92" s="35" t="s">
        <v>207</v>
      </c>
      <c r="F92" s="35" t="s">
        <v>207</v>
      </c>
      <c r="G92" s="38">
        <v>23</v>
      </c>
      <c r="H92" s="36" t="s">
        <v>208</v>
      </c>
      <c r="I92" s="39"/>
      <c r="J92" s="40"/>
      <c r="K92" s="41"/>
      <c r="AD92" s="36" t="s">
        <v>209</v>
      </c>
      <c r="AE92" s="36">
        <v>38.204272183288502</v>
      </c>
      <c r="AF92" s="36">
        <v>-122.029196748738</v>
      </c>
    </row>
    <row r="93" spans="1:35" s="36" customFormat="1" x14ac:dyDescent="0.35">
      <c r="A93" s="42" t="s">
        <v>44</v>
      </c>
      <c r="C93" s="37">
        <v>2018</v>
      </c>
      <c r="D93" s="37" t="s">
        <v>35</v>
      </c>
      <c r="E93" s="42" t="s">
        <v>210</v>
      </c>
      <c r="F93" s="42" t="s">
        <v>210</v>
      </c>
      <c r="G93" s="38">
        <v>36</v>
      </c>
      <c r="H93" s="36" t="s">
        <v>211</v>
      </c>
      <c r="I93" s="37"/>
      <c r="J93" s="40"/>
      <c r="K93" s="41"/>
      <c r="AD93" s="36" t="s">
        <v>212</v>
      </c>
      <c r="AE93" s="36">
        <v>38.115186510000001</v>
      </c>
      <c r="AF93" s="36">
        <v>-122.05538249999999</v>
      </c>
    </row>
    <row r="94" spans="1:35" s="36" customFormat="1" x14ac:dyDescent="0.35">
      <c r="A94" s="35" t="s">
        <v>44</v>
      </c>
      <c r="C94" s="37">
        <v>2018</v>
      </c>
      <c r="D94" s="37" t="s">
        <v>35</v>
      </c>
      <c r="E94" s="35" t="s">
        <v>213</v>
      </c>
      <c r="F94" s="35" t="s">
        <v>213</v>
      </c>
      <c r="G94" s="38">
        <v>37</v>
      </c>
      <c r="H94" s="36" t="s">
        <v>214</v>
      </c>
      <c r="I94" s="39"/>
      <c r="J94" s="40"/>
      <c r="K94" s="41"/>
      <c r="AD94" s="36" t="s">
        <v>215</v>
      </c>
      <c r="AE94" s="36">
        <v>38.118000000000002</v>
      </c>
      <c r="AF94" s="36">
        <v>-122.095</v>
      </c>
    </row>
    <row r="95" spans="1:35" s="36" customFormat="1" x14ac:dyDescent="0.35">
      <c r="A95" s="42" t="s">
        <v>44</v>
      </c>
      <c r="C95" s="37">
        <v>2018</v>
      </c>
      <c r="D95" s="37" t="s">
        <v>35</v>
      </c>
      <c r="E95" s="42" t="s">
        <v>216</v>
      </c>
      <c r="F95" s="42" t="s">
        <v>216</v>
      </c>
      <c r="G95" s="38">
        <v>39</v>
      </c>
      <c r="H95" s="36" t="s">
        <v>217</v>
      </c>
      <c r="I95" s="37"/>
      <c r="J95" s="40"/>
      <c r="K95" s="41"/>
      <c r="AD95" s="36" t="s">
        <v>218</v>
      </c>
      <c r="AE95" s="36">
        <v>38.163021105144303</v>
      </c>
      <c r="AF95" s="36">
        <v>-122.081464759597</v>
      </c>
    </row>
    <row r="96" spans="1:35" s="36" customFormat="1" x14ac:dyDescent="0.35">
      <c r="A96" s="42" t="s">
        <v>44</v>
      </c>
      <c r="C96" s="37">
        <v>2018</v>
      </c>
      <c r="D96" s="37" t="s">
        <v>35</v>
      </c>
      <c r="E96" s="42" t="s">
        <v>219</v>
      </c>
      <c r="F96" s="42" t="s">
        <v>219</v>
      </c>
      <c r="G96" s="38">
        <v>46</v>
      </c>
      <c r="H96" s="36" t="s">
        <v>220</v>
      </c>
      <c r="I96" s="37"/>
      <c r="J96" s="40"/>
      <c r="K96" s="41"/>
      <c r="AD96" s="36" t="s">
        <v>221</v>
      </c>
      <c r="AE96" s="36">
        <v>38.213805538311099</v>
      </c>
      <c r="AF96" s="36">
        <v>-121.92674147628099</v>
      </c>
    </row>
    <row r="97" spans="1:33" s="36" customFormat="1" x14ac:dyDescent="0.35">
      <c r="A97" s="42" t="s">
        <v>44</v>
      </c>
      <c r="C97" s="37">
        <v>2018</v>
      </c>
      <c r="D97" s="37" t="s">
        <v>35</v>
      </c>
      <c r="E97" s="42" t="s">
        <v>222</v>
      </c>
      <c r="F97" s="42" t="s">
        <v>222</v>
      </c>
      <c r="G97" s="38">
        <v>47</v>
      </c>
      <c r="H97" s="36" t="s">
        <v>223</v>
      </c>
      <c r="I97" s="37"/>
      <c r="J97" s="40"/>
      <c r="K97" s="41"/>
      <c r="AD97" s="36" t="s">
        <v>224</v>
      </c>
      <c r="AE97" s="36">
        <v>38.18045</v>
      </c>
      <c r="AF97" s="36">
        <v>-122.0476</v>
      </c>
    </row>
    <row r="98" spans="1:33" s="36" customFormat="1" x14ac:dyDescent="0.35">
      <c r="A98" s="35" t="s">
        <v>44</v>
      </c>
      <c r="C98" s="37">
        <v>2018</v>
      </c>
      <c r="D98" s="37" t="s">
        <v>35</v>
      </c>
      <c r="E98" s="35" t="s">
        <v>225</v>
      </c>
      <c r="F98" s="35" t="s">
        <v>225</v>
      </c>
      <c r="G98" s="38">
        <v>48</v>
      </c>
      <c r="H98" s="36" t="s">
        <v>226</v>
      </c>
      <c r="I98" s="39">
        <v>18</v>
      </c>
      <c r="J98" s="40">
        <v>43305</v>
      </c>
      <c r="K98" s="41">
        <v>0.43958333333333338</v>
      </c>
      <c r="L98" s="36" t="s">
        <v>59</v>
      </c>
      <c r="M98" s="36" t="s">
        <v>95</v>
      </c>
      <c r="P98" s="36">
        <v>50</v>
      </c>
      <c r="R98" s="36">
        <v>50</v>
      </c>
      <c r="U98" s="36">
        <f>SUM(O98,P98)</f>
        <v>50</v>
      </c>
      <c r="V98" s="36">
        <f>SUM(N98:T98)</f>
        <v>100</v>
      </c>
      <c r="W98" s="36">
        <v>21.28</v>
      </c>
      <c r="X98" s="36">
        <v>5622</v>
      </c>
      <c r="Y98" s="36">
        <v>7.84</v>
      </c>
      <c r="Z98" s="36">
        <v>5.0999999999999996</v>
      </c>
      <c r="AA98" s="36">
        <v>51.1</v>
      </c>
      <c r="AB98" s="36">
        <v>8.4499999999999993</v>
      </c>
      <c r="AC98" s="36" t="s">
        <v>62</v>
      </c>
      <c r="AD98" s="36" t="s">
        <v>227</v>
      </c>
      <c r="AE98" s="36">
        <v>38.102831860294899</v>
      </c>
      <c r="AF98" s="36">
        <v>-121.89091000000001</v>
      </c>
      <c r="AG98" s="36" t="s">
        <v>63</v>
      </c>
    </row>
    <row r="99" spans="1:33" s="36" customFormat="1" x14ac:dyDescent="0.35">
      <c r="A99" s="42" t="s">
        <v>44</v>
      </c>
      <c r="C99" s="37">
        <v>2018</v>
      </c>
      <c r="D99" s="39" t="s">
        <v>180</v>
      </c>
      <c r="E99" s="42" t="s">
        <v>79</v>
      </c>
      <c r="F99" s="42" t="s">
        <v>80</v>
      </c>
      <c r="G99" s="43">
        <v>9</v>
      </c>
      <c r="H99" s="44" t="s">
        <v>81</v>
      </c>
      <c r="I99" s="39"/>
      <c r="J99" s="40"/>
      <c r="K99" s="41"/>
      <c r="U99" s="36">
        <v>0</v>
      </c>
      <c r="V99" s="36">
        <v>0</v>
      </c>
      <c r="AC99" s="36" t="s">
        <v>228</v>
      </c>
      <c r="AE99" s="45">
        <v>38.180999999999997</v>
      </c>
      <c r="AF99" s="36">
        <v>-122.04600000000001</v>
      </c>
    </row>
    <row r="100" spans="1:33" s="36" customFormat="1" x14ac:dyDescent="0.35">
      <c r="A100" s="42" t="s">
        <v>44</v>
      </c>
      <c r="C100" s="37">
        <v>2018</v>
      </c>
      <c r="D100" s="39" t="s">
        <v>180</v>
      </c>
      <c r="E100" s="42" t="s">
        <v>207</v>
      </c>
      <c r="F100" s="42" t="s">
        <v>207</v>
      </c>
      <c r="G100" s="38">
        <v>23</v>
      </c>
      <c r="H100" s="44" t="s">
        <v>208</v>
      </c>
      <c r="I100" s="37"/>
      <c r="J100" s="40"/>
      <c r="K100" s="41"/>
      <c r="U100" s="36">
        <v>0</v>
      </c>
      <c r="V100" s="36">
        <v>0</v>
      </c>
      <c r="AE100" s="45">
        <v>38.204272183288502</v>
      </c>
      <c r="AF100" s="36">
        <v>-122.029196748738</v>
      </c>
    </row>
    <row r="101" spans="1:33" s="36" customFormat="1" x14ac:dyDescent="0.35">
      <c r="A101" s="46" t="s">
        <v>44</v>
      </c>
      <c r="C101" s="37">
        <v>2018</v>
      </c>
      <c r="D101" s="39" t="s">
        <v>180</v>
      </c>
      <c r="E101" s="46" t="s">
        <v>210</v>
      </c>
      <c r="F101" s="46" t="s">
        <v>210</v>
      </c>
      <c r="G101" s="38">
        <v>36</v>
      </c>
      <c r="H101" s="44" t="s">
        <v>211</v>
      </c>
      <c r="I101" s="39"/>
      <c r="J101" s="40"/>
      <c r="K101" s="41"/>
      <c r="U101" s="36">
        <v>0</v>
      </c>
      <c r="V101" s="36">
        <v>0</v>
      </c>
      <c r="AE101" s="36">
        <v>38.115186510000001</v>
      </c>
      <c r="AF101" s="36">
        <v>-122.05538249999999</v>
      </c>
    </row>
    <row r="102" spans="1:33" s="36" customFormat="1" x14ac:dyDescent="0.35">
      <c r="A102" s="42" t="s">
        <v>44</v>
      </c>
      <c r="C102" s="37">
        <v>2018</v>
      </c>
      <c r="D102" s="39" t="s">
        <v>180</v>
      </c>
      <c r="E102" s="42" t="s">
        <v>213</v>
      </c>
      <c r="F102" s="42" t="s">
        <v>213</v>
      </c>
      <c r="G102" s="38">
        <v>37</v>
      </c>
      <c r="H102" s="44" t="s">
        <v>214</v>
      </c>
      <c r="I102" s="37"/>
      <c r="J102" s="40"/>
      <c r="K102" s="41"/>
      <c r="U102" s="36">
        <v>0</v>
      </c>
      <c r="V102" s="36">
        <v>0</v>
      </c>
      <c r="AE102" s="45">
        <v>38.118000000000002</v>
      </c>
      <c r="AF102" s="36">
        <v>-122.095</v>
      </c>
    </row>
    <row r="103" spans="1:33" s="36" customFormat="1" x14ac:dyDescent="0.35">
      <c r="A103" s="42" t="s">
        <v>44</v>
      </c>
      <c r="C103" s="37">
        <v>2018</v>
      </c>
      <c r="D103" s="39" t="s">
        <v>180</v>
      </c>
      <c r="E103" s="42" t="s">
        <v>216</v>
      </c>
      <c r="F103" s="42" t="s">
        <v>216</v>
      </c>
      <c r="G103" s="38">
        <v>39</v>
      </c>
      <c r="H103" s="44" t="s">
        <v>217</v>
      </c>
      <c r="I103" s="37"/>
      <c r="J103" s="40"/>
      <c r="K103" s="41"/>
      <c r="N103" s="47"/>
      <c r="U103" s="36">
        <v>0</v>
      </c>
      <c r="V103" s="36">
        <v>0</v>
      </c>
      <c r="AE103" s="45">
        <v>38.163021105144303</v>
      </c>
      <c r="AF103" s="36">
        <v>-122.081464759597</v>
      </c>
    </row>
    <row r="104" spans="1:33" s="36" customFormat="1" x14ac:dyDescent="0.35">
      <c r="A104" s="42" t="s">
        <v>44</v>
      </c>
      <c r="C104" s="37">
        <v>2018</v>
      </c>
      <c r="D104" s="39" t="s">
        <v>180</v>
      </c>
      <c r="E104" s="42" t="s">
        <v>219</v>
      </c>
      <c r="F104" s="42" t="s">
        <v>219</v>
      </c>
      <c r="G104" s="38">
        <v>46</v>
      </c>
      <c r="H104" s="44" t="s">
        <v>220</v>
      </c>
      <c r="I104" s="37"/>
      <c r="J104" s="40"/>
      <c r="K104" s="41"/>
      <c r="U104" s="36">
        <v>0</v>
      </c>
      <c r="V104" s="36">
        <v>0</v>
      </c>
      <c r="AE104" s="45">
        <v>38.213805538311099</v>
      </c>
      <c r="AF104" s="36">
        <v>-121.92674147628099</v>
      </c>
    </row>
    <row r="105" spans="1:33" s="36" customFormat="1" x14ac:dyDescent="0.35">
      <c r="A105" s="42" t="s">
        <v>44</v>
      </c>
      <c r="C105" s="37">
        <v>2018</v>
      </c>
      <c r="D105" s="39" t="s">
        <v>180</v>
      </c>
      <c r="E105" s="42" t="s">
        <v>225</v>
      </c>
      <c r="F105" s="42" t="s">
        <v>225</v>
      </c>
      <c r="G105" s="38">
        <v>48</v>
      </c>
      <c r="H105" s="44" t="s">
        <v>226</v>
      </c>
      <c r="I105" s="39"/>
      <c r="J105" s="40"/>
      <c r="K105" s="41"/>
      <c r="U105" s="36">
        <v>0</v>
      </c>
      <c r="V105" s="36">
        <v>0</v>
      </c>
      <c r="AE105" s="48">
        <v>38.102831860294899</v>
      </c>
      <c r="AF105" s="36">
        <v>-121.89091000000001</v>
      </c>
    </row>
    <row r="106" spans="1:33" s="36" customFormat="1" x14ac:dyDescent="0.35">
      <c r="A106" s="42" t="s">
        <v>44</v>
      </c>
      <c r="C106" s="37">
        <v>2018</v>
      </c>
      <c r="D106" s="39" t="s">
        <v>180</v>
      </c>
      <c r="E106" s="42" t="s">
        <v>229</v>
      </c>
      <c r="F106" s="42"/>
      <c r="G106" s="38" t="s">
        <v>230</v>
      </c>
      <c r="H106" s="44" t="s">
        <v>231</v>
      </c>
      <c r="I106" s="37">
        <v>6</v>
      </c>
      <c r="J106" s="40">
        <v>43367</v>
      </c>
      <c r="K106" s="41">
        <v>0.44444444444444442</v>
      </c>
      <c r="L106" s="36" t="s">
        <v>181</v>
      </c>
      <c r="M106" s="36" t="s">
        <v>189</v>
      </c>
      <c r="N106" s="36">
        <v>10</v>
      </c>
      <c r="O106" s="36">
        <v>90</v>
      </c>
      <c r="U106" s="36">
        <v>90</v>
      </c>
      <c r="V106" s="36">
        <v>100</v>
      </c>
      <c r="W106" s="36">
        <v>19.22</v>
      </c>
      <c r="X106" s="36">
        <v>16220</v>
      </c>
      <c r="Y106" s="36">
        <v>7.8</v>
      </c>
      <c r="Z106" s="36">
        <v>1.9</v>
      </c>
      <c r="AA106" s="36">
        <v>17.2</v>
      </c>
      <c r="AB106" s="36">
        <v>8.4600000000000009</v>
      </c>
      <c r="AC106" s="36" t="s">
        <v>71</v>
      </c>
      <c r="AD106" s="36" t="s">
        <v>232</v>
      </c>
      <c r="AE106" s="45">
        <v>38.116687715498301</v>
      </c>
      <c r="AF106" s="36">
        <v>-122.052304845055</v>
      </c>
    </row>
    <row r="107" spans="1:33" x14ac:dyDescent="0.35">
      <c r="A107" s="16"/>
      <c r="C107" s="17"/>
      <c r="D107" s="17"/>
      <c r="E107" s="16"/>
      <c r="F107" s="16"/>
      <c r="H107" s="28"/>
      <c r="I107" s="17"/>
      <c r="AE107" s="32"/>
    </row>
    <row r="108" spans="1:33" x14ac:dyDescent="0.35">
      <c r="A108" s="30"/>
      <c r="E108" s="30"/>
      <c r="F108" s="30"/>
      <c r="G108" s="18"/>
      <c r="H108" s="28"/>
    </row>
    <row r="109" spans="1:33" x14ac:dyDescent="0.35">
      <c r="A109" s="30"/>
      <c r="E109" s="30"/>
      <c r="F109" s="30"/>
      <c r="G109" s="18"/>
      <c r="H109" s="28"/>
    </row>
    <row r="110" spans="1:33" x14ac:dyDescent="0.35">
      <c r="A110" s="16"/>
      <c r="C110" s="17"/>
      <c r="D110" s="17"/>
      <c r="E110" s="16"/>
      <c r="F110" s="16"/>
      <c r="G110" s="18"/>
      <c r="H110" s="28"/>
      <c r="I110" s="17"/>
      <c r="AE110" s="32"/>
    </row>
    <row r="111" spans="1:33" x14ac:dyDescent="0.35">
      <c r="A111" s="16"/>
      <c r="C111" s="17"/>
      <c r="D111" s="17"/>
      <c r="E111" s="16"/>
      <c r="F111" s="16"/>
      <c r="G111" s="25"/>
      <c r="H111" s="28"/>
      <c r="I111" s="17"/>
      <c r="AE111" s="32"/>
    </row>
    <row r="112" spans="1:33" x14ac:dyDescent="0.35">
      <c r="A112" s="16"/>
      <c r="C112" s="17"/>
      <c r="D112" s="17"/>
      <c r="E112" s="16"/>
      <c r="F112" s="16"/>
      <c r="H112" s="28"/>
      <c r="I112" s="17"/>
      <c r="AE112" s="32"/>
    </row>
    <row r="113" spans="1:31" x14ac:dyDescent="0.35">
      <c r="A113" s="17"/>
      <c r="C113" s="17"/>
      <c r="D113" s="17"/>
      <c r="E113" s="17"/>
      <c r="F113" s="17"/>
      <c r="G113" s="18"/>
      <c r="H113" s="49"/>
      <c r="I113" s="17"/>
    </row>
    <row r="114" spans="1:31" x14ac:dyDescent="0.35">
      <c r="A114" s="30"/>
      <c r="E114" s="30"/>
      <c r="F114" s="30"/>
      <c r="G114" s="18"/>
      <c r="H114" s="28"/>
    </row>
    <row r="115" spans="1:31" x14ac:dyDescent="0.35">
      <c r="A115" s="16"/>
      <c r="C115" s="17"/>
      <c r="D115" s="17"/>
      <c r="E115" s="16"/>
      <c r="F115" s="16"/>
      <c r="H115" s="28"/>
      <c r="I115" s="17"/>
      <c r="AE115" s="32"/>
    </row>
    <row r="116" spans="1:31" x14ac:dyDescent="0.35">
      <c r="A116" s="16"/>
      <c r="C116" s="17"/>
      <c r="D116" s="17"/>
      <c r="E116" s="16"/>
      <c r="F116" s="16"/>
      <c r="G116" s="18"/>
      <c r="H116" s="28"/>
      <c r="I116" s="17"/>
      <c r="AE116" s="32"/>
    </row>
    <row r="117" spans="1:31" x14ac:dyDescent="0.35">
      <c r="A117" s="30"/>
      <c r="E117" s="30"/>
      <c r="F117" s="30"/>
      <c r="G117" s="18"/>
      <c r="H117" s="28"/>
    </row>
    <row r="118" spans="1:31" x14ac:dyDescent="0.35">
      <c r="A118" s="16"/>
      <c r="C118" s="17"/>
      <c r="D118" s="17"/>
      <c r="E118" s="16"/>
      <c r="F118" s="16"/>
      <c r="H118" s="28"/>
      <c r="I118" s="17"/>
      <c r="AE118" s="32"/>
    </row>
    <row r="119" spans="1:31" x14ac:dyDescent="0.35">
      <c r="A119" s="16"/>
      <c r="C119" s="17"/>
      <c r="D119" s="17"/>
      <c r="E119" s="16"/>
      <c r="F119" s="16"/>
      <c r="G119" s="18"/>
      <c r="H119" s="28"/>
      <c r="I119" s="17"/>
      <c r="AE119" s="32"/>
    </row>
    <row r="120" spans="1:31" x14ac:dyDescent="0.35">
      <c r="A120" s="30"/>
      <c r="E120" s="30"/>
      <c r="F120" s="30"/>
      <c r="G120" s="18"/>
      <c r="H120" s="28"/>
    </row>
    <row r="121" spans="1:31" x14ac:dyDescent="0.35">
      <c r="A121" s="16"/>
      <c r="C121" s="17"/>
      <c r="D121" s="17"/>
      <c r="E121" s="16"/>
      <c r="F121" s="16"/>
      <c r="G121" s="18"/>
      <c r="H121" s="28"/>
      <c r="I121" s="17"/>
      <c r="AE121" s="32"/>
    </row>
    <row r="122" spans="1:31" x14ac:dyDescent="0.35">
      <c r="A122" s="16"/>
      <c r="C122" s="17"/>
      <c r="D122" s="17"/>
      <c r="E122" s="16"/>
      <c r="F122" s="16"/>
      <c r="H122" s="28"/>
      <c r="I122" s="17"/>
      <c r="AE122" s="32"/>
    </row>
    <row r="123" spans="1:31" x14ac:dyDescent="0.35">
      <c r="A123" s="16"/>
      <c r="C123" s="17"/>
      <c r="D123" s="17"/>
      <c r="E123" s="16"/>
      <c r="F123" s="16"/>
      <c r="G123" s="18"/>
      <c r="H123" s="28"/>
      <c r="I123" s="17"/>
      <c r="AE123" s="32"/>
    </row>
    <row r="124" spans="1:31" x14ac:dyDescent="0.35">
      <c r="A124" s="30"/>
      <c r="E124" s="30"/>
      <c r="F124" s="30"/>
      <c r="G124" s="18"/>
      <c r="H124" s="28"/>
    </row>
    <row r="125" spans="1:31" x14ac:dyDescent="0.35">
      <c r="A125" s="16"/>
      <c r="C125" s="17"/>
      <c r="D125" s="17"/>
      <c r="E125" s="16"/>
      <c r="F125" s="16"/>
      <c r="G125" s="18"/>
      <c r="H125" s="28"/>
      <c r="I125" s="17"/>
      <c r="AE125" s="32"/>
    </row>
    <row r="126" spans="1:31" x14ac:dyDescent="0.35">
      <c r="A126" s="16"/>
      <c r="C126" s="17"/>
      <c r="D126" s="17"/>
      <c r="E126" s="16"/>
      <c r="F126" s="16"/>
      <c r="G126" s="18"/>
      <c r="H126" s="28"/>
      <c r="I126" s="17"/>
      <c r="AE126" s="32"/>
    </row>
    <row r="127" spans="1:31" x14ac:dyDescent="0.35">
      <c r="A127" s="16"/>
      <c r="C127" s="17"/>
      <c r="D127" s="17"/>
      <c r="E127" s="16"/>
      <c r="F127" s="16"/>
      <c r="G127" s="18"/>
      <c r="H127" s="28"/>
      <c r="I127" s="17"/>
      <c r="AE127" s="32"/>
    </row>
    <row r="128" spans="1:31" x14ac:dyDescent="0.35">
      <c r="A128" s="16"/>
      <c r="C128" s="17"/>
      <c r="D128" s="17"/>
      <c r="E128" s="16"/>
      <c r="F128" s="16"/>
      <c r="H128" s="28"/>
      <c r="I128" s="17"/>
      <c r="AE128" s="32"/>
    </row>
    <row r="129" spans="1:31" x14ac:dyDescent="0.35">
      <c r="A129" s="16"/>
      <c r="C129" s="17"/>
      <c r="D129" s="17"/>
      <c r="E129" s="16"/>
      <c r="F129" s="16"/>
      <c r="H129" s="28"/>
      <c r="I129" s="17"/>
      <c r="AE129" s="32"/>
    </row>
    <row r="130" spans="1:31" x14ac:dyDescent="0.35">
      <c r="A130" s="30"/>
      <c r="E130" s="30"/>
      <c r="F130" s="30"/>
      <c r="G130" s="18"/>
      <c r="H130" s="28"/>
    </row>
    <row r="131" spans="1:31" x14ac:dyDescent="0.35">
      <c r="A131" s="30"/>
      <c r="E131" s="30"/>
      <c r="F131" s="30"/>
      <c r="H131" s="28"/>
    </row>
    <row r="132" spans="1:31" x14ac:dyDescent="0.35">
      <c r="A132" s="16"/>
      <c r="C132" s="17"/>
      <c r="D132" s="17"/>
      <c r="E132" s="16"/>
      <c r="F132" s="16"/>
      <c r="H132" s="28"/>
      <c r="I132" s="17"/>
      <c r="AE132" s="32"/>
    </row>
    <row r="133" spans="1:31" x14ac:dyDescent="0.35">
      <c r="A133" s="30"/>
      <c r="E133" s="30"/>
      <c r="F133" s="30"/>
      <c r="G133" s="18"/>
      <c r="H133" s="28"/>
    </row>
    <row r="134" spans="1:31" x14ac:dyDescent="0.35">
      <c r="A134" s="30"/>
      <c r="E134" s="30"/>
      <c r="F134" s="30"/>
      <c r="G134" s="18"/>
      <c r="H134" s="28"/>
    </row>
    <row r="135" spans="1:31" x14ac:dyDescent="0.35">
      <c r="A135" s="16"/>
      <c r="C135" s="17"/>
      <c r="D135" s="17"/>
      <c r="E135" s="16"/>
      <c r="F135" s="16"/>
      <c r="G135" s="18"/>
      <c r="H135" s="28"/>
      <c r="I135" s="17"/>
      <c r="AE135" s="32"/>
    </row>
    <row r="136" spans="1:31" x14ac:dyDescent="0.35">
      <c r="A136" s="16"/>
      <c r="C136" s="17"/>
      <c r="D136" s="17"/>
      <c r="E136" s="16"/>
      <c r="F136" s="16"/>
      <c r="G136" s="18"/>
      <c r="H136" s="28"/>
      <c r="I136" s="17"/>
      <c r="AE136" s="32"/>
    </row>
    <row r="137" spans="1:31" x14ac:dyDescent="0.35">
      <c r="A137" s="16"/>
      <c r="C137" s="17"/>
      <c r="D137" s="17"/>
      <c r="E137" s="16"/>
      <c r="F137" s="16"/>
      <c r="G137" s="18"/>
      <c r="H137" s="28"/>
      <c r="I137" s="17"/>
      <c r="AE137" s="32"/>
    </row>
    <row r="138" spans="1:31" x14ac:dyDescent="0.35">
      <c r="A138" s="16"/>
      <c r="C138" s="17"/>
      <c r="D138" s="17"/>
      <c r="E138" s="16"/>
      <c r="F138" s="16"/>
      <c r="G138" s="18"/>
      <c r="H138" s="28"/>
      <c r="I138" s="17"/>
      <c r="AE138" s="32"/>
    </row>
    <row r="139" spans="1:31" x14ac:dyDescent="0.35">
      <c r="A139" s="16"/>
      <c r="E139" s="16"/>
      <c r="F139" s="16"/>
      <c r="G139" s="18"/>
      <c r="H139" s="28"/>
      <c r="AE139" s="32"/>
    </row>
    <row r="140" spans="1:31" x14ac:dyDescent="0.35">
      <c r="A140" s="16"/>
      <c r="C140" s="17"/>
      <c r="D140" s="17"/>
      <c r="E140" s="16"/>
      <c r="F140" s="16"/>
      <c r="G140" s="18"/>
      <c r="H140" s="28"/>
      <c r="I140" s="17"/>
      <c r="AE140" s="32"/>
    </row>
    <row r="141" spans="1:31" x14ac:dyDescent="0.35">
      <c r="A141" s="16"/>
      <c r="C141" s="17"/>
      <c r="D141" s="17"/>
      <c r="E141" s="16"/>
      <c r="F141" s="16"/>
      <c r="G141" s="18"/>
      <c r="H141" s="28"/>
      <c r="I141" s="17"/>
      <c r="AE141" s="32"/>
    </row>
    <row r="142" spans="1:31" x14ac:dyDescent="0.35">
      <c r="A142" s="16"/>
      <c r="C142" s="17"/>
      <c r="D142" s="17"/>
      <c r="E142" s="16"/>
      <c r="F142" s="16"/>
      <c r="G142" s="18"/>
      <c r="H142" s="28"/>
      <c r="I142" s="17"/>
      <c r="AE142" s="32"/>
    </row>
    <row r="143" spans="1:31" x14ac:dyDescent="0.35">
      <c r="A143" s="16"/>
      <c r="C143" s="17"/>
      <c r="D143" s="17"/>
      <c r="E143" s="16"/>
      <c r="F143" s="16"/>
      <c r="G143" s="18"/>
      <c r="H143" s="28"/>
      <c r="I143" s="17"/>
      <c r="AE143" s="32"/>
    </row>
    <row r="144" spans="1:31" x14ac:dyDescent="0.35">
      <c r="A144" s="16"/>
      <c r="C144" s="17"/>
      <c r="D144" s="17"/>
      <c r="E144" s="16"/>
      <c r="F144" s="16"/>
      <c r="H144" s="28"/>
      <c r="I144" s="17"/>
      <c r="AE144" s="32"/>
    </row>
    <row r="145" spans="1:31" x14ac:dyDescent="0.35">
      <c r="A145" s="16"/>
      <c r="C145" s="17"/>
      <c r="D145" s="17"/>
      <c r="E145" s="16"/>
      <c r="F145" s="16"/>
      <c r="H145" s="28"/>
      <c r="I145" s="17"/>
      <c r="AE145" s="32"/>
    </row>
    <row r="146" spans="1:31" x14ac:dyDescent="0.35">
      <c r="A146" s="30"/>
      <c r="E146" s="30"/>
      <c r="F146" s="30"/>
      <c r="H146" s="28"/>
    </row>
    <row r="147" spans="1:31" x14ac:dyDescent="0.35">
      <c r="A147" s="30"/>
      <c r="E147" s="30"/>
      <c r="F147" s="30"/>
      <c r="H147" s="28"/>
    </row>
    <row r="148" spans="1:31" x14ac:dyDescent="0.35">
      <c r="C148" s="27"/>
      <c r="D148" s="27"/>
      <c r="H148" s="28"/>
      <c r="I148" s="27"/>
    </row>
    <row r="149" spans="1:31" x14ac:dyDescent="0.35">
      <c r="A149" s="30"/>
      <c r="E149" s="30"/>
      <c r="F149" s="30"/>
      <c r="G149" s="18"/>
      <c r="H149" s="28"/>
    </row>
    <row r="150" spans="1:31" x14ac:dyDescent="0.35">
      <c r="A150" s="30"/>
      <c r="E150" s="30"/>
      <c r="F150" s="30"/>
      <c r="H150" s="28"/>
    </row>
    <row r="151" spans="1:31" x14ac:dyDescent="0.35">
      <c r="A151" s="16"/>
      <c r="C151" s="17"/>
      <c r="D151" s="17"/>
      <c r="E151" s="16"/>
      <c r="F151" s="16"/>
      <c r="G151" s="18"/>
      <c r="H151" s="28"/>
      <c r="I151" s="17"/>
      <c r="AE151" s="32"/>
    </row>
    <row r="152" spans="1:31" x14ac:dyDescent="0.35">
      <c r="A152" s="30"/>
      <c r="E152" s="30"/>
      <c r="F152" s="30"/>
      <c r="G152" s="18"/>
      <c r="H152" s="28"/>
    </row>
    <row r="153" spans="1:31" x14ac:dyDescent="0.35">
      <c r="A153" s="16"/>
      <c r="C153" s="17"/>
      <c r="D153" s="17"/>
      <c r="E153" s="16"/>
      <c r="F153" s="16"/>
      <c r="G153" s="18"/>
      <c r="H153" s="28"/>
      <c r="I153" s="17"/>
      <c r="AC153" s="32"/>
      <c r="AE153" s="34"/>
    </row>
    <row r="154" spans="1:31" x14ac:dyDescent="0.35">
      <c r="A154" s="16"/>
      <c r="C154" s="17"/>
      <c r="D154" s="17"/>
      <c r="E154" s="16"/>
      <c r="F154" s="16"/>
      <c r="H154" s="28"/>
      <c r="I154" s="17"/>
      <c r="AE154" s="34"/>
    </row>
    <row r="155" spans="1:31" x14ac:dyDescent="0.35">
      <c r="A155" s="16"/>
      <c r="C155" s="17"/>
      <c r="D155" s="17"/>
      <c r="E155" s="16"/>
      <c r="F155" s="16"/>
      <c r="G155" s="18"/>
      <c r="H155" s="28"/>
      <c r="I155" s="17"/>
      <c r="AE155" s="32"/>
    </row>
    <row r="156" spans="1:31" x14ac:dyDescent="0.35">
      <c r="A156" s="30"/>
      <c r="E156" s="30"/>
      <c r="F156" s="30"/>
      <c r="G156" s="18"/>
      <c r="H156" s="28"/>
    </row>
    <row r="157" spans="1:31" x14ac:dyDescent="0.35">
      <c r="A157" s="16"/>
      <c r="C157" s="17"/>
      <c r="D157" s="17"/>
      <c r="E157" s="16"/>
      <c r="F157" s="16"/>
      <c r="G157" s="18"/>
      <c r="H157" s="28"/>
      <c r="I157" s="17"/>
      <c r="K157" s="50"/>
      <c r="AE157" s="32"/>
    </row>
    <row r="158" spans="1:31" x14ac:dyDescent="0.35">
      <c r="A158" s="16"/>
      <c r="C158" s="17"/>
      <c r="D158" s="17"/>
      <c r="E158" s="16"/>
      <c r="F158" s="16"/>
      <c r="G158" s="18"/>
      <c r="H158" s="28"/>
      <c r="I158" s="17"/>
      <c r="AE158" s="32"/>
    </row>
    <row r="159" spans="1:31" x14ac:dyDescent="0.35">
      <c r="A159" s="16"/>
      <c r="C159" s="17"/>
      <c r="D159" s="17"/>
      <c r="E159" s="16"/>
      <c r="F159" s="16"/>
      <c r="G159" s="18"/>
      <c r="H159" s="28"/>
      <c r="I159" s="17"/>
      <c r="AE159" s="34"/>
    </row>
    <row r="160" spans="1:31" x14ac:dyDescent="0.35">
      <c r="A160" s="16"/>
      <c r="C160" s="17"/>
      <c r="D160" s="17"/>
      <c r="E160" s="16"/>
      <c r="F160" s="16"/>
      <c r="H160" s="28"/>
      <c r="I160" s="17"/>
      <c r="AE160" s="32"/>
    </row>
    <row r="161" spans="1:31" x14ac:dyDescent="0.35">
      <c r="A161" s="16"/>
      <c r="C161" s="17"/>
      <c r="D161" s="17"/>
      <c r="E161" s="16"/>
      <c r="F161" s="16"/>
      <c r="G161" s="18"/>
      <c r="H161" s="28"/>
      <c r="I161" s="17"/>
      <c r="AE161" s="32"/>
    </row>
    <row r="162" spans="1:31" x14ac:dyDescent="0.35">
      <c r="A162" s="30"/>
      <c r="E162" s="30"/>
      <c r="F162" s="30"/>
      <c r="G162" s="18"/>
      <c r="H162" s="28"/>
    </row>
    <row r="163" spans="1:31" x14ac:dyDescent="0.35">
      <c r="A163" s="16"/>
      <c r="C163" s="17"/>
      <c r="D163" s="17"/>
      <c r="E163" s="16"/>
      <c r="F163" s="16"/>
      <c r="G163" s="18"/>
      <c r="H163" s="28"/>
      <c r="I163" s="17"/>
      <c r="AE163" s="32"/>
    </row>
    <row r="164" spans="1:31" x14ac:dyDescent="0.35">
      <c r="A164" s="16"/>
      <c r="C164" s="17"/>
      <c r="D164" s="17"/>
      <c r="E164" s="16"/>
      <c r="F164" s="16"/>
      <c r="H164" s="28"/>
      <c r="I164" s="17"/>
      <c r="AE164" s="32"/>
    </row>
    <row r="165" spans="1:31" x14ac:dyDescent="0.35">
      <c r="A165" s="16"/>
      <c r="C165" s="17"/>
      <c r="D165" s="17"/>
      <c r="E165" s="16"/>
      <c r="F165" s="16"/>
      <c r="G165" s="18"/>
      <c r="H165" s="28"/>
      <c r="I165" s="17"/>
      <c r="AE165" s="32"/>
    </row>
    <row r="166" spans="1:31" x14ac:dyDescent="0.35">
      <c r="A166" s="30"/>
      <c r="E166" s="30"/>
      <c r="F166" s="30"/>
      <c r="H166" s="28"/>
    </row>
    <row r="167" spans="1:31" x14ac:dyDescent="0.35">
      <c r="A167" s="16"/>
      <c r="C167" s="17"/>
      <c r="D167" s="17"/>
      <c r="E167" s="16"/>
      <c r="F167" s="16"/>
      <c r="G167" s="18"/>
      <c r="H167" s="28"/>
      <c r="I167" s="17"/>
      <c r="AE167" s="32"/>
    </row>
    <row r="168" spans="1:31" x14ac:dyDescent="0.35">
      <c r="A168" s="30"/>
      <c r="E168" s="30"/>
      <c r="F168" s="30"/>
      <c r="G168" s="18"/>
      <c r="H168" s="28"/>
    </row>
    <row r="169" spans="1:31" x14ac:dyDescent="0.35">
      <c r="A169" s="16"/>
      <c r="C169" s="17"/>
      <c r="D169" s="17"/>
      <c r="E169" s="16"/>
      <c r="F169" s="16"/>
      <c r="G169" s="18"/>
      <c r="H169" s="28"/>
      <c r="I169" s="17"/>
      <c r="AE169" s="32"/>
    </row>
    <row r="170" spans="1:31" x14ac:dyDescent="0.35">
      <c r="A170" s="16"/>
      <c r="C170" s="17"/>
      <c r="D170" s="17"/>
      <c r="E170" s="16"/>
      <c r="F170" s="16"/>
      <c r="G170" s="18"/>
      <c r="H170" s="28"/>
      <c r="I170" s="17"/>
      <c r="AE170" s="32"/>
    </row>
    <row r="171" spans="1:31" x14ac:dyDescent="0.35">
      <c r="A171" s="16"/>
      <c r="C171" s="17"/>
      <c r="D171" s="17"/>
      <c r="E171" s="16"/>
      <c r="F171" s="16"/>
      <c r="H171" s="28"/>
      <c r="I171" s="17"/>
      <c r="AE171" s="32"/>
    </row>
    <row r="172" spans="1:31" x14ac:dyDescent="0.35">
      <c r="A172" s="16"/>
      <c r="C172" s="17"/>
      <c r="D172" s="17"/>
      <c r="E172" s="16"/>
      <c r="F172" s="16"/>
      <c r="H172" s="28"/>
      <c r="I172" s="17"/>
      <c r="AE172" s="32"/>
    </row>
    <row r="173" spans="1:31" x14ac:dyDescent="0.35">
      <c r="A173" s="30"/>
      <c r="E173" s="30"/>
      <c r="F173" s="30"/>
      <c r="G173" s="18"/>
      <c r="H173" s="28"/>
    </row>
    <row r="174" spans="1:31" x14ac:dyDescent="0.35">
      <c r="C174" s="27"/>
      <c r="D174" s="27"/>
      <c r="G174" s="18"/>
      <c r="H174" s="28"/>
      <c r="I174" s="27"/>
    </row>
    <row r="175" spans="1:31" x14ac:dyDescent="0.35">
      <c r="A175" s="16"/>
      <c r="C175" s="17"/>
      <c r="D175" s="17"/>
      <c r="E175" s="16"/>
      <c r="F175" s="16"/>
      <c r="G175" s="18"/>
      <c r="H175" s="28"/>
      <c r="I175" s="17"/>
      <c r="AE175" s="32"/>
    </row>
    <row r="176" spans="1:31" x14ac:dyDescent="0.35">
      <c r="A176" s="16"/>
      <c r="C176" s="17"/>
      <c r="D176" s="17"/>
      <c r="E176" s="16"/>
      <c r="F176" s="16"/>
      <c r="G176" s="18"/>
      <c r="H176" s="28"/>
      <c r="I176" s="17"/>
      <c r="AE176" s="32"/>
    </row>
    <row r="177" spans="1:31" x14ac:dyDescent="0.35">
      <c r="A177" s="16"/>
      <c r="C177" s="17"/>
      <c r="D177" s="17"/>
      <c r="E177" s="16"/>
      <c r="F177" s="16"/>
      <c r="G177" s="18"/>
      <c r="H177" s="28"/>
      <c r="I177" s="17"/>
      <c r="AE177" s="32"/>
    </row>
    <row r="178" spans="1:31" x14ac:dyDescent="0.35">
      <c r="A178" s="16"/>
      <c r="C178" s="17"/>
      <c r="D178" s="17"/>
      <c r="E178" s="16"/>
      <c r="F178" s="16"/>
      <c r="H178" s="28"/>
      <c r="I178" s="17"/>
      <c r="AE178" s="32"/>
    </row>
    <row r="179" spans="1:31" x14ac:dyDescent="0.35">
      <c r="A179" s="16"/>
      <c r="C179" s="17"/>
      <c r="D179" s="17"/>
      <c r="E179" s="16"/>
      <c r="F179" s="16"/>
      <c r="H179" s="28"/>
      <c r="I179" s="17"/>
      <c r="AE179" s="32"/>
    </row>
    <row r="180" spans="1:31" ht="16.5" customHeight="1" x14ac:dyDescent="0.35">
      <c r="A180" s="30"/>
      <c r="E180" s="30"/>
      <c r="F180" s="30"/>
      <c r="H180" s="28"/>
    </row>
    <row r="181" spans="1:31" x14ac:dyDescent="0.35">
      <c r="A181" s="30"/>
      <c r="E181" s="30"/>
      <c r="F181" s="30"/>
      <c r="G181" s="18"/>
      <c r="H181" s="28"/>
    </row>
    <row r="182" spans="1:31" x14ac:dyDescent="0.35">
      <c r="C182" s="27"/>
      <c r="D182" s="27"/>
      <c r="H182" s="28"/>
      <c r="I182" s="27"/>
    </row>
    <row r="183" spans="1:31" x14ac:dyDescent="0.35">
      <c r="A183" s="16"/>
      <c r="C183" s="17"/>
      <c r="D183" s="17"/>
      <c r="E183" s="16"/>
      <c r="F183" s="16"/>
      <c r="G183" s="18"/>
      <c r="H183" s="28"/>
      <c r="I183" s="17"/>
      <c r="AE183" s="32"/>
    </row>
    <row r="184" spans="1:31" x14ac:dyDescent="0.35">
      <c r="A184" s="30"/>
      <c r="E184" s="30"/>
      <c r="F184" s="30"/>
      <c r="G184" s="18"/>
      <c r="H184" s="28"/>
    </row>
    <row r="185" spans="1:31" x14ac:dyDescent="0.35">
      <c r="A185" s="16"/>
      <c r="C185" s="17"/>
      <c r="D185" s="17"/>
      <c r="E185" s="16"/>
      <c r="F185" s="16"/>
      <c r="G185" s="18"/>
      <c r="H185" s="28"/>
      <c r="I185" s="17"/>
      <c r="AE185" s="32"/>
    </row>
    <row r="186" spans="1:31" x14ac:dyDescent="0.35">
      <c r="A186" s="16"/>
      <c r="C186" s="17"/>
      <c r="D186" s="17"/>
      <c r="E186" s="16"/>
      <c r="F186" s="16"/>
      <c r="G186" s="18"/>
      <c r="H186" s="28"/>
      <c r="I186" s="17"/>
      <c r="AE186" s="32"/>
    </row>
    <row r="187" spans="1:31" x14ac:dyDescent="0.35">
      <c r="A187" s="16"/>
      <c r="C187" s="17"/>
      <c r="D187" s="17"/>
      <c r="E187" s="16"/>
      <c r="F187" s="16"/>
      <c r="H187" s="28"/>
      <c r="I187" s="17"/>
      <c r="AE187" s="32"/>
    </row>
    <row r="188" spans="1:31" x14ac:dyDescent="0.35">
      <c r="A188" s="16"/>
      <c r="C188" s="17"/>
      <c r="D188" s="17"/>
      <c r="E188" s="16"/>
      <c r="F188" s="16"/>
      <c r="G188" s="18"/>
      <c r="H188" s="28"/>
      <c r="I188" s="17"/>
      <c r="AE188" s="32"/>
    </row>
    <row r="189" spans="1:31" x14ac:dyDescent="0.35">
      <c r="C189" s="27"/>
      <c r="D189" s="27"/>
      <c r="H189" s="28"/>
      <c r="I189" s="27"/>
    </row>
    <row r="190" spans="1:31" x14ac:dyDescent="0.35">
      <c r="A190" s="16"/>
      <c r="C190" s="51"/>
      <c r="D190" s="51"/>
      <c r="E190" s="16"/>
      <c r="F190" s="16"/>
      <c r="H190" s="52"/>
      <c r="I190" s="51"/>
    </row>
    <row r="191" spans="1:31" x14ac:dyDescent="0.35">
      <c r="H191" s="49"/>
    </row>
    <row r="192" spans="1:31" x14ac:dyDescent="0.35">
      <c r="H192" s="49"/>
    </row>
    <row r="193" spans="1:8" x14ac:dyDescent="0.35">
      <c r="H193" s="49"/>
    </row>
    <row r="194" spans="1:8" x14ac:dyDescent="0.35">
      <c r="H194" s="49"/>
    </row>
    <row r="195" spans="1:8" x14ac:dyDescent="0.35">
      <c r="H195" s="49"/>
    </row>
    <row r="196" spans="1:8" x14ac:dyDescent="0.35">
      <c r="H196" s="49"/>
    </row>
    <row r="197" spans="1:8" x14ac:dyDescent="0.35">
      <c r="H197" s="49"/>
    </row>
    <row r="198" spans="1:8" x14ac:dyDescent="0.35">
      <c r="H198" s="49"/>
    </row>
    <row r="199" spans="1:8" x14ac:dyDescent="0.35">
      <c r="H199" s="49"/>
    </row>
    <row r="200" spans="1:8" x14ac:dyDescent="0.35">
      <c r="H200" s="49"/>
    </row>
    <row r="201" spans="1:8" ht="15" thickBot="1" x14ac:dyDescent="0.4">
      <c r="G201" s="53"/>
      <c r="H201" s="49"/>
    </row>
    <row r="202" spans="1:8" ht="15" thickTop="1" x14ac:dyDescent="0.35">
      <c r="H202" s="49"/>
    </row>
    <row r="203" spans="1:8" ht="15" thickBot="1" x14ac:dyDescent="0.4">
      <c r="A203" s="54"/>
      <c r="E203" s="54"/>
      <c r="H203" s="55"/>
    </row>
    <row r="204" spans="1:8" ht="15" thickTop="1" x14ac:dyDescent="0.3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 field data</vt:lpstr>
      <vt:lpstr>Field data 2021</vt:lpstr>
      <vt:lpstr>Field data 2020</vt:lpstr>
      <vt:lpstr>Field data 2019</vt:lpstr>
      <vt:lpstr>Field data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Elizabeth@DWR</dc:creator>
  <cp:lastModifiedBy>Wells, Elizabeth@DWR</cp:lastModifiedBy>
  <dcterms:created xsi:type="dcterms:W3CDTF">2022-07-07T18:22:37Z</dcterms:created>
  <dcterms:modified xsi:type="dcterms:W3CDTF">2022-08-09T20:36:33Z</dcterms:modified>
</cp:coreProperties>
</file>