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mployee Shared Folders\ewells\stats and code\SMSCG data wrangling\Data\"/>
    </mc:Choice>
  </mc:AlternateContent>
  <xr:revisionPtr revIDLastSave="0" documentId="13_ncr:1_{A4F50D68-3F02-4E33-B95D-4B4AFA4DE6C5}" xr6:coauthVersionLast="47" xr6:coauthVersionMax="47" xr10:uidLastSave="{00000000-0000-0000-0000-000000000000}"/>
  <bookViews>
    <workbookView xWindow="-110" yWindow="-110" windowWidth="19420" windowHeight="10420" activeTab="4" xr2:uid="{1BC3DF0F-4720-415A-A021-B287F70CAF7E}"/>
  </bookViews>
  <sheets>
    <sheet name="SMSCG live sort data, 18-21" sheetId="1" r:id="rId1"/>
    <sheet name="metadata" sheetId="2" r:id="rId2"/>
    <sheet name="pivot to check data summary" sheetId="3" r:id="rId3"/>
    <sheet name="Example graph - D7, 2019" sheetId="4" r:id="rId4"/>
    <sheet name="formatted for R" sheetId="7" r:id="rId5"/>
  </sheets>
  <definedNames>
    <definedName name="_xlnm._FilterDatabase" localSheetId="3" hidden="1">'Example graph - D7, 2019'!$F$1:$F$135</definedName>
    <definedName name="_xlnm._FilterDatabase" localSheetId="4" hidden="1">'formatted for R'!$C$1:$C$226</definedName>
    <definedName name="_xlnm._FilterDatabase" localSheetId="0" hidden="1">'SMSCG live sort data, 18-21'!$A$1:$S$168</definedName>
    <definedName name="_xlcn.WorksheetConnection_compiledlivesortA1Q20000" hidden="1">'SMSCG live sort data, 18-21'!$A$1:$S$168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compiled live sort!$A$1:$Q$2000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8" i="7" l="1"/>
  <c r="K168" i="7" s="1"/>
  <c r="J167" i="7"/>
  <c r="K167" i="7" s="1"/>
  <c r="J166" i="7"/>
  <c r="K166" i="7" s="1"/>
  <c r="J165" i="7"/>
  <c r="K165" i="7" s="1"/>
  <c r="J164" i="7"/>
  <c r="K164" i="7" s="1"/>
  <c r="J163" i="7"/>
  <c r="K163" i="7" s="1"/>
  <c r="J162" i="7"/>
  <c r="K162" i="7" s="1"/>
  <c r="J161" i="7"/>
  <c r="K161" i="7" s="1"/>
  <c r="J160" i="7"/>
  <c r="K160" i="7" s="1"/>
  <c r="J159" i="7"/>
  <c r="K159" i="7" s="1"/>
  <c r="J158" i="7"/>
  <c r="K158" i="7" s="1"/>
  <c r="J157" i="7"/>
  <c r="K157" i="7" s="1"/>
  <c r="J156" i="7"/>
  <c r="K156" i="7" s="1"/>
  <c r="K155" i="7"/>
  <c r="J155" i="7"/>
  <c r="J154" i="7"/>
  <c r="K154" i="7" s="1"/>
  <c r="J153" i="7"/>
  <c r="K153" i="7" s="1"/>
  <c r="J152" i="7"/>
  <c r="K152" i="7" s="1"/>
  <c r="J151" i="7"/>
  <c r="K151" i="7" s="1"/>
  <c r="J150" i="7"/>
  <c r="K150" i="7" s="1"/>
  <c r="J149" i="7"/>
  <c r="K149" i="7" s="1"/>
  <c r="J148" i="7"/>
  <c r="K148" i="7" s="1"/>
  <c r="J147" i="7"/>
  <c r="K147" i="7" s="1"/>
  <c r="J146" i="7"/>
  <c r="K146" i="7" s="1"/>
  <c r="J145" i="7"/>
  <c r="K145" i="7" s="1"/>
  <c r="K144" i="7"/>
  <c r="J144" i="7"/>
  <c r="J143" i="7"/>
  <c r="K143" i="7" s="1"/>
  <c r="J142" i="7"/>
  <c r="K142" i="7" s="1"/>
  <c r="J141" i="7"/>
  <c r="K141" i="7" s="1"/>
  <c r="J140" i="7"/>
  <c r="K140" i="7" s="1"/>
  <c r="J139" i="7"/>
  <c r="K139" i="7" s="1"/>
  <c r="J138" i="7"/>
  <c r="K138" i="7" s="1"/>
  <c r="J137" i="7"/>
  <c r="K137" i="7" s="1"/>
  <c r="J136" i="7"/>
  <c r="K136" i="7" s="1"/>
  <c r="J135" i="7"/>
  <c r="K135" i="7" s="1"/>
  <c r="J134" i="7"/>
  <c r="K134" i="7" s="1"/>
  <c r="J133" i="7"/>
  <c r="K133" i="7" s="1"/>
  <c r="J132" i="7"/>
  <c r="K132" i="7" s="1"/>
  <c r="J131" i="7"/>
  <c r="K131" i="7" s="1"/>
  <c r="J130" i="7"/>
  <c r="K130" i="7" s="1"/>
  <c r="J129" i="7"/>
  <c r="K129" i="7" s="1"/>
  <c r="J128" i="7"/>
  <c r="K128" i="7" s="1"/>
  <c r="J127" i="7"/>
  <c r="K127" i="7" s="1"/>
  <c r="J126" i="7"/>
  <c r="K126" i="7" s="1"/>
  <c r="J125" i="7"/>
  <c r="K125" i="7" s="1"/>
  <c r="J124" i="7"/>
  <c r="K124" i="7" s="1"/>
  <c r="J123" i="7"/>
  <c r="K123" i="7" s="1"/>
  <c r="J122" i="7"/>
  <c r="K122" i="7" s="1"/>
  <c r="J121" i="7"/>
  <c r="K121" i="7" s="1"/>
  <c r="J120" i="7"/>
  <c r="K120" i="7" s="1"/>
  <c r="J119" i="7"/>
  <c r="K119" i="7" s="1"/>
  <c r="J118" i="7"/>
  <c r="K118" i="7" s="1"/>
  <c r="J117" i="7"/>
  <c r="K117" i="7" s="1"/>
  <c r="J116" i="7"/>
  <c r="K116" i="7" s="1"/>
  <c r="J115" i="7"/>
  <c r="K115" i="7" s="1"/>
  <c r="J114" i="7"/>
  <c r="K114" i="7" s="1"/>
  <c r="J113" i="7"/>
  <c r="K113" i="7" s="1"/>
  <c r="J112" i="7"/>
  <c r="K112" i="7" s="1"/>
  <c r="J111" i="7"/>
  <c r="K111" i="7" s="1"/>
  <c r="J110" i="7"/>
  <c r="K110" i="7" s="1"/>
  <c r="J109" i="7"/>
  <c r="K109" i="7" s="1"/>
  <c r="J108" i="7"/>
  <c r="K108" i="7" s="1"/>
  <c r="J107" i="7"/>
  <c r="K107" i="7" s="1"/>
  <c r="J106" i="7"/>
  <c r="K106" i="7" s="1"/>
  <c r="J105" i="7"/>
  <c r="K105" i="7" s="1"/>
  <c r="J104" i="7"/>
  <c r="K104" i="7" s="1"/>
  <c r="J103" i="7"/>
  <c r="K103" i="7" s="1"/>
  <c r="J102" i="7"/>
  <c r="K102" i="7" s="1"/>
  <c r="J101" i="7"/>
  <c r="K101" i="7" s="1"/>
  <c r="J100" i="7"/>
  <c r="K100" i="7" s="1"/>
  <c r="J99" i="7"/>
  <c r="K99" i="7" s="1"/>
  <c r="J98" i="7"/>
  <c r="K98" i="7" s="1"/>
  <c r="J97" i="7"/>
  <c r="K97" i="7" s="1"/>
  <c r="J96" i="7"/>
  <c r="K96" i="7" s="1"/>
  <c r="J95" i="7"/>
  <c r="K95" i="7" s="1"/>
  <c r="J94" i="7"/>
  <c r="K94" i="7" s="1"/>
  <c r="J93" i="7"/>
  <c r="K93" i="7" s="1"/>
  <c r="K92" i="7"/>
  <c r="J92" i="7"/>
  <c r="J91" i="7"/>
  <c r="K91" i="7" s="1"/>
  <c r="J90" i="7"/>
  <c r="K90" i="7" s="1"/>
  <c r="J89" i="7"/>
  <c r="K89" i="7" s="1"/>
  <c r="J88" i="7"/>
  <c r="K88" i="7" s="1"/>
  <c r="J87" i="7"/>
  <c r="K87" i="7" s="1"/>
  <c r="J86" i="7"/>
  <c r="K86" i="7" s="1"/>
  <c r="J85" i="7"/>
  <c r="K85" i="7" s="1"/>
  <c r="J84" i="7"/>
  <c r="K84" i="7" s="1"/>
  <c r="J83" i="7"/>
  <c r="K83" i="7" s="1"/>
  <c r="J82" i="7"/>
  <c r="K82" i="7" s="1"/>
  <c r="J81" i="7"/>
  <c r="K81" i="7" s="1"/>
  <c r="J80" i="7"/>
  <c r="K80" i="7" s="1"/>
  <c r="J79" i="7"/>
  <c r="K79" i="7" s="1"/>
  <c r="J78" i="7"/>
  <c r="K78" i="7" s="1"/>
  <c r="J77" i="7"/>
  <c r="K77" i="7" s="1"/>
  <c r="J76" i="7"/>
  <c r="K76" i="7" s="1"/>
  <c r="J75" i="7"/>
  <c r="K75" i="7" s="1"/>
  <c r="J74" i="7"/>
  <c r="K74" i="7" s="1"/>
  <c r="J73" i="7"/>
  <c r="K73" i="7" s="1"/>
  <c r="J72" i="7"/>
  <c r="K72" i="7" s="1"/>
  <c r="J71" i="7"/>
  <c r="K71" i="7" s="1"/>
  <c r="J70" i="7"/>
  <c r="K70" i="7" s="1"/>
  <c r="J69" i="7"/>
  <c r="K69" i="7" s="1"/>
  <c r="K68" i="7"/>
  <c r="J68" i="7"/>
  <c r="J67" i="7"/>
  <c r="K67" i="7" s="1"/>
  <c r="J66" i="7"/>
  <c r="K66" i="7" s="1"/>
  <c r="J65" i="7"/>
  <c r="K65" i="7" s="1"/>
  <c r="J64" i="7"/>
  <c r="K64" i="7" s="1"/>
  <c r="J63" i="7"/>
  <c r="K63" i="7" s="1"/>
  <c r="J62" i="7"/>
  <c r="K62" i="7" s="1"/>
  <c r="J61" i="7"/>
  <c r="K61" i="7" s="1"/>
  <c r="J60" i="7"/>
  <c r="K60" i="7" s="1"/>
  <c r="J59" i="7"/>
  <c r="K59" i="7" s="1"/>
  <c r="J58" i="7"/>
  <c r="K58" i="7" s="1"/>
  <c r="J57" i="7"/>
  <c r="K57" i="7" s="1"/>
  <c r="J56" i="7"/>
  <c r="K56" i="7" s="1"/>
  <c r="J55" i="7"/>
  <c r="K55" i="7" s="1"/>
  <c r="J54" i="7"/>
  <c r="K54" i="7" s="1"/>
  <c r="J53" i="7"/>
  <c r="K53" i="7" s="1"/>
  <c r="J52" i="7"/>
  <c r="K52" i="7" s="1"/>
  <c r="J51" i="7"/>
  <c r="K51" i="7" s="1"/>
  <c r="J50" i="7"/>
  <c r="K50" i="7" s="1"/>
  <c r="J49" i="7"/>
  <c r="K49" i="7" s="1"/>
  <c r="J48" i="7"/>
  <c r="K48" i="7" s="1"/>
  <c r="J47" i="7"/>
  <c r="K47" i="7" s="1"/>
  <c r="J46" i="7"/>
  <c r="K46" i="7" s="1"/>
  <c r="J45" i="7"/>
  <c r="K45" i="7" s="1"/>
  <c r="J44" i="7"/>
  <c r="K44" i="7" s="1"/>
  <c r="J43" i="7"/>
  <c r="K43" i="7" s="1"/>
  <c r="J42" i="7"/>
  <c r="K42" i="7" s="1"/>
  <c r="J41" i="7"/>
  <c r="K41" i="7" s="1"/>
  <c r="J40" i="7"/>
  <c r="K40" i="7" s="1"/>
  <c r="J39" i="7"/>
  <c r="K39" i="7" s="1"/>
  <c r="J38" i="7"/>
  <c r="K38" i="7" s="1"/>
  <c r="J37" i="7"/>
  <c r="K37" i="7" s="1"/>
  <c r="J36" i="7"/>
  <c r="K36" i="7" s="1"/>
  <c r="J35" i="7"/>
  <c r="K35" i="7" s="1"/>
  <c r="J34" i="7"/>
  <c r="K34" i="7" s="1"/>
  <c r="J33" i="7"/>
  <c r="K33" i="7" s="1"/>
  <c r="J32" i="7"/>
  <c r="K32" i="7" s="1"/>
  <c r="J31" i="7"/>
  <c r="K31" i="7" s="1"/>
  <c r="J30" i="7"/>
  <c r="K30" i="7" s="1"/>
  <c r="J29" i="7"/>
  <c r="K29" i="7" s="1"/>
  <c r="J28" i="7"/>
  <c r="K28" i="7" s="1"/>
  <c r="J27" i="7"/>
  <c r="K27" i="7" s="1"/>
  <c r="J26" i="7"/>
  <c r="K26" i="7" s="1"/>
  <c r="J25" i="7"/>
  <c r="K25" i="7" s="1"/>
  <c r="J24" i="7"/>
  <c r="K24" i="7" s="1"/>
  <c r="J23" i="7"/>
  <c r="K23" i="7" s="1"/>
  <c r="J22" i="7"/>
  <c r="K22" i="7" s="1"/>
  <c r="J21" i="7"/>
  <c r="K21" i="7" s="1"/>
  <c r="K20" i="7"/>
  <c r="J20" i="7"/>
  <c r="J19" i="7"/>
  <c r="K19" i="7" s="1"/>
  <c r="J18" i="7"/>
  <c r="K18" i="7" s="1"/>
  <c r="J17" i="7"/>
  <c r="K17" i="7" s="1"/>
  <c r="J16" i="7"/>
  <c r="K16" i="7" s="1"/>
  <c r="J15" i="7"/>
  <c r="K15" i="7" s="1"/>
  <c r="J14" i="7"/>
  <c r="K14" i="7" s="1"/>
  <c r="J13" i="7"/>
  <c r="K13" i="7" s="1"/>
  <c r="J12" i="7"/>
  <c r="K12" i="7" s="1"/>
  <c r="J11" i="7"/>
  <c r="K11" i="7" s="1"/>
  <c r="J10" i="7"/>
  <c r="K10" i="7" s="1"/>
  <c r="J9" i="7"/>
  <c r="K9" i="7" s="1"/>
  <c r="J8" i="7"/>
  <c r="K8" i="7" s="1"/>
  <c r="J7" i="7"/>
  <c r="K7" i="7" s="1"/>
  <c r="J6" i="7"/>
  <c r="K6" i="7" s="1"/>
  <c r="J5" i="7"/>
  <c r="K5" i="7" s="1"/>
  <c r="J4" i="7"/>
  <c r="K4" i="7" s="1"/>
  <c r="J3" i="7"/>
  <c r="K3" i="7" s="1"/>
  <c r="J2" i="7"/>
  <c r="K2" i="7" s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3" i="4"/>
  <c r="T102" i="4"/>
  <c r="T101" i="4"/>
  <c r="T100" i="4"/>
  <c r="T99" i="4"/>
  <c r="T98" i="4"/>
  <c r="T97" i="4"/>
  <c r="T96" i="4"/>
  <c r="T95" i="4"/>
  <c r="T94" i="4"/>
  <c r="T93" i="4"/>
  <c r="T92" i="4"/>
  <c r="T90" i="4"/>
  <c r="T89" i="4"/>
  <c r="T88" i="4"/>
  <c r="T87" i="4"/>
  <c r="T86" i="4"/>
  <c r="T84" i="4"/>
  <c r="T83" i="4"/>
  <c r="T82" i="4"/>
  <c r="T81" i="4"/>
  <c r="T80" i="4"/>
  <c r="T79" i="4"/>
  <c r="T78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J134" i="4"/>
  <c r="K134" i="4" s="1"/>
  <c r="U134" i="4" s="1"/>
  <c r="J133" i="4"/>
  <c r="K133" i="4" s="1"/>
  <c r="U133" i="4" s="1"/>
  <c r="J132" i="4"/>
  <c r="K132" i="4" s="1"/>
  <c r="U132" i="4" s="1"/>
  <c r="J131" i="4"/>
  <c r="K131" i="4" s="1"/>
  <c r="U131" i="4" s="1"/>
  <c r="J130" i="4"/>
  <c r="K130" i="4" s="1"/>
  <c r="U130" i="4" s="1"/>
  <c r="J129" i="4"/>
  <c r="K129" i="4" s="1"/>
  <c r="U129" i="4" s="1"/>
  <c r="J128" i="4"/>
  <c r="K128" i="4" s="1"/>
  <c r="U128" i="4" s="1"/>
  <c r="J127" i="4"/>
  <c r="K127" i="4" s="1"/>
  <c r="U127" i="4" s="1"/>
  <c r="J126" i="4"/>
  <c r="K126" i="4" s="1"/>
  <c r="U126" i="4" s="1"/>
  <c r="J125" i="4"/>
  <c r="K125" i="4" s="1"/>
  <c r="U125" i="4" s="1"/>
  <c r="J124" i="4"/>
  <c r="K124" i="4" s="1"/>
  <c r="U124" i="4" s="1"/>
  <c r="J123" i="4"/>
  <c r="K123" i="4" s="1"/>
  <c r="U123" i="4" s="1"/>
  <c r="J122" i="4"/>
  <c r="K122" i="4" s="1"/>
  <c r="U122" i="4" s="1"/>
  <c r="J121" i="4"/>
  <c r="K121" i="4" s="1"/>
  <c r="U121" i="4" s="1"/>
  <c r="J120" i="4"/>
  <c r="K120" i="4" s="1"/>
  <c r="J119" i="4"/>
  <c r="K119" i="4" s="1"/>
  <c r="U119" i="4" s="1"/>
  <c r="J118" i="4"/>
  <c r="K118" i="4" s="1"/>
  <c r="U118" i="4" s="1"/>
  <c r="J117" i="4"/>
  <c r="K117" i="4" s="1"/>
  <c r="U117" i="4" s="1"/>
  <c r="J116" i="4"/>
  <c r="K116" i="4" s="1"/>
  <c r="U116" i="4" s="1"/>
  <c r="J115" i="4"/>
  <c r="K115" i="4" s="1"/>
  <c r="U115" i="4" s="1"/>
  <c r="J114" i="4"/>
  <c r="K114" i="4" s="1"/>
  <c r="U114" i="4" s="1"/>
  <c r="J113" i="4"/>
  <c r="K113" i="4" s="1"/>
  <c r="U113" i="4" s="1"/>
  <c r="J112" i="4"/>
  <c r="K112" i="4" s="1"/>
  <c r="U112" i="4" s="1"/>
  <c r="J111" i="4"/>
  <c r="K111" i="4" s="1"/>
  <c r="U111" i="4" s="1"/>
  <c r="J110" i="4"/>
  <c r="K110" i="4" s="1"/>
  <c r="U110" i="4" s="1"/>
  <c r="J109" i="4"/>
  <c r="K109" i="4" s="1"/>
  <c r="U109" i="4" s="1"/>
  <c r="J108" i="4"/>
  <c r="K108" i="4" s="1"/>
  <c r="U108" i="4" s="1"/>
  <c r="J107" i="4"/>
  <c r="K107" i="4" s="1"/>
  <c r="U107" i="4" s="1"/>
  <c r="J106" i="4"/>
  <c r="K106" i="4" s="1"/>
  <c r="U106" i="4" s="1"/>
  <c r="J105" i="4"/>
  <c r="K105" i="4" s="1"/>
  <c r="U105" i="4" s="1"/>
  <c r="J104" i="4"/>
  <c r="K104" i="4" s="1"/>
  <c r="J103" i="4"/>
  <c r="K103" i="4" s="1"/>
  <c r="U103" i="4" s="1"/>
  <c r="J102" i="4"/>
  <c r="K102" i="4" s="1"/>
  <c r="U102" i="4" s="1"/>
  <c r="J101" i="4"/>
  <c r="K101" i="4" s="1"/>
  <c r="U101" i="4" s="1"/>
  <c r="J100" i="4"/>
  <c r="K100" i="4" s="1"/>
  <c r="U100" i="4" s="1"/>
  <c r="J99" i="4"/>
  <c r="K99" i="4" s="1"/>
  <c r="U99" i="4" s="1"/>
  <c r="J98" i="4"/>
  <c r="K98" i="4" s="1"/>
  <c r="U98" i="4" s="1"/>
  <c r="J97" i="4"/>
  <c r="K97" i="4" s="1"/>
  <c r="U97" i="4" s="1"/>
  <c r="J96" i="4"/>
  <c r="K96" i="4" s="1"/>
  <c r="U96" i="4" s="1"/>
  <c r="J95" i="4"/>
  <c r="K95" i="4" s="1"/>
  <c r="U95" i="4" s="1"/>
  <c r="J94" i="4"/>
  <c r="K94" i="4" s="1"/>
  <c r="U94" i="4" s="1"/>
  <c r="J93" i="4"/>
  <c r="K93" i="4" s="1"/>
  <c r="U93" i="4" s="1"/>
  <c r="J92" i="4"/>
  <c r="K92" i="4" s="1"/>
  <c r="U92" i="4" s="1"/>
  <c r="J91" i="4"/>
  <c r="K91" i="4" s="1"/>
  <c r="J90" i="4"/>
  <c r="K90" i="4" s="1"/>
  <c r="U90" i="4" s="1"/>
  <c r="J89" i="4"/>
  <c r="K89" i="4" s="1"/>
  <c r="U89" i="4" s="1"/>
  <c r="J88" i="4"/>
  <c r="K88" i="4" s="1"/>
  <c r="U88" i="4" s="1"/>
  <c r="J87" i="4"/>
  <c r="K87" i="4" s="1"/>
  <c r="U87" i="4" s="1"/>
  <c r="J86" i="4"/>
  <c r="K86" i="4" s="1"/>
  <c r="U86" i="4" s="1"/>
  <c r="J84" i="4"/>
  <c r="K84" i="4" s="1"/>
  <c r="U84" i="4" s="1"/>
  <c r="J83" i="4"/>
  <c r="K83" i="4" s="1"/>
  <c r="U83" i="4" s="1"/>
  <c r="J82" i="4"/>
  <c r="K82" i="4" s="1"/>
  <c r="U82" i="4" s="1"/>
  <c r="J81" i="4"/>
  <c r="K81" i="4" s="1"/>
  <c r="U81" i="4" s="1"/>
  <c r="J80" i="4"/>
  <c r="K80" i="4" s="1"/>
  <c r="U80" i="4" s="1"/>
  <c r="J79" i="4"/>
  <c r="K79" i="4" s="1"/>
  <c r="U79" i="4" s="1"/>
  <c r="J78" i="4"/>
  <c r="K78" i="4" s="1"/>
  <c r="U78" i="4" s="1"/>
  <c r="J77" i="4"/>
  <c r="K77" i="4" s="1"/>
  <c r="J76" i="4"/>
  <c r="K76" i="4" s="1"/>
  <c r="U76" i="4" s="1"/>
  <c r="J75" i="4"/>
  <c r="K75" i="4" s="1"/>
  <c r="U75" i="4" s="1"/>
  <c r="J74" i="4"/>
  <c r="K74" i="4" s="1"/>
  <c r="U74" i="4" s="1"/>
  <c r="J73" i="4"/>
  <c r="K73" i="4" s="1"/>
  <c r="U73" i="4" s="1"/>
  <c r="J72" i="4"/>
  <c r="K72" i="4" s="1"/>
  <c r="U72" i="4" s="1"/>
  <c r="J71" i="4"/>
  <c r="K71" i="4" s="1"/>
  <c r="U71" i="4" s="1"/>
  <c r="J70" i="4"/>
  <c r="K70" i="4" s="1"/>
  <c r="U70" i="4" s="1"/>
  <c r="J69" i="4"/>
  <c r="K69" i="4" s="1"/>
  <c r="U69" i="4" s="1"/>
  <c r="J68" i="4"/>
  <c r="K68" i="4" s="1"/>
  <c r="U68" i="4" s="1"/>
  <c r="J67" i="4"/>
  <c r="K67" i="4" s="1"/>
  <c r="U67" i="4" s="1"/>
  <c r="J66" i="4"/>
  <c r="K66" i="4" s="1"/>
  <c r="U66" i="4" s="1"/>
  <c r="J65" i="4"/>
  <c r="K65" i="4" s="1"/>
  <c r="U65" i="4" s="1"/>
  <c r="J64" i="4"/>
  <c r="K64" i="4" s="1"/>
  <c r="U64" i="4" s="1"/>
  <c r="J63" i="4"/>
  <c r="K63" i="4" s="1"/>
  <c r="U63" i="4" s="1"/>
  <c r="J62" i="4"/>
  <c r="K62" i="4" s="1"/>
  <c r="U62" i="4" s="1"/>
  <c r="J61" i="4"/>
  <c r="K61" i="4" s="1"/>
  <c r="U61" i="4" s="1"/>
  <c r="J60" i="4"/>
  <c r="K60" i="4" s="1"/>
  <c r="U60" i="4" s="1"/>
  <c r="J59" i="4"/>
  <c r="K59" i="4" s="1"/>
  <c r="U59" i="4" s="1"/>
  <c r="J58" i="4"/>
  <c r="K58" i="4" s="1"/>
  <c r="U58" i="4" s="1"/>
  <c r="J57" i="4"/>
  <c r="K57" i="4" s="1"/>
  <c r="U57" i="4" s="1"/>
  <c r="J56" i="4"/>
  <c r="K56" i="4" s="1"/>
  <c r="U56" i="4" s="1"/>
  <c r="J55" i="4"/>
  <c r="K55" i="4" s="1"/>
  <c r="U55" i="4" s="1"/>
  <c r="J54" i="4"/>
  <c r="K54" i="4" s="1"/>
  <c r="U54" i="4" s="1"/>
  <c r="J53" i="4"/>
  <c r="K53" i="4" s="1"/>
  <c r="J52" i="4"/>
  <c r="K52" i="4" s="1"/>
  <c r="U52" i="4" s="1"/>
  <c r="J51" i="4"/>
  <c r="K51" i="4" s="1"/>
  <c r="U51" i="4" s="1"/>
  <c r="J50" i="4"/>
  <c r="K50" i="4" s="1"/>
  <c r="U50" i="4" s="1"/>
  <c r="J49" i="4"/>
  <c r="K49" i="4" s="1"/>
  <c r="U49" i="4" s="1"/>
  <c r="J48" i="4"/>
  <c r="K48" i="4" s="1"/>
  <c r="U48" i="4" s="1"/>
  <c r="J47" i="4"/>
  <c r="K47" i="4" s="1"/>
  <c r="U47" i="4" s="1"/>
  <c r="J46" i="4"/>
  <c r="K46" i="4" s="1"/>
  <c r="U46" i="4" s="1"/>
  <c r="J45" i="4"/>
  <c r="K45" i="4" s="1"/>
  <c r="U45" i="4" s="1"/>
  <c r="J44" i="4"/>
  <c r="K44" i="4" s="1"/>
  <c r="U44" i="4" s="1"/>
  <c r="J43" i="4"/>
  <c r="K43" i="4" s="1"/>
  <c r="U43" i="4" s="1"/>
  <c r="J42" i="4"/>
  <c r="K42" i="4" s="1"/>
  <c r="U42" i="4" s="1"/>
  <c r="J41" i="4"/>
  <c r="K41" i="4" s="1"/>
  <c r="U41" i="4" s="1"/>
  <c r="J40" i="4"/>
  <c r="K40" i="4" s="1"/>
  <c r="U40" i="4" s="1"/>
  <c r="J39" i="4"/>
  <c r="K39" i="4" s="1"/>
  <c r="U39" i="4" s="1"/>
  <c r="J38" i="4"/>
  <c r="K38" i="4" s="1"/>
  <c r="U38" i="4" s="1"/>
  <c r="J37" i="4"/>
  <c r="K37" i="4" s="1"/>
  <c r="U37" i="4" s="1"/>
  <c r="J36" i="4"/>
  <c r="K36" i="4" s="1"/>
  <c r="U36" i="4" s="1"/>
  <c r="J35" i="4"/>
  <c r="K35" i="4" s="1"/>
  <c r="U35" i="4" s="1"/>
  <c r="J34" i="4"/>
  <c r="K34" i="4" s="1"/>
  <c r="U34" i="4" s="1"/>
  <c r="J33" i="4"/>
  <c r="K33" i="4" s="1"/>
  <c r="U33" i="4" s="1"/>
  <c r="J32" i="4"/>
  <c r="K32" i="4" s="1"/>
  <c r="U32" i="4" s="1"/>
  <c r="J31" i="4"/>
  <c r="K31" i="4" s="1"/>
  <c r="U31" i="4" s="1"/>
  <c r="J30" i="4"/>
  <c r="K30" i="4" s="1"/>
  <c r="U30" i="4" s="1"/>
  <c r="J29" i="4"/>
  <c r="K29" i="4" s="1"/>
  <c r="U29" i="4" s="1"/>
  <c r="J28" i="4"/>
  <c r="K28" i="4" s="1"/>
  <c r="U28" i="4" s="1"/>
  <c r="J27" i="4"/>
  <c r="K27" i="4" s="1"/>
  <c r="U27" i="4" s="1"/>
  <c r="J26" i="4"/>
  <c r="K26" i="4" s="1"/>
  <c r="U26" i="4" s="1"/>
  <c r="J25" i="4"/>
  <c r="K25" i="4" s="1"/>
  <c r="U25" i="4" s="1"/>
  <c r="J24" i="4"/>
  <c r="K24" i="4" s="1"/>
  <c r="U24" i="4" s="1"/>
  <c r="J23" i="4"/>
  <c r="K23" i="4" s="1"/>
  <c r="J22" i="4"/>
  <c r="K22" i="4" s="1"/>
  <c r="U22" i="4" s="1"/>
  <c r="J21" i="4"/>
  <c r="K21" i="4" s="1"/>
  <c r="U21" i="4" s="1"/>
  <c r="J20" i="4"/>
  <c r="K20" i="4" s="1"/>
  <c r="U20" i="4" s="1"/>
  <c r="J19" i="4"/>
  <c r="K19" i="4" s="1"/>
  <c r="U19" i="4" s="1"/>
  <c r="J18" i="4"/>
  <c r="K18" i="4" s="1"/>
  <c r="U18" i="4" s="1"/>
  <c r="J17" i="4"/>
  <c r="K17" i="4" s="1"/>
  <c r="U17" i="4" s="1"/>
  <c r="J16" i="4"/>
  <c r="K16" i="4" s="1"/>
  <c r="U16" i="4" s="1"/>
  <c r="J15" i="4"/>
  <c r="K15" i="4" s="1"/>
  <c r="U15" i="4" s="1"/>
  <c r="J14" i="4"/>
  <c r="K14" i="4" s="1"/>
  <c r="U14" i="4" s="1"/>
  <c r="J13" i="4"/>
  <c r="K13" i="4" s="1"/>
  <c r="U13" i="4" s="1"/>
  <c r="J12" i="4"/>
  <c r="K12" i="4" s="1"/>
  <c r="U12" i="4" s="1"/>
  <c r="J11" i="4"/>
  <c r="K11" i="4" s="1"/>
  <c r="U11" i="4" s="1"/>
  <c r="J10" i="4"/>
  <c r="K10" i="4" s="1"/>
  <c r="U10" i="4" s="1"/>
  <c r="J9" i="4"/>
  <c r="K9" i="4" s="1"/>
  <c r="U9" i="4" s="1"/>
  <c r="J8" i="4"/>
  <c r="K8" i="4" s="1"/>
  <c r="U8" i="4" s="1"/>
  <c r="J7" i="4"/>
  <c r="K7" i="4" s="1"/>
  <c r="U7" i="4" s="1"/>
  <c r="J6" i="4"/>
  <c r="K6" i="4" s="1"/>
  <c r="U6" i="4" s="1"/>
  <c r="J5" i="4"/>
  <c r="K5" i="4" s="1"/>
  <c r="U5" i="4" s="1"/>
  <c r="J4" i="4"/>
  <c r="K4" i="4" s="1"/>
  <c r="U4" i="4" s="1"/>
  <c r="J3" i="4"/>
  <c r="K3" i="4" s="1"/>
  <c r="U3" i="4" s="1"/>
  <c r="J2" i="4"/>
  <c r="K2" i="4" s="1"/>
  <c r="U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99FAEB-27B9-44A4-AD81-6EA050B5F39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72572C4-A24A-4C64-822A-1827D22D843E}" name="WorksheetConnection_compiled live sort!$A$1:$Q$20000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ompiledlivesortA1Q20000"/>
        </x15:connection>
      </ext>
    </extLst>
  </connection>
</connections>
</file>

<file path=xl/sharedStrings.xml><?xml version="1.0" encoding="utf-8"?>
<sst xmlns="http://schemas.openxmlformats.org/spreadsheetml/2006/main" count="1888" uniqueCount="98">
  <si>
    <t>Tray #</t>
  </si>
  <si>
    <t>Station</t>
  </si>
  <si>
    <t>Date</t>
  </si>
  <si>
    <t>Species</t>
  </si>
  <si>
    <t># individuals</t>
  </si>
  <si>
    <t>Size Class</t>
  </si>
  <si>
    <t>Pan weight</t>
  </si>
  <si>
    <t>Dry weight + pan</t>
  </si>
  <si>
    <t>Ash-free weight. + pan</t>
  </si>
  <si>
    <t>Total animal weight</t>
  </si>
  <si>
    <t>Average weight per individual</t>
  </si>
  <si>
    <t>comments</t>
  </si>
  <si>
    <t>D4</t>
  </si>
  <si>
    <t>D7</t>
  </si>
  <si>
    <t>Data compiled by hand in Excel b/c inconsistent column labels and notes</t>
  </si>
  <si>
    <t>Compilation January  2022</t>
  </si>
  <si>
    <t>General notes</t>
  </si>
  <si>
    <t>When no dates listed or can be inferred for no-clam sites, first day of month and year given (i.e. 1-Nov-08)</t>
  </si>
  <si>
    <t>B1</t>
  </si>
  <si>
    <t>Corbicula fluminea</t>
  </si>
  <si>
    <t>Potamocorbula amurensis</t>
  </si>
  <si>
    <t>D41: no clams</t>
  </si>
  <si>
    <t>QC flag</t>
  </si>
  <si>
    <t>y</t>
  </si>
  <si>
    <t>Check datasheets</t>
  </si>
  <si>
    <t>D7: plus count 20, sizes 4-6</t>
  </si>
  <si>
    <t>D6: plus count ~813, sizes 2-5</t>
  </si>
  <si>
    <t>D24: plus count 101, sizes 11-13</t>
  </si>
  <si>
    <t>D7: plus count approx 221</t>
  </si>
  <si>
    <t>D41: plus count approx 374, sizes 5-11</t>
  </si>
  <si>
    <t>D41: exactly 30 size 4</t>
  </si>
  <si>
    <t>D6: plus count approx 141, sizes 2-4 &amp; 8-10</t>
  </si>
  <si>
    <t>D4: plus count = 36, size 1</t>
  </si>
  <si>
    <t>Site 20: No clams</t>
  </si>
  <si>
    <t>Site 48: Plus count approx 62, sizes 2-4 and 6</t>
  </si>
  <si>
    <t>Site D24: Plus count = 29, sizes 9-11</t>
  </si>
  <si>
    <t>Site D16: No clams</t>
  </si>
  <si>
    <t>QC exclude</t>
  </si>
  <si>
    <t>QC exclude will be used as a Y/N decision point to include data in analyses.</t>
  </si>
  <si>
    <t>QC exclude is a subset of QC flag, where the issue is something besides  &lt;3 small individuals of sizes 0 or 1 (with &lt;-0.0003 small negative total AFDM)</t>
  </si>
  <si>
    <t>Year</t>
  </si>
  <si>
    <t>Month</t>
  </si>
  <si>
    <t>July</t>
  </si>
  <si>
    <t>October</t>
  </si>
  <si>
    <t>August</t>
  </si>
  <si>
    <t>December</t>
  </si>
  <si>
    <t>February</t>
  </si>
  <si>
    <t>January</t>
  </si>
  <si>
    <t>September</t>
  </si>
  <si>
    <t>November</t>
  </si>
  <si>
    <t>May</t>
  </si>
  <si>
    <t>March</t>
  </si>
  <si>
    <t>June</t>
  </si>
  <si>
    <t>April</t>
  </si>
  <si>
    <t>Row Labels</t>
  </si>
  <si>
    <t>Grand Total</t>
  </si>
  <si>
    <t>Column Labels</t>
  </si>
  <si>
    <t>Distinct Count of Station</t>
  </si>
  <si>
    <t>D7 plus count = 39</t>
  </si>
  <si>
    <t>Many different versons of species names simplified to "Corbicula fluminea" and "Potamocorbula amurensis"</t>
  </si>
  <si>
    <t>Site D41: Plus count = 221 Potamocorbula</t>
  </si>
  <si>
    <t>Site 39: Plus count = 52 Corbicula</t>
  </si>
  <si>
    <t>Log length</t>
  </si>
  <si>
    <t>Log mass</t>
  </si>
  <si>
    <t>QC flag means total ash-free dry biomass &lt;0, individuals &gt;30, or some other reason to distrust the data</t>
  </si>
  <si>
    <t>tray</t>
  </si>
  <si>
    <t>station</t>
  </si>
  <si>
    <t>date</t>
  </si>
  <si>
    <t>species</t>
  </si>
  <si>
    <t>no_orgs</t>
  </si>
  <si>
    <t>size_class</t>
  </si>
  <si>
    <t>dry_mass_incl_pan</t>
  </si>
  <si>
    <t>pan_mass</t>
  </si>
  <si>
    <t>afdm_incl_pan</t>
  </si>
  <si>
    <t>total_afdm</t>
  </si>
  <si>
    <t>afdm_per_org</t>
  </si>
  <si>
    <t>QC_flag</t>
  </si>
  <si>
    <t>QC_exclude</t>
  </si>
  <si>
    <t>Check_datasheets</t>
  </si>
  <si>
    <t>year</t>
  </si>
  <si>
    <t>month</t>
  </si>
  <si>
    <t>File specific notes</t>
  </si>
  <si>
    <t>This data subsetted from the whole live sort dataset in July 2022</t>
  </si>
  <si>
    <t>B93</t>
  </si>
  <si>
    <t>D4 plus count = 220</t>
  </si>
  <si>
    <t>B94</t>
  </si>
  <si>
    <t>B95</t>
  </si>
  <si>
    <t>B96</t>
  </si>
  <si>
    <t>B97</t>
  </si>
  <si>
    <t>B98</t>
  </si>
  <si>
    <t>D7 plus count = 32</t>
  </si>
  <si>
    <t>B99</t>
  </si>
  <si>
    <t>B100</t>
  </si>
  <si>
    <t>B101</t>
  </si>
  <si>
    <t>B102</t>
  </si>
  <si>
    <t>B103</t>
  </si>
  <si>
    <t>D4 plus count = 33, size 1</t>
  </si>
  <si>
    <t>D7 plus count = 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</si>
</sst>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5" fillId="0" borderId="0"/>
    <xf numFmtId="0" fontId="5" fillId="0" borderId="0"/>
  </cellStyleXfs>
  <cellXfs count="74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14" fontId="0" fillId="0" borderId="1" xfId="0" applyNumberFormat="1" applyBorder="1" applyAlignment="1">
      <alignment horizontal="right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14" fontId="0" fillId="0" borderId="0" xfId="0" applyNumberFormat="1"/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4" fontId="0" fillId="0" borderId="2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righ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 applyAlignment="1">
      <alignment horizontal="right" wrapText="1"/>
    </xf>
    <xf numFmtId="1" fontId="0" fillId="0" borderId="1" xfId="0" applyNumberFormat="1" applyBorder="1" applyAlignment="1">
      <alignment horizontal="right" wrapText="1"/>
    </xf>
    <xf numFmtId="16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3" borderId="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3" borderId="0" xfId="0" applyFont="1" applyFill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1" xfId="0" applyBorder="1" applyAlignment="1">
      <alignment horizontal="left" wrapText="1"/>
    </xf>
    <xf numFmtId="165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1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0" fillId="0" borderId="0" xfId="0" applyNumberFormat="1" applyAlignment="1"/>
  </cellXfs>
  <cellStyles count="4">
    <cellStyle name="Normal" xfId="0" builtinId="0"/>
    <cellStyle name="Normal 2" xfId="1" xr:uid="{D6029157-6BEA-430F-80D9-3C851F27F931}"/>
    <cellStyle name="Normal 3" xfId="2" xr:uid="{651867ED-ADD0-4A1E-8FD1-ECB7E3662335}"/>
    <cellStyle name="Normal 4" xfId="3" xr:uid="{5871E073-1E93-490C-BE08-105935FCDAF9}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7A1E3"/>
      <color rgb="FF7A0000"/>
      <color rgb="FF9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January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A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A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2019'!$T$2:$T$14</c:f>
              <c:numCache>
                <c:formatCode>General</c:formatCode>
                <c:ptCount val="13"/>
                <c:pt idx="0">
                  <c:v>0.17609125905568124</c:v>
                </c:pt>
                <c:pt idx="1">
                  <c:v>0.3979400086720376</c:v>
                </c:pt>
                <c:pt idx="2">
                  <c:v>0.54406804435027567</c:v>
                </c:pt>
                <c:pt idx="3">
                  <c:v>0.65321251377534373</c:v>
                </c:pt>
                <c:pt idx="4">
                  <c:v>0.74036268949424389</c:v>
                </c:pt>
                <c:pt idx="5">
                  <c:v>0.81291335664285558</c:v>
                </c:pt>
                <c:pt idx="6">
                  <c:v>0.87506126339170009</c:v>
                </c:pt>
                <c:pt idx="7">
                  <c:v>0.92941892571429274</c:v>
                </c:pt>
                <c:pt idx="8">
                  <c:v>0.97772360528884772</c:v>
                </c:pt>
                <c:pt idx="9">
                  <c:v>1.0211892990699381</c:v>
                </c:pt>
                <c:pt idx="10">
                  <c:v>1.0606978403536116</c:v>
                </c:pt>
                <c:pt idx="11">
                  <c:v>1.0969100130080565</c:v>
                </c:pt>
                <c:pt idx="12">
                  <c:v>1.1303337684950061</c:v>
                </c:pt>
              </c:numCache>
            </c:numRef>
          </c:xVal>
          <c:yVal>
            <c:numRef>
              <c:f>'Example graph - D7, 2019'!$U$2:$U$14</c:f>
              <c:numCache>
                <c:formatCode>General</c:formatCode>
                <c:ptCount val="13"/>
                <c:pt idx="0">
                  <c:v>-4.4771212547196617</c:v>
                </c:pt>
                <c:pt idx="1">
                  <c:v>-3.7611179110848649</c:v>
                </c:pt>
                <c:pt idx="2">
                  <c:v>-3.3120253799654491</c:v>
                </c:pt>
                <c:pt idx="3">
                  <c:v>-3.0874341211241783</c:v>
                </c:pt>
                <c:pt idx="4">
                  <c:v>-2.862224038686529</c:v>
                </c:pt>
                <c:pt idx="5">
                  <c:v>-2.6847295652214096</c:v>
                </c:pt>
                <c:pt idx="6">
                  <c:v>-2.5192746210115144</c:v>
                </c:pt>
                <c:pt idx="7">
                  <c:v>-2.3410351573355643</c:v>
                </c:pt>
                <c:pt idx="8">
                  <c:v>-2.1278437272517063</c:v>
                </c:pt>
                <c:pt idx="9">
                  <c:v>-2.011738403271246</c:v>
                </c:pt>
                <c:pt idx="10">
                  <c:v>-1.9706162223147932</c:v>
                </c:pt>
                <c:pt idx="11">
                  <c:v>-1.8054856581175327</c:v>
                </c:pt>
                <c:pt idx="12">
                  <c:v>-1.7359696558678779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5-4F35-BA20-8910347F77D4}"/>
            </c:ext>
          </c:extLst>
        </c:ser>
        <c:ser>
          <c:idx val="1"/>
          <c:order val="1"/>
          <c:tx>
            <c:v>February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2019'!$T$15:$T$22</c:f>
              <c:numCache>
                <c:formatCode>General</c:formatCode>
                <c:ptCount val="8"/>
                <c:pt idx="0">
                  <c:v>0.17609125905568124</c:v>
                </c:pt>
                <c:pt idx="1">
                  <c:v>0.3979400086720376</c:v>
                </c:pt>
                <c:pt idx="2">
                  <c:v>0.54406804435027567</c:v>
                </c:pt>
                <c:pt idx="3">
                  <c:v>0.65321251377534373</c:v>
                </c:pt>
                <c:pt idx="4">
                  <c:v>0.74036268949424389</c:v>
                </c:pt>
                <c:pt idx="5">
                  <c:v>0.81291335664285558</c:v>
                </c:pt>
                <c:pt idx="6">
                  <c:v>0.87506126339170009</c:v>
                </c:pt>
                <c:pt idx="7">
                  <c:v>0.92941892571429274</c:v>
                </c:pt>
              </c:numCache>
            </c:numRef>
          </c:xVal>
          <c:yVal>
            <c:numRef>
              <c:f>'Example graph - D7, 2019'!$U$15:$U$22</c:f>
              <c:numCache>
                <c:formatCode>General</c:formatCode>
                <c:ptCount val="8"/>
                <c:pt idx="0">
                  <c:v>-4.6989700043360267</c:v>
                </c:pt>
                <c:pt idx="1">
                  <c:v>-4.1139433523068361</c:v>
                </c:pt>
                <c:pt idx="2">
                  <c:v>-3.4202164033831868</c:v>
                </c:pt>
                <c:pt idx="3">
                  <c:v>-3.1870866433571368</c:v>
                </c:pt>
                <c:pt idx="4">
                  <c:v>-2.9999999999999996</c:v>
                </c:pt>
                <c:pt idx="5">
                  <c:v>-2.6020599913279621</c:v>
                </c:pt>
                <c:pt idx="6">
                  <c:v>-2.8143634230380892</c:v>
                </c:pt>
                <c:pt idx="7">
                  <c:v>-2.4089353929734991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C5-4F35-BA20-8910347F77D4}"/>
            </c:ext>
          </c:extLst>
        </c:ser>
        <c:ser>
          <c:idx val="2"/>
          <c:order val="2"/>
          <c:tx>
            <c:v>March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2019'!$T$23:$T$29</c:f>
              <c:numCache>
                <c:formatCode>General</c:formatCode>
                <c:ptCount val="7"/>
                <c:pt idx="1">
                  <c:v>0.17609125905568124</c:v>
                </c:pt>
                <c:pt idx="2">
                  <c:v>0.3979400086720376</c:v>
                </c:pt>
                <c:pt idx="3">
                  <c:v>0.54406804435027567</c:v>
                </c:pt>
                <c:pt idx="4">
                  <c:v>0.65321251377534373</c:v>
                </c:pt>
                <c:pt idx="5">
                  <c:v>0.74036268949424389</c:v>
                </c:pt>
                <c:pt idx="6">
                  <c:v>0.81291335664285558</c:v>
                </c:pt>
              </c:numCache>
            </c:numRef>
          </c:xVal>
          <c:yVal>
            <c:numRef>
              <c:f>'Example graph - D7, 2019'!$U$23:$U$29</c:f>
              <c:numCache>
                <c:formatCode>General</c:formatCode>
                <c:ptCount val="7"/>
                <c:pt idx="1">
                  <c:v>-4.1845244265925494</c:v>
                </c:pt>
                <c:pt idx="2">
                  <c:v>-3.8860566476931679</c:v>
                </c:pt>
                <c:pt idx="3">
                  <c:v>-3.3010299956639808</c:v>
                </c:pt>
                <c:pt idx="4">
                  <c:v>-3.3010299956639808</c:v>
                </c:pt>
                <c:pt idx="5">
                  <c:v>-2.7212463990471725</c:v>
                </c:pt>
                <c:pt idx="6">
                  <c:v>-2.5934598195660454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C5-4F35-BA20-8910347F77D4}"/>
            </c:ext>
          </c:extLst>
        </c:ser>
        <c:ser>
          <c:idx val="3"/>
          <c:order val="3"/>
          <c:tx>
            <c:v>April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2019'!$T$30:$T$36</c:f>
              <c:numCache>
                <c:formatCode>General</c:formatCode>
                <c:ptCount val="7"/>
                <c:pt idx="0">
                  <c:v>0.17609125905568124</c:v>
                </c:pt>
                <c:pt idx="1">
                  <c:v>0.3979400086720376</c:v>
                </c:pt>
                <c:pt idx="2">
                  <c:v>0.54406804435027567</c:v>
                </c:pt>
                <c:pt idx="3">
                  <c:v>0.65321251377534373</c:v>
                </c:pt>
                <c:pt idx="4">
                  <c:v>0.87506126339170009</c:v>
                </c:pt>
                <c:pt idx="5">
                  <c:v>0.92941892571429274</c:v>
                </c:pt>
                <c:pt idx="6">
                  <c:v>1.0606978403536116</c:v>
                </c:pt>
              </c:numCache>
            </c:numRef>
          </c:xVal>
          <c:yVal>
            <c:numRef>
              <c:f>'Example graph - D7, 2019'!$U$30:$U$36</c:f>
              <c:numCache>
                <c:formatCode>General</c:formatCode>
                <c:ptCount val="7"/>
                <c:pt idx="0">
                  <c:v>-4.1383026981662692</c:v>
                </c:pt>
                <c:pt idx="1">
                  <c:v>-3.8436527991400733</c:v>
                </c:pt>
                <c:pt idx="2">
                  <c:v>-3.2218487496163641</c:v>
                </c:pt>
                <c:pt idx="3">
                  <c:v>-3.0705810742856983</c:v>
                </c:pt>
                <c:pt idx="4">
                  <c:v>-2.3767507096021014</c:v>
                </c:pt>
                <c:pt idx="5">
                  <c:v>-2.2757241303992086</c:v>
                </c:pt>
                <c:pt idx="6">
                  <c:v>-1.7328282715969858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1C5-4F35-BA20-8910347F77D4}"/>
            </c:ext>
          </c:extLst>
        </c:ser>
        <c:ser>
          <c:idx val="4"/>
          <c:order val="4"/>
          <c:tx>
            <c:v>May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FF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2019'!$T$37:$T$42</c:f>
              <c:numCache>
                <c:formatCode>General</c:formatCode>
                <c:ptCount val="6"/>
                <c:pt idx="0">
                  <c:v>0.54406804435027567</c:v>
                </c:pt>
                <c:pt idx="1">
                  <c:v>0.65321251377534373</c:v>
                </c:pt>
                <c:pt idx="2">
                  <c:v>0.74036268949424389</c:v>
                </c:pt>
                <c:pt idx="3">
                  <c:v>0.81291335664285558</c:v>
                </c:pt>
                <c:pt idx="4">
                  <c:v>0.87506126339170009</c:v>
                </c:pt>
                <c:pt idx="5">
                  <c:v>0.97772360528884772</c:v>
                </c:pt>
              </c:numCache>
            </c:numRef>
          </c:xVal>
          <c:yVal>
            <c:numRef>
              <c:f>'Example graph - D7, 2019'!$U$38:$U$42</c:f>
              <c:numCache>
                <c:formatCode>General</c:formatCode>
                <c:ptCount val="5"/>
                <c:pt idx="0">
                  <c:v>-3.0518316382728652</c:v>
                </c:pt>
                <c:pt idx="1">
                  <c:v>-2.843652799140076</c:v>
                </c:pt>
                <c:pt idx="2">
                  <c:v>-2.5755850957963391</c:v>
                </c:pt>
                <c:pt idx="3">
                  <c:v>-2.5228787452803374</c:v>
                </c:pt>
                <c:pt idx="4">
                  <c:v>-2.1191864077192091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1C5-4F35-BA20-8910347F77D4}"/>
            </c:ext>
          </c:extLst>
        </c:ser>
        <c:ser>
          <c:idx val="5"/>
          <c:order val="5"/>
          <c:tx>
            <c:v>June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2019'!$T$43:$T$52</c:f>
              <c:numCache>
                <c:formatCode>General</c:formatCode>
                <c:ptCount val="10"/>
                <c:pt idx="0">
                  <c:v>0.3979400086720376</c:v>
                </c:pt>
                <c:pt idx="1">
                  <c:v>0.54406804435027567</c:v>
                </c:pt>
                <c:pt idx="2">
                  <c:v>0.65321251377534373</c:v>
                </c:pt>
                <c:pt idx="3">
                  <c:v>0.74036268949424389</c:v>
                </c:pt>
                <c:pt idx="4">
                  <c:v>0.81291335664285558</c:v>
                </c:pt>
                <c:pt idx="5">
                  <c:v>0.87506126339170009</c:v>
                </c:pt>
                <c:pt idx="6">
                  <c:v>0.92941892571429274</c:v>
                </c:pt>
                <c:pt idx="7">
                  <c:v>0.97772360528884772</c:v>
                </c:pt>
                <c:pt idx="8">
                  <c:v>1.0211892990699381</c:v>
                </c:pt>
                <c:pt idx="9">
                  <c:v>1.0606978403536116</c:v>
                </c:pt>
              </c:numCache>
            </c:numRef>
          </c:xVal>
          <c:yVal>
            <c:numRef>
              <c:f>'Example graph - D7, 2019'!$U$43:$U$52</c:f>
              <c:numCache>
                <c:formatCode>General</c:formatCode>
                <c:ptCount val="10"/>
                <c:pt idx="0">
                  <c:v>-3.5228787452803454</c:v>
                </c:pt>
                <c:pt idx="1">
                  <c:v>-3.2218487496163641</c:v>
                </c:pt>
                <c:pt idx="2">
                  <c:v>-2.9208187539523629</c:v>
                </c:pt>
                <c:pt idx="3">
                  <c:v>-2.8050233967839415</c:v>
                </c:pt>
                <c:pt idx="4">
                  <c:v>-2.47279988093702</c:v>
                </c:pt>
                <c:pt idx="5">
                  <c:v>-2.4015742933271307</c:v>
                </c:pt>
                <c:pt idx="6">
                  <c:v>-2.2309921290562258</c:v>
                </c:pt>
                <c:pt idx="7">
                  <c:v>-2.1406615208711339</c:v>
                </c:pt>
                <c:pt idx="8">
                  <c:v>-1.8356471442155629</c:v>
                </c:pt>
                <c:pt idx="9">
                  <c:v>-1.9281179926938754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1C5-4F35-BA20-8910347F77D4}"/>
            </c:ext>
          </c:extLst>
        </c:ser>
        <c:ser>
          <c:idx val="6"/>
          <c:order val="6"/>
          <c:tx>
            <c:v>July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2019'!$T$53:$T$62</c:f>
              <c:numCache>
                <c:formatCode>General</c:formatCode>
                <c:ptCount val="10"/>
                <c:pt idx="1">
                  <c:v>0.17609125905568124</c:v>
                </c:pt>
                <c:pt idx="2">
                  <c:v>0.3979400086720376</c:v>
                </c:pt>
                <c:pt idx="3">
                  <c:v>0.74036268949424389</c:v>
                </c:pt>
                <c:pt idx="4">
                  <c:v>0.81291335664285558</c:v>
                </c:pt>
                <c:pt idx="5">
                  <c:v>0.87506126339170009</c:v>
                </c:pt>
                <c:pt idx="6">
                  <c:v>0.92941892571429274</c:v>
                </c:pt>
                <c:pt idx="7">
                  <c:v>0.97772360528884772</c:v>
                </c:pt>
                <c:pt idx="8">
                  <c:v>1.0211892990699381</c:v>
                </c:pt>
                <c:pt idx="9">
                  <c:v>1.0606978403536116</c:v>
                </c:pt>
              </c:numCache>
            </c:numRef>
          </c:xVal>
          <c:yVal>
            <c:numRef>
              <c:f>'Example graph - D7, 2019'!$U$53:$U$62</c:f>
              <c:numCache>
                <c:formatCode>General</c:formatCode>
                <c:ptCount val="10"/>
                <c:pt idx="1">
                  <c:v>-4.3309932190414377</c:v>
                </c:pt>
                <c:pt idx="2">
                  <c:v>-4.2218487496163242</c:v>
                </c:pt>
                <c:pt idx="3">
                  <c:v>-3.2218487496163641</c:v>
                </c:pt>
                <c:pt idx="4">
                  <c:v>-2.397940008672037</c:v>
                </c:pt>
                <c:pt idx="5">
                  <c:v>-2.4948500216800937</c:v>
                </c:pt>
                <c:pt idx="6">
                  <c:v>-2.2823294969977375</c:v>
                </c:pt>
                <c:pt idx="7">
                  <c:v>-2.1541271257357817</c:v>
                </c:pt>
                <c:pt idx="8">
                  <c:v>-2.0901766303490867</c:v>
                </c:pt>
                <c:pt idx="9">
                  <c:v>-1.966576244513049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1C5-4F35-BA20-8910347F77D4}"/>
            </c:ext>
          </c:extLst>
        </c:ser>
        <c:ser>
          <c:idx val="7"/>
          <c:order val="7"/>
          <c:tx>
            <c:v>August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2019'!$T$63:$T$76</c:f>
              <c:numCache>
                <c:formatCode>General</c:formatCode>
                <c:ptCount val="14"/>
                <c:pt idx="0">
                  <c:v>0.17609125905568124</c:v>
                </c:pt>
                <c:pt idx="1">
                  <c:v>0.3979400086720376</c:v>
                </c:pt>
                <c:pt idx="2">
                  <c:v>0.54406804435027567</c:v>
                </c:pt>
                <c:pt idx="3">
                  <c:v>0.65321251377534373</c:v>
                </c:pt>
                <c:pt idx="4">
                  <c:v>0.74036268949424389</c:v>
                </c:pt>
                <c:pt idx="5">
                  <c:v>0.81291335664285558</c:v>
                </c:pt>
                <c:pt idx="6">
                  <c:v>0.87506126339170009</c:v>
                </c:pt>
                <c:pt idx="7">
                  <c:v>0.92941892571429274</c:v>
                </c:pt>
                <c:pt idx="8">
                  <c:v>0.97772360528884772</c:v>
                </c:pt>
                <c:pt idx="9">
                  <c:v>1.0211892990699381</c:v>
                </c:pt>
                <c:pt idx="10">
                  <c:v>1.0606978403536116</c:v>
                </c:pt>
                <c:pt idx="11">
                  <c:v>1.0969100130080565</c:v>
                </c:pt>
                <c:pt idx="12">
                  <c:v>1.1303337684950061</c:v>
                </c:pt>
                <c:pt idx="13">
                  <c:v>1.1903316981702914</c:v>
                </c:pt>
              </c:numCache>
            </c:numRef>
          </c:xVal>
          <c:yVal>
            <c:numRef>
              <c:f>'Example graph - D7, 2019'!$U$63:$U$76</c:f>
              <c:numCache>
                <c:formatCode>General</c:formatCode>
                <c:ptCount val="14"/>
                <c:pt idx="0">
                  <c:v>-4.5740312677277366</c:v>
                </c:pt>
                <c:pt idx="1">
                  <c:v>-4.0147232568207043</c:v>
                </c:pt>
                <c:pt idx="2">
                  <c:v>-3.5277312480747489</c:v>
                </c:pt>
                <c:pt idx="3">
                  <c:v>-3.2340832060333677</c:v>
                </c:pt>
                <c:pt idx="4">
                  <c:v>-2.984487833821754</c:v>
                </c:pt>
                <c:pt idx="5">
                  <c:v>-2.6989700043360183</c:v>
                </c:pt>
                <c:pt idx="6">
                  <c:v>-2.2839966563652023</c:v>
                </c:pt>
                <c:pt idx="7">
                  <c:v>-2.2839966563652023</c:v>
                </c:pt>
                <c:pt idx="8">
                  <c:v>-2.0579919469776877</c:v>
                </c:pt>
                <c:pt idx="9">
                  <c:v>-1.9229956732066498</c:v>
                </c:pt>
                <c:pt idx="10">
                  <c:v>-1.8783307479565479</c:v>
                </c:pt>
                <c:pt idx="11">
                  <c:v>-1.7858186913361793</c:v>
                </c:pt>
                <c:pt idx="12">
                  <c:v>-1.6354490046460279</c:v>
                </c:pt>
                <c:pt idx="13">
                  <c:v>-1.6401645176601114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1C5-4F35-BA20-8910347F77D4}"/>
            </c:ext>
          </c:extLst>
        </c:ser>
        <c:ser>
          <c:idx val="8"/>
          <c:order val="8"/>
          <c:tx>
            <c:v>September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2019'!$T$77:$T$90</c:f>
              <c:numCache>
                <c:formatCode>General</c:formatCode>
                <c:ptCount val="14"/>
                <c:pt idx="1">
                  <c:v>0.17609125905568124</c:v>
                </c:pt>
                <c:pt idx="2">
                  <c:v>0.3979400086720376</c:v>
                </c:pt>
                <c:pt idx="3">
                  <c:v>0.54406804435027567</c:v>
                </c:pt>
                <c:pt idx="4">
                  <c:v>0.65321251377534373</c:v>
                </c:pt>
                <c:pt idx="5">
                  <c:v>0.74036268949424389</c:v>
                </c:pt>
                <c:pt idx="6">
                  <c:v>0.81291335664285558</c:v>
                </c:pt>
                <c:pt idx="7">
                  <c:v>0.87506126339170009</c:v>
                </c:pt>
                <c:pt idx="9">
                  <c:v>0.97772360528884772</c:v>
                </c:pt>
                <c:pt idx="10">
                  <c:v>1.0211892990699381</c:v>
                </c:pt>
                <c:pt idx="11">
                  <c:v>1.0606978403536116</c:v>
                </c:pt>
                <c:pt idx="12">
                  <c:v>1.0969100130080565</c:v>
                </c:pt>
                <c:pt idx="13">
                  <c:v>1.1613680022349748</c:v>
                </c:pt>
              </c:numCache>
            </c:numRef>
          </c:xVal>
          <c:yVal>
            <c:numRef>
              <c:f>'Example graph - D7, 2019'!$U$77:$U$90</c:f>
              <c:numCache>
                <c:formatCode>General</c:formatCode>
                <c:ptCount val="14"/>
                <c:pt idx="1">
                  <c:v>-4.3309932190414209</c:v>
                </c:pt>
                <c:pt idx="2">
                  <c:v>-3.8860566476931617</c:v>
                </c:pt>
                <c:pt idx="3">
                  <c:v>-3.4993976494308168</c:v>
                </c:pt>
                <c:pt idx="4">
                  <c:v>-3.1696252168064474</c:v>
                </c:pt>
                <c:pt idx="5">
                  <c:v>-2.9760619925019118</c:v>
                </c:pt>
                <c:pt idx="6">
                  <c:v>-2.5580431623435871</c:v>
                </c:pt>
                <c:pt idx="7">
                  <c:v>-2.5934598195660454</c:v>
                </c:pt>
                <c:pt idx="9">
                  <c:v>-2.0955549589230902</c:v>
                </c:pt>
                <c:pt idx="10">
                  <c:v>-1.9566377219788704</c:v>
                </c:pt>
                <c:pt idx="11">
                  <c:v>-1.9290390841990659</c:v>
                </c:pt>
                <c:pt idx="12">
                  <c:v>-1.8632794328435935</c:v>
                </c:pt>
                <c:pt idx="13">
                  <c:v>-1.6420651529995454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1C5-4F35-BA20-8910347F77D4}"/>
            </c:ext>
          </c:extLst>
        </c:ser>
        <c:ser>
          <c:idx val="9"/>
          <c:order val="9"/>
          <c:tx>
            <c:v>October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00206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2019'!$T$91:$T$103</c:f>
              <c:numCache>
                <c:formatCode>General</c:formatCode>
                <c:ptCount val="13"/>
                <c:pt idx="1">
                  <c:v>0.17609125905568124</c:v>
                </c:pt>
                <c:pt idx="2">
                  <c:v>0.3979400086720376</c:v>
                </c:pt>
                <c:pt idx="3">
                  <c:v>0.54406804435027567</c:v>
                </c:pt>
                <c:pt idx="4">
                  <c:v>0.65321251377534373</c:v>
                </c:pt>
                <c:pt idx="5">
                  <c:v>0.74036268949424389</c:v>
                </c:pt>
                <c:pt idx="6">
                  <c:v>0.81291335664285558</c:v>
                </c:pt>
                <c:pt idx="7">
                  <c:v>0.87506126339170009</c:v>
                </c:pt>
                <c:pt idx="8">
                  <c:v>0.92941892571429274</c:v>
                </c:pt>
                <c:pt idx="9">
                  <c:v>0.97772360528884772</c:v>
                </c:pt>
                <c:pt idx="10">
                  <c:v>1.0606978403536116</c:v>
                </c:pt>
                <c:pt idx="11">
                  <c:v>1.0969100130080565</c:v>
                </c:pt>
                <c:pt idx="12">
                  <c:v>1.1303337684950061</c:v>
                </c:pt>
              </c:numCache>
            </c:numRef>
          </c:xVal>
          <c:yVal>
            <c:numRef>
              <c:f>'Example graph - D7, 2019'!$U$91:$U$103</c:f>
              <c:numCache>
                <c:formatCode>General</c:formatCode>
                <c:ptCount val="13"/>
                <c:pt idx="1">
                  <c:v>-4.3309932190414377</c:v>
                </c:pt>
                <c:pt idx="2">
                  <c:v>-3.8750612633916997</c:v>
                </c:pt>
                <c:pt idx="3">
                  <c:v>-3.4814860601221116</c:v>
                </c:pt>
                <c:pt idx="4">
                  <c:v>-3.1938200260161129</c:v>
                </c:pt>
                <c:pt idx="5">
                  <c:v>-2.9665762445130488</c:v>
                </c:pt>
                <c:pt idx="6">
                  <c:v>-2.7407247524430192</c:v>
                </c:pt>
                <c:pt idx="7">
                  <c:v>-2.5422345204981491</c:v>
                </c:pt>
                <c:pt idx="8">
                  <c:v>-2.4377071355435267</c:v>
                </c:pt>
                <c:pt idx="9">
                  <c:v>-2.107905397309521</c:v>
                </c:pt>
                <c:pt idx="10">
                  <c:v>-1.9760619925019116</c:v>
                </c:pt>
                <c:pt idx="11">
                  <c:v>-1.8903732490351945</c:v>
                </c:pt>
                <c:pt idx="12">
                  <c:v>-1.8191098580625502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1C5-4F35-BA20-8910347F77D4}"/>
            </c:ext>
          </c:extLst>
        </c:ser>
        <c:ser>
          <c:idx val="10"/>
          <c:order val="10"/>
          <c:tx>
            <c:v>November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2019'!$T$104:$T$119</c:f>
              <c:numCache>
                <c:formatCode>General</c:formatCode>
                <c:ptCount val="16"/>
                <c:pt idx="1">
                  <c:v>0.17609125905568124</c:v>
                </c:pt>
                <c:pt idx="2">
                  <c:v>0.3979400086720376</c:v>
                </c:pt>
                <c:pt idx="3">
                  <c:v>0.54406804435027567</c:v>
                </c:pt>
                <c:pt idx="4">
                  <c:v>0.65321251377534373</c:v>
                </c:pt>
                <c:pt idx="5">
                  <c:v>0.74036268949424389</c:v>
                </c:pt>
                <c:pt idx="6">
                  <c:v>0.81291335664285558</c:v>
                </c:pt>
                <c:pt idx="7">
                  <c:v>0.87506126339170009</c:v>
                </c:pt>
                <c:pt idx="8">
                  <c:v>0.92941892571429274</c:v>
                </c:pt>
                <c:pt idx="9">
                  <c:v>0.97772360528884772</c:v>
                </c:pt>
                <c:pt idx="10">
                  <c:v>1.0211892990699381</c:v>
                </c:pt>
                <c:pt idx="11">
                  <c:v>1.0606978403536116</c:v>
                </c:pt>
                <c:pt idx="12">
                  <c:v>1.0969100130080565</c:v>
                </c:pt>
                <c:pt idx="13">
                  <c:v>1.1303337684950061</c:v>
                </c:pt>
                <c:pt idx="14">
                  <c:v>1.1613680022349748</c:v>
                </c:pt>
                <c:pt idx="15">
                  <c:v>1.1903316981702914</c:v>
                </c:pt>
              </c:numCache>
            </c:numRef>
          </c:xVal>
          <c:yVal>
            <c:numRef>
              <c:f>'Example graph - D7, 2019'!$U$104:$U$119</c:f>
              <c:numCache>
                <c:formatCode>General</c:formatCode>
                <c:ptCount val="16"/>
                <c:pt idx="1">
                  <c:v>-4.3979400086720455</c:v>
                </c:pt>
                <c:pt idx="2">
                  <c:v>-3.971971276399759</c:v>
                </c:pt>
                <c:pt idx="3">
                  <c:v>-3.4396947567790401</c:v>
                </c:pt>
                <c:pt idx="4">
                  <c:v>-3.180456064458133</c:v>
                </c:pt>
                <c:pt idx="5">
                  <c:v>-2.8805241590932025</c:v>
                </c:pt>
                <c:pt idx="6">
                  <c:v>-2.7047995479967426</c:v>
                </c:pt>
                <c:pt idx="7">
                  <c:v>-2.5622494371796116</c:v>
                </c:pt>
                <c:pt idx="8">
                  <c:v>-2.4202164033831894</c:v>
                </c:pt>
                <c:pt idx="9">
                  <c:v>-2.1023729087095577</c:v>
                </c:pt>
                <c:pt idx="10">
                  <c:v>-2.0087739243075036</c:v>
                </c:pt>
                <c:pt idx="11">
                  <c:v>-1.9517524681960263</c:v>
                </c:pt>
                <c:pt idx="12">
                  <c:v>-1.82564940252062</c:v>
                </c:pt>
                <c:pt idx="13">
                  <c:v>-1.7893375753265215</c:v>
                </c:pt>
                <c:pt idx="14">
                  <c:v>-1.7499868309591737</c:v>
                </c:pt>
                <c:pt idx="15">
                  <c:v>-1.6989700043360185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1C5-4F35-BA20-8910347F77D4}"/>
            </c:ext>
          </c:extLst>
        </c:ser>
        <c:ser>
          <c:idx val="11"/>
          <c:order val="11"/>
          <c:tx>
            <c:v>December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7A1E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C7A1E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'Example graph - D7, 2019'!$T$120:$T$134</c:f>
              <c:numCache>
                <c:formatCode>General</c:formatCode>
                <c:ptCount val="15"/>
                <c:pt idx="1">
                  <c:v>0.17609125905568124</c:v>
                </c:pt>
                <c:pt idx="2">
                  <c:v>0.3979400086720376</c:v>
                </c:pt>
                <c:pt idx="3">
                  <c:v>0.54406804435027567</c:v>
                </c:pt>
                <c:pt idx="4">
                  <c:v>0.65321251377534373</c:v>
                </c:pt>
                <c:pt idx="5">
                  <c:v>0.74036268949424389</c:v>
                </c:pt>
                <c:pt idx="6">
                  <c:v>0.81291335664285558</c:v>
                </c:pt>
                <c:pt idx="7">
                  <c:v>0.87506126339170009</c:v>
                </c:pt>
                <c:pt idx="8">
                  <c:v>0.92941892571429274</c:v>
                </c:pt>
                <c:pt idx="9">
                  <c:v>0.97772360528884772</c:v>
                </c:pt>
                <c:pt idx="10">
                  <c:v>1.0211892990699381</c:v>
                </c:pt>
                <c:pt idx="11">
                  <c:v>1.0606978403536116</c:v>
                </c:pt>
                <c:pt idx="12">
                  <c:v>1.0969100130080565</c:v>
                </c:pt>
                <c:pt idx="13">
                  <c:v>1.1303337684950061</c:v>
                </c:pt>
                <c:pt idx="14">
                  <c:v>1.1613680022349748</c:v>
                </c:pt>
              </c:numCache>
            </c:numRef>
          </c:xVal>
          <c:yVal>
            <c:numRef>
              <c:f>'Example graph - D7, 2019'!$U$120:$U$134</c:f>
              <c:numCache>
                <c:formatCode>General</c:formatCode>
                <c:ptCount val="15"/>
                <c:pt idx="1">
                  <c:v>-4.4074853265782625</c:v>
                </c:pt>
                <c:pt idx="2">
                  <c:v>-3.9128498242811038</c:v>
                </c:pt>
                <c:pt idx="3">
                  <c:v>-3.3845760471140554</c:v>
                </c:pt>
                <c:pt idx="4">
                  <c:v>-3.1549019599857426</c:v>
                </c:pt>
                <c:pt idx="5">
                  <c:v>-2.928117992693875</c:v>
                </c:pt>
                <c:pt idx="6">
                  <c:v>-2.7212463990471716</c:v>
                </c:pt>
                <c:pt idx="7">
                  <c:v>-2.5509074688805797</c:v>
                </c:pt>
                <c:pt idx="8">
                  <c:v>-2.3819519032879088</c:v>
                </c:pt>
                <c:pt idx="9">
                  <c:v>-2.2441251443275099</c:v>
                </c:pt>
                <c:pt idx="10">
                  <c:v>-2.05551732784983</c:v>
                </c:pt>
                <c:pt idx="11">
                  <c:v>-2.0132282657337583</c:v>
                </c:pt>
                <c:pt idx="12">
                  <c:v>-1.9100948885606028</c:v>
                </c:pt>
                <c:pt idx="13">
                  <c:v>-1.8334218900803481</c:v>
                </c:pt>
                <c:pt idx="14">
                  <c:v>-1.7557228791981583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1C5-4F35-BA20-8910347F7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17944"/>
        <c:axId val="531018928"/>
      </c:scatterChart>
      <c:valAx>
        <c:axId val="53101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shell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18928"/>
        <c:crosses val="autoZero"/>
        <c:crossBetween val="midCat"/>
      </c:valAx>
      <c:valAx>
        <c:axId val="5310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AFDM(g)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1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488949</xdr:colOff>
      <xdr:row>0</xdr:row>
      <xdr:rowOff>142873</xdr:rowOff>
    </xdr:from>
    <xdr:to>
      <xdr:col>36</xdr:col>
      <xdr:colOff>390525</xdr:colOff>
      <xdr:row>38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B96EB-22E7-4DE2-AEE9-2AC5ACE87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ells, Elizabeth@DWR" refreshedDate="44769.809900694447" backgroundQuery="1" createdVersion="7" refreshedVersion="8" minRefreshableVersion="3" recordCount="0" supportSubquery="1" supportAdvancedDrill="1" xr:uid="{4902119F-5A5D-42E6-B460-516DD7478BAB}">
  <cacheSource type="external" connectionId="1"/>
  <cacheFields count="3">
    <cacheField name="[Range 1].[Year].[Year]" caption="Year" numFmtId="0" hierarchy="19" level="1">
      <sharedItems containsSemiMixedTypes="0" containsString="0" containsNumber="1" containsInteger="1" minValue="2018" maxValue="2020" count="3"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Range 1].[Year].&amp;[2018]"/>
            <x15:cachedUniqueName index="1" name="[Range 1].[Year].&amp;[2019]"/>
            <x15:cachedUniqueName index="2" name="[Range 1].[Year].&amp;[2020]"/>
          </x15:cachedUniqueNames>
        </ext>
      </extLst>
    </cacheField>
    <cacheField name="[Range 1].[Month].[Month]" caption="Month" numFmtId="0" hierarchy="18" level="1">
      <sharedItems count="2">
        <s v="July"/>
        <s v="September"/>
      </sharedItems>
    </cacheField>
    <cacheField name="[Measures].[Distinct Count of Station]" caption="Distinct Count of Station" numFmtId="0" hierarchy="23" level="32767"/>
  </cacheFields>
  <cacheHierarchies count="24">
    <cacheHierarchy uniqueName="[Range 1].[Tray #]" caption="Tray #" attribute="1" defaultMemberUniqueName="[Range 1].[Tray #].[All]" allUniqueName="[Range 1].[Tray #].[All]" dimensionUniqueName="[Range 1]" displayFolder="" count="0" memberValueDatatype="130" unbalanced="0"/>
    <cacheHierarchy uniqueName="[Range 1].[Station]" caption="Station" attribute="1" defaultMemberUniqueName="[Range 1].[Station].[All]" allUniqueName="[Range 1].[Station].[All]" dimensionUniqueName="[Range 1]" displayFolder="" count="0" memberValueDatatype="130" unbalanced="0"/>
    <cacheHierarchy uniqueName="[Range 1].[Date]" caption="Date" attribute="1" time="1" defaultMemberUniqueName="[Range 1].[Date].[All]" allUniqueName="[Range 1].[Date].[All]" dimensionUniqueName="[Range 1]" displayFolder="" count="0" memberValueDatatype="7" unbalanced="0"/>
    <cacheHierarchy uniqueName="[Range 1].[Species]" caption="Species" attribute="1" defaultMemberUniqueName="[Range 1].[Species].[All]" allUniqueName="[Range 1].[Species].[All]" dimensionUniqueName="[Range 1]" displayFolder="" count="0" memberValueDatatype="130" unbalanced="0"/>
    <cacheHierarchy uniqueName="[Range 1].[# individuals]" caption="# individuals" attribute="1" defaultMemberUniqueName="[Range 1].[# individuals].[All]" allUniqueName="[Range 1].[# individuals].[All]" dimensionUniqueName="[Range 1]" displayFolder="" count="0" memberValueDatatype="20" unbalanced="0"/>
    <cacheHierarchy uniqueName="[Range 1].[Size Class]" caption="Size Class" attribute="1" defaultMemberUniqueName="[Range 1].[Size Class].[All]" allUniqueName="[Range 1].[Size Class].[All]" dimensionUniqueName="[Range 1]" displayFolder="" count="0" memberValueDatatype="20" unbalanced="0"/>
    <cacheHierarchy uniqueName="[Range 1].[Pan weight]" caption="Pan weight" attribute="1" defaultMemberUniqueName="[Range 1].[Pan weight].[All]" allUniqueName="[Range 1].[Pan weight].[All]" dimensionUniqueName="[Range 1]" displayFolder="" count="0" memberValueDatatype="5" unbalanced="0"/>
    <cacheHierarchy uniqueName="[Range 1].[Dry weight + pan]" caption="Dry weight + pan" attribute="1" defaultMemberUniqueName="[Range 1].[Dry weight + pan].[All]" allUniqueName="[Range 1].[Dry weight + pan].[All]" dimensionUniqueName="[Range 1]" displayFolder="" count="0" memberValueDatatype="5" unbalanced="0"/>
    <cacheHierarchy uniqueName="[Range 1].[Ash-free weight. + pan]" caption="Ash-free weight. + pan" attribute="1" defaultMemberUniqueName="[Range 1].[Ash-free weight. + pan].[All]" allUniqueName="[Range 1].[Ash-free weight. + pan].[All]" dimensionUniqueName="[Range 1]" displayFolder="" count="0" memberValueDatatype="5" unbalanced="0"/>
    <cacheHierarchy uniqueName="[Range 1].[Total animal weight]" caption="Total animal weight" attribute="1" defaultMemberUniqueName="[Range 1].[Total animal weight].[All]" allUniqueName="[Range 1].[Total animal weight].[All]" dimensionUniqueName="[Range 1]" displayFolder="" count="0" memberValueDatatype="5" unbalanced="0"/>
    <cacheHierarchy uniqueName="[Range 1].[Average weight per individual]" caption="Average weight per individual" attribute="1" defaultMemberUniqueName="[Range 1].[Average weight per individual].[All]" allUniqueName="[Range 1].[Average weight per individual].[All]" dimensionUniqueName="[Range 1]" displayFolder="" count="0" memberValueDatatype="5" unbalanced="0"/>
    <cacheHierarchy uniqueName="[Range 1].[comments]" caption="comments" attribute="1" defaultMemberUniqueName="[Range 1].[comments].[All]" allUniqueName="[Range 1].[comments].[All]" dimensionUniqueName="[Range 1]" displayFolder="" count="0" memberValueDatatype="130" unbalanced="0"/>
    <cacheHierarchy uniqueName="[Range 1].[Total animal weight 2]" caption="Total animal weight 2" attribute="1" defaultMemberUniqueName="[Range 1].[Total animal weight 2].[All]" allUniqueName="[Range 1].[Total animal weight 2].[All]" dimensionUniqueName="[Range 1]" displayFolder="" count="0" memberValueDatatype="130" unbalanced="0"/>
    <cacheHierarchy uniqueName="[Range 1].[Average weight per individual 2]" caption="Average weight per individual 2" attribute="1" defaultMemberUniqueName="[Range 1].[Average weight per individual 2].[All]" allUniqueName="[Range 1].[Average weight per individual 2].[All]" dimensionUniqueName="[Range 1]" displayFolder="" count="0" memberValueDatatype="130" unbalanced="0"/>
    <cacheHierarchy uniqueName="[Range 1].[QC flag]" caption="QC flag" attribute="1" defaultMemberUniqueName="[Range 1].[QC flag].[All]" allUniqueName="[Range 1].[QC flag].[All]" dimensionUniqueName="[Range 1]" displayFolder="" count="0" memberValueDatatype="130" unbalanced="0"/>
    <cacheHierarchy uniqueName="[Range 1].[QC exclude]" caption="QC exclude" attribute="1" defaultMemberUniqueName="[Range 1].[QC exclude].[All]" allUniqueName="[Range 1].[QC exclude].[All]" dimensionUniqueName="[Range 1]" displayFolder="" count="0" memberValueDatatype="130" unbalanced="0"/>
    <cacheHierarchy uniqueName="[Range 1].[Check datasheets]" caption="Check datasheets" attribute="1" defaultMemberUniqueName="[Range 1].[Check datasheets].[All]" allUniqueName="[Range 1].[Check datasheets].[All]" dimensionUniqueName="[Range 1]" displayFolder="" count="0" memberValueDatatype="130" unbalanced="0"/>
    <cacheHierarchy uniqueName="[Range 1].[year1]" caption="year1" attribute="1" defaultMemberUniqueName="[Range 1].[year1].[All]" allUniqueName="[Range 1].[year1].[All]" dimensionUniqueName="[Range 1]" displayFolder="" count="0" memberValueDatatype="20" unbalanced="0"/>
    <cacheHierarchy uniqueName="[Range 1].[Month]" caption="Month" attribute="1" defaultMemberUniqueName="[Range 1].[Month].[All]" allUniqueName="[Range 1].[Month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Year]" caption="Year" attribute="1" defaultMemberUniqueName="[Range 1].[Year].[All]" allUniqueName="[Range 1].[Year].[All]" dimensionUniqueName="[Range 1]" displayFolder="" count="2" memberValueDatatype="20" unbalanced="0">
      <fieldsUsage count="2">
        <fieldUsage x="-1"/>
        <fieldUsage x="0"/>
      </fieldsUsage>
    </cacheHierarchy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ion]" caption="Count of Station" measure="1" displayFolder="" measureGroup="Range 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Station]" caption="Distinct Count of Station" measure="1" displayFolder="" measureGroup="Range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 1" uniqueName="[Range 1]" caption="Range 1"/>
  </dimensions>
  <measureGroups count="1">
    <measureGroup name="Range 1" caption="Range 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8CF016-A9E6-4BC0-9F3B-ABD88EDE9E79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D8" firstHeaderRow="1" firstDataRow="2" firstDataCol="1"/>
  <pivotFields count="3"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Distinct Count of Station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Station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mpiled live sort!$A$1:$Q$20000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6EE2-AFD4-411C-9E59-93383E028106}">
  <dimension ref="A1:S226"/>
  <sheetViews>
    <sheetView zoomScaleNormal="100" workbookViewId="0">
      <pane ySplit="1" topLeftCell="A195" activePane="bottomLeft" state="frozen"/>
      <selection pane="bottomLeft" activeCell="A169" sqref="A169:XFD226"/>
    </sheetView>
  </sheetViews>
  <sheetFormatPr defaultColWidth="9.1796875" defaultRowHeight="14.5" x14ac:dyDescent="0.35"/>
  <cols>
    <col min="1" max="2" width="10.81640625" style="5" customWidth="1"/>
    <col min="3" max="3" width="10.453125" style="17" bestFit="1" customWidth="1"/>
    <col min="4" max="4" width="17.26953125" style="28" customWidth="1"/>
    <col min="5" max="6" width="9.54296875" style="7" customWidth="1"/>
    <col min="7" max="7" width="9.1796875" style="5" customWidth="1"/>
    <col min="8" max="8" width="11.1796875" style="5" customWidth="1"/>
    <col min="9" max="9" width="12.26953125" style="5" customWidth="1"/>
    <col min="10" max="10" width="14.54296875" style="5" customWidth="1"/>
    <col min="11" max="11" width="15.54296875" style="5" customWidth="1"/>
    <col min="12" max="12" width="36" style="16" customWidth="1"/>
    <col min="13" max="13" width="5.08984375" style="52" customWidth="1"/>
    <col min="14" max="14" width="9.08984375" style="52" customWidth="1"/>
    <col min="15" max="17" width="9.1796875" style="5"/>
    <col min="18" max="18" width="17" style="5" customWidth="1"/>
    <col min="19" max="19" width="9.1796875" style="16"/>
    <col min="20" max="251" width="9.1796875" style="5"/>
    <col min="252" max="252" width="10.81640625" style="5" customWidth="1"/>
    <col min="253" max="253" width="6.81640625" style="5" customWidth="1"/>
    <col min="254" max="254" width="9.1796875" style="5"/>
    <col min="255" max="255" width="14.26953125" style="5" customWidth="1"/>
    <col min="256" max="257" width="9.54296875" style="5" customWidth="1"/>
    <col min="258" max="258" width="9.1796875" style="5"/>
    <col min="259" max="259" width="11.1796875" style="5" customWidth="1"/>
    <col min="260" max="260" width="12.26953125" style="5" customWidth="1"/>
    <col min="261" max="262" width="14.54296875" style="5" customWidth="1"/>
    <col min="263" max="263" width="36" style="5" customWidth="1"/>
    <col min="264" max="507" width="9.1796875" style="5"/>
    <col min="508" max="508" width="10.81640625" style="5" customWidth="1"/>
    <col min="509" max="509" width="6.81640625" style="5" customWidth="1"/>
    <col min="510" max="510" width="9.1796875" style="5"/>
    <col min="511" max="511" width="14.26953125" style="5" customWidth="1"/>
    <col min="512" max="513" width="9.54296875" style="5" customWidth="1"/>
    <col min="514" max="514" width="9.1796875" style="5"/>
    <col min="515" max="515" width="11.1796875" style="5" customWidth="1"/>
    <col min="516" max="516" width="12.26953125" style="5" customWidth="1"/>
    <col min="517" max="518" width="14.54296875" style="5" customWidth="1"/>
    <col min="519" max="519" width="36" style="5" customWidth="1"/>
    <col min="520" max="763" width="9.1796875" style="5"/>
    <col min="764" max="764" width="10.81640625" style="5" customWidth="1"/>
    <col min="765" max="765" width="6.81640625" style="5" customWidth="1"/>
    <col min="766" max="766" width="9.1796875" style="5"/>
    <col min="767" max="767" width="14.26953125" style="5" customWidth="1"/>
    <col min="768" max="769" width="9.54296875" style="5" customWidth="1"/>
    <col min="770" max="770" width="9.1796875" style="5"/>
    <col min="771" max="771" width="11.1796875" style="5" customWidth="1"/>
    <col min="772" max="772" width="12.26953125" style="5" customWidth="1"/>
    <col min="773" max="774" width="14.54296875" style="5" customWidth="1"/>
    <col min="775" max="775" width="36" style="5" customWidth="1"/>
    <col min="776" max="1019" width="9.1796875" style="5"/>
    <col min="1020" max="1020" width="10.81640625" style="5" customWidth="1"/>
    <col min="1021" max="1021" width="6.81640625" style="5" customWidth="1"/>
    <col min="1022" max="1022" width="9.1796875" style="5"/>
    <col min="1023" max="1023" width="14.26953125" style="5" customWidth="1"/>
    <col min="1024" max="1025" width="9.54296875" style="5" customWidth="1"/>
    <col min="1026" max="1026" width="9.1796875" style="5"/>
    <col min="1027" max="1027" width="11.1796875" style="5" customWidth="1"/>
    <col min="1028" max="1028" width="12.26953125" style="5" customWidth="1"/>
    <col min="1029" max="1030" width="14.54296875" style="5" customWidth="1"/>
    <col min="1031" max="1031" width="36" style="5" customWidth="1"/>
    <col min="1032" max="1275" width="9.1796875" style="5"/>
    <col min="1276" max="1276" width="10.81640625" style="5" customWidth="1"/>
    <col min="1277" max="1277" width="6.81640625" style="5" customWidth="1"/>
    <col min="1278" max="1278" width="9.1796875" style="5"/>
    <col min="1279" max="1279" width="14.26953125" style="5" customWidth="1"/>
    <col min="1280" max="1281" width="9.54296875" style="5" customWidth="1"/>
    <col min="1282" max="1282" width="9.1796875" style="5"/>
    <col min="1283" max="1283" width="11.1796875" style="5" customWidth="1"/>
    <col min="1284" max="1284" width="12.26953125" style="5" customWidth="1"/>
    <col min="1285" max="1286" width="14.54296875" style="5" customWidth="1"/>
    <col min="1287" max="1287" width="36" style="5" customWidth="1"/>
    <col min="1288" max="1531" width="9.1796875" style="5"/>
    <col min="1532" max="1532" width="10.81640625" style="5" customWidth="1"/>
    <col min="1533" max="1533" width="6.81640625" style="5" customWidth="1"/>
    <col min="1534" max="1534" width="9.1796875" style="5"/>
    <col min="1535" max="1535" width="14.26953125" style="5" customWidth="1"/>
    <col min="1536" max="1537" width="9.54296875" style="5" customWidth="1"/>
    <col min="1538" max="1538" width="9.1796875" style="5"/>
    <col min="1539" max="1539" width="11.1796875" style="5" customWidth="1"/>
    <col min="1540" max="1540" width="12.26953125" style="5" customWidth="1"/>
    <col min="1541" max="1542" width="14.54296875" style="5" customWidth="1"/>
    <col min="1543" max="1543" width="36" style="5" customWidth="1"/>
    <col min="1544" max="1787" width="9.1796875" style="5"/>
    <col min="1788" max="1788" width="10.81640625" style="5" customWidth="1"/>
    <col min="1789" max="1789" width="6.81640625" style="5" customWidth="1"/>
    <col min="1790" max="1790" width="9.1796875" style="5"/>
    <col min="1791" max="1791" width="14.26953125" style="5" customWidth="1"/>
    <col min="1792" max="1793" width="9.54296875" style="5" customWidth="1"/>
    <col min="1794" max="1794" width="9.1796875" style="5"/>
    <col min="1795" max="1795" width="11.1796875" style="5" customWidth="1"/>
    <col min="1796" max="1796" width="12.26953125" style="5" customWidth="1"/>
    <col min="1797" max="1798" width="14.54296875" style="5" customWidth="1"/>
    <col min="1799" max="1799" width="36" style="5" customWidth="1"/>
    <col min="1800" max="2043" width="9.1796875" style="5"/>
    <col min="2044" max="2044" width="10.81640625" style="5" customWidth="1"/>
    <col min="2045" max="2045" width="6.81640625" style="5" customWidth="1"/>
    <col min="2046" max="2046" width="9.1796875" style="5"/>
    <col min="2047" max="2047" width="14.26953125" style="5" customWidth="1"/>
    <col min="2048" max="2049" width="9.54296875" style="5" customWidth="1"/>
    <col min="2050" max="2050" width="9.1796875" style="5"/>
    <col min="2051" max="2051" width="11.1796875" style="5" customWidth="1"/>
    <col min="2052" max="2052" width="12.26953125" style="5" customWidth="1"/>
    <col min="2053" max="2054" width="14.54296875" style="5" customWidth="1"/>
    <col min="2055" max="2055" width="36" style="5" customWidth="1"/>
    <col min="2056" max="2299" width="9.1796875" style="5"/>
    <col min="2300" max="2300" width="10.81640625" style="5" customWidth="1"/>
    <col min="2301" max="2301" width="6.81640625" style="5" customWidth="1"/>
    <col min="2302" max="2302" width="9.1796875" style="5"/>
    <col min="2303" max="2303" width="14.26953125" style="5" customWidth="1"/>
    <col min="2304" max="2305" width="9.54296875" style="5" customWidth="1"/>
    <col min="2306" max="2306" width="9.1796875" style="5"/>
    <col min="2307" max="2307" width="11.1796875" style="5" customWidth="1"/>
    <col min="2308" max="2308" width="12.26953125" style="5" customWidth="1"/>
    <col min="2309" max="2310" width="14.54296875" style="5" customWidth="1"/>
    <col min="2311" max="2311" width="36" style="5" customWidth="1"/>
    <col min="2312" max="2555" width="9.1796875" style="5"/>
    <col min="2556" max="2556" width="10.81640625" style="5" customWidth="1"/>
    <col min="2557" max="2557" width="6.81640625" style="5" customWidth="1"/>
    <col min="2558" max="2558" width="9.1796875" style="5"/>
    <col min="2559" max="2559" width="14.26953125" style="5" customWidth="1"/>
    <col min="2560" max="2561" width="9.54296875" style="5" customWidth="1"/>
    <col min="2562" max="2562" width="9.1796875" style="5"/>
    <col min="2563" max="2563" width="11.1796875" style="5" customWidth="1"/>
    <col min="2564" max="2564" width="12.26953125" style="5" customWidth="1"/>
    <col min="2565" max="2566" width="14.54296875" style="5" customWidth="1"/>
    <col min="2567" max="2567" width="36" style="5" customWidth="1"/>
    <col min="2568" max="2811" width="9.1796875" style="5"/>
    <col min="2812" max="2812" width="10.81640625" style="5" customWidth="1"/>
    <col min="2813" max="2813" width="6.81640625" style="5" customWidth="1"/>
    <col min="2814" max="2814" width="9.1796875" style="5"/>
    <col min="2815" max="2815" width="14.26953125" style="5" customWidth="1"/>
    <col min="2816" max="2817" width="9.54296875" style="5" customWidth="1"/>
    <col min="2818" max="2818" width="9.1796875" style="5"/>
    <col min="2819" max="2819" width="11.1796875" style="5" customWidth="1"/>
    <col min="2820" max="2820" width="12.26953125" style="5" customWidth="1"/>
    <col min="2821" max="2822" width="14.54296875" style="5" customWidth="1"/>
    <col min="2823" max="2823" width="36" style="5" customWidth="1"/>
    <col min="2824" max="3067" width="9.1796875" style="5"/>
    <col min="3068" max="3068" width="10.81640625" style="5" customWidth="1"/>
    <col min="3069" max="3069" width="6.81640625" style="5" customWidth="1"/>
    <col min="3070" max="3070" width="9.1796875" style="5"/>
    <col min="3071" max="3071" width="14.26953125" style="5" customWidth="1"/>
    <col min="3072" max="3073" width="9.54296875" style="5" customWidth="1"/>
    <col min="3074" max="3074" width="9.1796875" style="5"/>
    <col min="3075" max="3075" width="11.1796875" style="5" customWidth="1"/>
    <col min="3076" max="3076" width="12.26953125" style="5" customWidth="1"/>
    <col min="3077" max="3078" width="14.54296875" style="5" customWidth="1"/>
    <col min="3079" max="3079" width="36" style="5" customWidth="1"/>
    <col min="3080" max="3323" width="9.1796875" style="5"/>
    <col min="3324" max="3324" width="10.81640625" style="5" customWidth="1"/>
    <col min="3325" max="3325" width="6.81640625" style="5" customWidth="1"/>
    <col min="3326" max="3326" width="9.1796875" style="5"/>
    <col min="3327" max="3327" width="14.26953125" style="5" customWidth="1"/>
    <col min="3328" max="3329" width="9.54296875" style="5" customWidth="1"/>
    <col min="3330" max="3330" width="9.1796875" style="5"/>
    <col min="3331" max="3331" width="11.1796875" style="5" customWidth="1"/>
    <col min="3332" max="3332" width="12.26953125" style="5" customWidth="1"/>
    <col min="3333" max="3334" width="14.54296875" style="5" customWidth="1"/>
    <col min="3335" max="3335" width="36" style="5" customWidth="1"/>
    <col min="3336" max="3579" width="9.1796875" style="5"/>
    <col min="3580" max="3580" width="10.81640625" style="5" customWidth="1"/>
    <col min="3581" max="3581" width="6.81640625" style="5" customWidth="1"/>
    <col min="3582" max="3582" width="9.1796875" style="5"/>
    <col min="3583" max="3583" width="14.26953125" style="5" customWidth="1"/>
    <col min="3584" max="3585" width="9.54296875" style="5" customWidth="1"/>
    <col min="3586" max="3586" width="9.1796875" style="5"/>
    <col min="3587" max="3587" width="11.1796875" style="5" customWidth="1"/>
    <col min="3588" max="3588" width="12.26953125" style="5" customWidth="1"/>
    <col min="3589" max="3590" width="14.54296875" style="5" customWidth="1"/>
    <col min="3591" max="3591" width="36" style="5" customWidth="1"/>
    <col min="3592" max="3835" width="9.1796875" style="5"/>
    <col min="3836" max="3836" width="10.81640625" style="5" customWidth="1"/>
    <col min="3837" max="3837" width="6.81640625" style="5" customWidth="1"/>
    <col min="3838" max="3838" width="9.1796875" style="5"/>
    <col min="3839" max="3839" width="14.26953125" style="5" customWidth="1"/>
    <col min="3840" max="3841" width="9.54296875" style="5" customWidth="1"/>
    <col min="3842" max="3842" width="9.1796875" style="5"/>
    <col min="3843" max="3843" width="11.1796875" style="5" customWidth="1"/>
    <col min="3844" max="3844" width="12.26953125" style="5" customWidth="1"/>
    <col min="3845" max="3846" width="14.54296875" style="5" customWidth="1"/>
    <col min="3847" max="3847" width="36" style="5" customWidth="1"/>
    <col min="3848" max="4091" width="9.1796875" style="5"/>
    <col min="4092" max="4092" width="10.81640625" style="5" customWidth="1"/>
    <col min="4093" max="4093" width="6.81640625" style="5" customWidth="1"/>
    <col min="4094" max="4094" width="9.1796875" style="5"/>
    <col min="4095" max="4095" width="14.26953125" style="5" customWidth="1"/>
    <col min="4096" max="4097" width="9.54296875" style="5" customWidth="1"/>
    <col min="4098" max="4098" width="9.1796875" style="5"/>
    <col min="4099" max="4099" width="11.1796875" style="5" customWidth="1"/>
    <col min="4100" max="4100" width="12.26953125" style="5" customWidth="1"/>
    <col min="4101" max="4102" width="14.54296875" style="5" customWidth="1"/>
    <col min="4103" max="4103" width="36" style="5" customWidth="1"/>
    <col min="4104" max="4347" width="9.1796875" style="5"/>
    <col min="4348" max="4348" width="10.81640625" style="5" customWidth="1"/>
    <col min="4349" max="4349" width="6.81640625" style="5" customWidth="1"/>
    <col min="4350" max="4350" width="9.1796875" style="5"/>
    <col min="4351" max="4351" width="14.26953125" style="5" customWidth="1"/>
    <col min="4352" max="4353" width="9.54296875" style="5" customWidth="1"/>
    <col min="4354" max="4354" width="9.1796875" style="5"/>
    <col min="4355" max="4355" width="11.1796875" style="5" customWidth="1"/>
    <col min="4356" max="4356" width="12.26953125" style="5" customWidth="1"/>
    <col min="4357" max="4358" width="14.54296875" style="5" customWidth="1"/>
    <col min="4359" max="4359" width="36" style="5" customWidth="1"/>
    <col min="4360" max="4603" width="9.1796875" style="5"/>
    <col min="4604" max="4604" width="10.81640625" style="5" customWidth="1"/>
    <col min="4605" max="4605" width="6.81640625" style="5" customWidth="1"/>
    <col min="4606" max="4606" width="9.1796875" style="5"/>
    <col min="4607" max="4607" width="14.26953125" style="5" customWidth="1"/>
    <col min="4608" max="4609" width="9.54296875" style="5" customWidth="1"/>
    <col min="4610" max="4610" width="9.1796875" style="5"/>
    <col min="4611" max="4611" width="11.1796875" style="5" customWidth="1"/>
    <col min="4612" max="4612" width="12.26953125" style="5" customWidth="1"/>
    <col min="4613" max="4614" width="14.54296875" style="5" customWidth="1"/>
    <col min="4615" max="4615" width="36" style="5" customWidth="1"/>
    <col min="4616" max="4859" width="9.1796875" style="5"/>
    <col min="4860" max="4860" width="10.81640625" style="5" customWidth="1"/>
    <col min="4861" max="4861" width="6.81640625" style="5" customWidth="1"/>
    <col min="4862" max="4862" width="9.1796875" style="5"/>
    <col min="4863" max="4863" width="14.26953125" style="5" customWidth="1"/>
    <col min="4864" max="4865" width="9.54296875" style="5" customWidth="1"/>
    <col min="4866" max="4866" width="9.1796875" style="5"/>
    <col min="4867" max="4867" width="11.1796875" style="5" customWidth="1"/>
    <col min="4868" max="4868" width="12.26953125" style="5" customWidth="1"/>
    <col min="4869" max="4870" width="14.54296875" style="5" customWidth="1"/>
    <col min="4871" max="4871" width="36" style="5" customWidth="1"/>
    <col min="4872" max="5115" width="9.1796875" style="5"/>
    <col min="5116" max="5116" width="10.81640625" style="5" customWidth="1"/>
    <col min="5117" max="5117" width="6.81640625" style="5" customWidth="1"/>
    <col min="5118" max="5118" width="9.1796875" style="5"/>
    <col min="5119" max="5119" width="14.26953125" style="5" customWidth="1"/>
    <col min="5120" max="5121" width="9.54296875" style="5" customWidth="1"/>
    <col min="5122" max="5122" width="9.1796875" style="5"/>
    <col min="5123" max="5123" width="11.1796875" style="5" customWidth="1"/>
    <col min="5124" max="5124" width="12.26953125" style="5" customWidth="1"/>
    <col min="5125" max="5126" width="14.54296875" style="5" customWidth="1"/>
    <col min="5127" max="5127" width="36" style="5" customWidth="1"/>
    <col min="5128" max="5371" width="9.1796875" style="5"/>
    <col min="5372" max="5372" width="10.81640625" style="5" customWidth="1"/>
    <col min="5373" max="5373" width="6.81640625" style="5" customWidth="1"/>
    <col min="5374" max="5374" width="9.1796875" style="5"/>
    <col min="5375" max="5375" width="14.26953125" style="5" customWidth="1"/>
    <col min="5376" max="5377" width="9.54296875" style="5" customWidth="1"/>
    <col min="5378" max="5378" width="9.1796875" style="5"/>
    <col min="5379" max="5379" width="11.1796875" style="5" customWidth="1"/>
    <col min="5380" max="5380" width="12.26953125" style="5" customWidth="1"/>
    <col min="5381" max="5382" width="14.54296875" style="5" customWidth="1"/>
    <col min="5383" max="5383" width="36" style="5" customWidth="1"/>
    <col min="5384" max="5627" width="9.1796875" style="5"/>
    <col min="5628" max="5628" width="10.81640625" style="5" customWidth="1"/>
    <col min="5629" max="5629" width="6.81640625" style="5" customWidth="1"/>
    <col min="5630" max="5630" width="9.1796875" style="5"/>
    <col min="5631" max="5631" width="14.26953125" style="5" customWidth="1"/>
    <col min="5632" max="5633" width="9.54296875" style="5" customWidth="1"/>
    <col min="5634" max="5634" width="9.1796875" style="5"/>
    <col min="5635" max="5635" width="11.1796875" style="5" customWidth="1"/>
    <col min="5636" max="5636" width="12.26953125" style="5" customWidth="1"/>
    <col min="5637" max="5638" width="14.54296875" style="5" customWidth="1"/>
    <col min="5639" max="5639" width="36" style="5" customWidth="1"/>
    <col min="5640" max="5883" width="9.1796875" style="5"/>
    <col min="5884" max="5884" width="10.81640625" style="5" customWidth="1"/>
    <col min="5885" max="5885" width="6.81640625" style="5" customWidth="1"/>
    <col min="5886" max="5886" width="9.1796875" style="5"/>
    <col min="5887" max="5887" width="14.26953125" style="5" customWidth="1"/>
    <col min="5888" max="5889" width="9.54296875" style="5" customWidth="1"/>
    <col min="5890" max="5890" width="9.1796875" style="5"/>
    <col min="5891" max="5891" width="11.1796875" style="5" customWidth="1"/>
    <col min="5892" max="5892" width="12.26953125" style="5" customWidth="1"/>
    <col min="5893" max="5894" width="14.54296875" style="5" customWidth="1"/>
    <col min="5895" max="5895" width="36" style="5" customWidth="1"/>
    <col min="5896" max="6139" width="9.1796875" style="5"/>
    <col min="6140" max="6140" width="10.81640625" style="5" customWidth="1"/>
    <col min="6141" max="6141" width="6.81640625" style="5" customWidth="1"/>
    <col min="6142" max="6142" width="9.1796875" style="5"/>
    <col min="6143" max="6143" width="14.26953125" style="5" customWidth="1"/>
    <col min="6144" max="6145" width="9.54296875" style="5" customWidth="1"/>
    <col min="6146" max="6146" width="9.1796875" style="5"/>
    <col min="6147" max="6147" width="11.1796875" style="5" customWidth="1"/>
    <col min="6148" max="6148" width="12.26953125" style="5" customWidth="1"/>
    <col min="6149" max="6150" width="14.54296875" style="5" customWidth="1"/>
    <col min="6151" max="6151" width="36" style="5" customWidth="1"/>
    <col min="6152" max="6395" width="9.1796875" style="5"/>
    <col min="6396" max="6396" width="10.81640625" style="5" customWidth="1"/>
    <col min="6397" max="6397" width="6.81640625" style="5" customWidth="1"/>
    <col min="6398" max="6398" width="9.1796875" style="5"/>
    <col min="6399" max="6399" width="14.26953125" style="5" customWidth="1"/>
    <col min="6400" max="6401" width="9.54296875" style="5" customWidth="1"/>
    <col min="6402" max="6402" width="9.1796875" style="5"/>
    <col min="6403" max="6403" width="11.1796875" style="5" customWidth="1"/>
    <col min="6404" max="6404" width="12.26953125" style="5" customWidth="1"/>
    <col min="6405" max="6406" width="14.54296875" style="5" customWidth="1"/>
    <col min="6407" max="6407" width="36" style="5" customWidth="1"/>
    <col min="6408" max="6651" width="9.1796875" style="5"/>
    <col min="6652" max="6652" width="10.81640625" style="5" customWidth="1"/>
    <col min="6653" max="6653" width="6.81640625" style="5" customWidth="1"/>
    <col min="6654" max="6654" width="9.1796875" style="5"/>
    <col min="6655" max="6655" width="14.26953125" style="5" customWidth="1"/>
    <col min="6656" max="6657" width="9.54296875" style="5" customWidth="1"/>
    <col min="6658" max="6658" width="9.1796875" style="5"/>
    <col min="6659" max="6659" width="11.1796875" style="5" customWidth="1"/>
    <col min="6660" max="6660" width="12.26953125" style="5" customWidth="1"/>
    <col min="6661" max="6662" width="14.54296875" style="5" customWidth="1"/>
    <col min="6663" max="6663" width="36" style="5" customWidth="1"/>
    <col min="6664" max="6907" width="9.1796875" style="5"/>
    <col min="6908" max="6908" width="10.81640625" style="5" customWidth="1"/>
    <col min="6909" max="6909" width="6.81640625" style="5" customWidth="1"/>
    <col min="6910" max="6910" width="9.1796875" style="5"/>
    <col min="6911" max="6911" width="14.26953125" style="5" customWidth="1"/>
    <col min="6912" max="6913" width="9.54296875" style="5" customWidth="1"/>
    <col min="6914" max="6914" width="9.1796875" style="5"/>
    <col min="6915" max="6915" width="11.1796875" style="5" customWidth="1"/>
    <col min="6916" max="6916" width="12.26953125" style="5" customWidth="1"/>
    <col min="6917" max="6918" width="14.54296875" style="5" customWidth="1"/>
    <col min="6919" max="6919" width="36" style="5" customWidth="1"/>
    <col min="6920" max="7163" width="9.1796875" style="5"/>
    <col min="7164" max="7164" width="10.81640625" style="5" customWidth="1"/>
    <col min="7165" max="7165" width="6.81640625" style="5" customWidth="1"/>
    <col min="7166" max="7166" width="9.1796875" style="5"/>
    <col min="7167" max="7167" width="14.26953125" style="5" customWidth="1"/>
    <col min="7168" max="7169" width="9.54296875" style="5" customWidth="1"/>
    <col min="7170" max="7170" width="9.1796875" style="5"/>
    <col min="7171" max="7171" width="11.1796875" style="5" customWidth="1"/>
    <col min="7172" max="7172" width="12.26953125" style="5" customWidth="1"/>
    <col min="7173" max="7174" width="14.54296875" style="5" customWidth="1"/>
    <col min="7175" max="7175" width="36" style="5" customWidth="1"/>
    <col min="7176" max="7419" width="9.1796875" style="5"/>
    <col min="7420" max="7420" width="10.81640625" style="5" customWidth="1"/>
    <col min="7421" max="7421" width="6.81640625" style="5" customWidth="1"/>
    <col min="7422" max="7422" width="9.1796875" style="5"/>
    <col min="7423" max="7423" width="14.26953125" style="5" customWidth="1"/>
    <col min="7424" max="7425" width="9.54296875" style="5" customWidth="1"/>
    <col min="7426" max="7426" width="9.1796875" style="5"/>
    <col min="7427" max="7427" width="11.1796875" style="5" customWidth="1"/>
    <col min="7428" max="7428" width="12.26953125" style="5" customWidth="1"/>
    <col min="7429" max="7430" width="14.54296875" style="5" customWidth="1"/>
    <col min="7431" max="7431" width="36" style="5" customWidth="1"/>
    <col min="7432" max="7675" width="9.1796875" style="5"/>
    <col min="7676" max="7676" width="10.81640625" style="5" customWidth="1"/>
    <col min="7677" max="7677" width="6.81640625" style="5" customWidth="1"/>
    <col min="7678" max="7678" width="9.1796875" style="5"/>
    <col min="7679" max="7679" width="14.26953125" style="5" customWidth="1"/>
    <col min="7680" max="7681" width="9.54296875" style="5" customWidth="1"/>
    <col min="7682" max="7682" width="9.1796875" style="5"/>
    <col min="7683" max="7683" width="11.1796875" style="5" customWidth="1"/>
    <col min="7684" max="7684" width="12.26953125" style="5" customWidth="1"/>
    <col min="7685" max="7686" width="14.54296875" style="5" customWidth="1"/>
    <col min="7687" max="7687" width="36" style="5" customWidth="1"/>
    <col min="7688" max="7931" width="9.1796875" style="5"/>
    <col min="7932" max="7932" width="10.81640625" style="5" customWidth="1"/>
    <col min="7933" max="7933" width="6.81640625" style="5" customWidth="1"/>
    <col min="7934" max="7934" width="9.1796875" style="5"/>
    <col min="7935" max="7935" width="14.26953125" style="5" customWidth="1"/>
    <col min="7936" max="7937" width="9.54296875" style="5" customWidth="1"/>
    <col min="7938" max="7938" width="9.1796875" style="5"/>
    <col min="7939" max="7939" width="11.1796875" style="5" customWidth="1"/>
    <col min="7940" max="7940" width="12.26953125" style="5" customWidth="1"/>
    <col min="7941" max="7942" width="14.54296875" style="5" customWidth="1"/>
    <col min="7943" max="7943" width="36" style="5" customWidth="1"/>
    <col min="7944" max="8187" width="9.1796875" style="5"/>
    <col min="8188" max="8188" width="10.81640625" style="5" customWidth="1"/>
    <col min="8189" max="8189" width="6.81640625" style="5" customWidth="1"/>
    <col min="8190" max="8190" width="9.1796875" style="5"/>
    <col min="8191" max="8191" width="14.26953125" style="5" customWidth="1"/>
    <col min="8192" max="8193" width="9.54296875" style="5" customWidth="1"/>
    <col min="8194" max="8194" width="9.1796875" style="5"/>
    <col min="8195" max="8195" width="11.1796875" style="5" customWidth="1"/>
    <col min="8196" max="8196" width="12.26953125" style="5" customWidth="1"/>
    <col min="8197" max="8198" width="14.54296875" style="5" customWidth="1"/>
    <col min="8199" max="8199" width="36" style="5" customWidth="1"/>
    <col min="8200" max="8443" width="9.1796875" style="5"/>
    <col min="8444" max="8444" width="10.81640625" style="5" customWidth="1"/>
    <col min="8445" max="8445" width="6.81640625" style="5" customWidth="1"/>
    <col min="8446" max="8446" width="9.1796875" style="5"/>
    <col min="8447" max="8447" width="14.26953125" style="5" customWidth="1"/>
    <col min="8448" max="8449" width="9.54296875" style="5" customWidth="1"/>
    <col min="8450" max="8450" width="9.1796875" style="5"/>
    <col min="8451" max="8451" width="11.1796875" style="5" customWidth="1"/>
    <col min="8452" max="8452" width="12.26953125" style="5" customWidth="1"/>
    <col min="8453" max="8454" width="14.54296875" style="5" customWidth="1"/>
    <col min="8455" max="8455" width="36" style="5" customWidth="1"/>
    <col min="8456" max="8699" width="9.1796875" style="5"/>
    <col min="8700" max="8700" width="10.81640625" style="5" customWidth="1"/>
    <col min="8701" max="8701" width="6.81640625" style="5" customWidth="1"/>
    <col min="8702" max="8702" width="9.1796875" style="5"/>
    <col min="8703" max="8703" width="14.26953125" style="5" customWidth="1"/>
    <col min="8704" max="8705" width="9.54296875" style="5" customWidth="1"/>
    <col min="8706" max="8706" width="9.1796875" style="5"/>
    <col min="8707" max="8707" width="11.1796875" style="5" customWidth="1"/>
    <col min="8708" max="8708" width="12.26953125" style="5" customWidth="1"/>
    <col min="8709" max="8710" width="14.54296875" style="5" customWidth="1"/>
    <col min="8711" max="8711" width="36" style="5" customWidth="1"/>
    <col min="8712" max="8955" width="9.1796875" style="5"/>
    <col min="8956" max="8956" width="10.81640625" style="5" customWidth="1"/>
    <col min="8957" max="8957" width="6.81640625" style="5" customWidth="1"/>
    <col min="8958" max="8958" width="9.1796875" style="5"/>
    <col min="8959" max="8959" width="14.26953125" style="5" customWidth="1"/>
    <col min="8960" max="8961" width="9.54296875" style="5" customWidth="1"/>
    <col min="8962" max="8962" width="9.1796875" style="5"/>
    <col min="8963" max="8963" width="11.1796875" style="5" customWidth="1"/>
    <col min="8964" max="8964" width="12.26953125" style="5" customWidth="1"/>
    <col min="8965" max="8966" width="14.54296875" style="5" customWidth="1"/>
    <col min="8967" max="8967" width="36" style="5" customWidth="1"/>
    <col min="8968" max="9211" width="9.1796875" style="5"/>
    <col min="9212" max="9212" width="10.81640625" style="5" customWidth="1"/>
    <col min="9213" max="9213" width="6.81640625" style="5" customWidth="1"/>
    <col min="9214" max="9214" width="9.1796875" style="5"/>
    <col min="9215" max="9215" width="14.26953125" style="5" customWidth="1"/>
    <col min="9216" max="9217" width="9.54296875" style="5" customWidth="1"/>
    <col min="9218" max="9218" width="9.1796875" style="5"/>
    <col min="9219" max="9219" width="11.1796875" style="5" customWidth="1"/>
    <col min="9220" max="9220" width="12.26953125" style="5" customWidth="1"/>
    <col min="9221" max="9222" width="14.54296875" style="5" customWidth="1"/>
    <col min="9223" max="9223" width="36" style="5" customWidth="1"/>
    <col min="9224" max="9467" width="9.1796875" style="5"/>
    <col min="9468" max="9468" width="10.81640625" style="5" customWidth="1"/>
    <col min="9469" max="9469" width="6.81640625" style="5" customWidth="1"/>
    <col min="9470" max="9470" width="9.1796875" style="5"/>
    <col min="9471" max="9471" width="14.26953125" style="5" customWidth="1"/>
    <col min="9472" max="9473" width="9.54296875" style="5" customWidth="1"/>
    <col min="9474" max="9474" width="9.1796875" style="5"/>
    <col min="9475" max="9475" width="11.1796875" style="5" customWidth="1"/>
    <col min="9476" max="9476" width="12.26953125" style="5" customWidth="1"/>
    <col min="9477" max="9478" width="14.54296875" style="5" customWidth="1"/>
    <col min="9479" max="9479" width="36" style="5" customWidth="1"/>
    <col min="9480" max="9723" width="9.1796875" style="5"/>
    <col min="9724" max="9724" width="10.81640625" style="5" customWidth="1"/>
    <col min="9725" max="9725" width="6.81640625" style="5" customWidth="1"/>
    <col min="9726" max="9726" width="9.1796875" style="5"/>
    <col min="9727" max="9727" width="14.26953125" style="5" customWidth="1"/>
    <col min="9728" max="9729" width="9.54296875" style="5" customWidth="1"/>
    <col min="9730" max="9730" width="9.1796875" style="5"/>
    <col min="9731" max="9731" width="11.1796875" style="5" customWidth="1"/>
    <col min="9732" max="9732" width="12.26953125" style="5" customWidth="1"/>
    <col min="9733" max="9734" width="14.54296875" style="5" customWidth="1"/>
    <col min="9735" max="9735" width="36" style="5" customWidth="1"/>
    <col min="9736" max="9979" width="9.1796875" style="5"/>
    <col min="9980" max="9980" width="10.81640625" style="5" customWidth="1"/>
    <col min="9981" max="9981" width="6.81640625" style="5" customWidth="1"/>
    <col min="9982" max="9982" width="9.1796875" style="5"/>
    <col min="9983" max="9983" width="14.26953125" style="5" customWidth="1"/>
    <col min="9984" max="9985" width="9.54296875" style="5" customWidth="1"/>
    <col min="9986" max="9986" width="9.1796875" style="5"/>
    <col min="9987" max="9987" width="11.1796875" style="5" customWidth="1"/>
    <col min="9988" max="9988" width="12.26953125" style="5" customWidth="1"/>
    <col min="9989" max="9990" width="14.54296875" style="5" customWidth="1"/>
    <col min="9991" max="9991" width="36" style="5" customWidth="1"/>
    <col min="9992" max="10235" width="9.1796875" style="5"/>
    <col min="10236" max="10236" width="10.81640625" style="5" customWidth="1"/>
    <col min="10237" max="10237" width="6.81640625" style="5" customWidth="1"/>
    <col min="10238" max="10238" width="9.1796875" style="5"/>
    <col min="10239" max="10239" width="14.26953125" style="5" customWidth="1"/>
    <col min="10240" max="10241" width="9.54296875" style="5" customWidth="1"/>
    <col min="10242" max="10242" width="9.1796875" style="5"/>
    <col min="10243" max="10243" width="11.1796875" style="5" customWidth="1"/>
    <col min="10244" max="10244" width="12.26953125" style="5" customWidth="1"/>
    <col min="10245" max="10246" width="14.54296875" style="5" customWidth="1"/>
    <col min="10247" max="10247" width="36" style="5" customWidth="1"/>
    <col min="10248" max="10491" width="9.1796875" style="5"/>
    <col min="10492" max="10492" width="10.81640625" style="5" customWidth="1"/>
    <col min="10493" max="10493" width="6.81640625" style="5" customWidth="1"/>
    <col min="10494" max="10494" width="9.1796875" style="5"/>
    <col min="10495" max="10495" width="14.26953125" style="5" customWidth="1"/>
    <col min="10496" max="10497" width="9.54296875" style="5" customWidth="1"/>
    <col min="10498" max="10498" width="9.1796875" style="5"/>
    <col min="10499" max="10499" width="11.1796875" style="5" customWidth="1"/>
    <col min="10500" max="10500" width="12.26953125" style="5" customWidth="1"/>
    <col min="10501" max="10502" width="14.54296875" style="5" customWidth="1"/>
    <col min="10503" max="10503" width="36" style="5" customWidth="1"/>
    <col min="10504" max="10747" width="9.1796875" style="5"/>
    <col min="10748" max="10748" width="10.81640625" style="5" customWidth="1"/>
    <col min="10749" max="10749" width="6.81640625" style="5" customWidth="1"/>
    <col min="10750" max="10750" width="9.1796875" style="5"/>
    <col min="10751" max="10751" width="14.26953125" style="5" customWidth="1"/>
    <col min="10752" max="10753" width="9.54296875" style="5" customWidth="1"/>
    <col min="10754" max="10754" width="9.1796875" style="5"/>
    <col min="10755" max="10755" width="11.1796875" style="5" customWidth="1"/>
    <col min="10756" max="10756" width="12.26953125" style="5" customWidth="1"/>
    <col min="10757" max="10758" width="14.54296875" style="5" customWidth="1"/>
    <col min="10759" max="10759" width="36" style="5" customWidth="1"/>
    <col min="10760" max="11003" width="9.1796875" style="5"/>
    <col min="11004" max="11004" width="10.81640625" style="5" customWidth="1"/>
    <col min="11005" max="11005" width="6.81640625" style="5" customWidth="1"/>
    <col min="11006" max="11006" width="9.1796875" style="5"/>
    <col min="11007" max="11007" width="14.26953125" style="5" customWidth="1"/>
    <col min="11008" max="11009" width="9.54296875" style="5" customWidth="1"/>
    <col min="11010" max="11010" width="9.1796875" style="5"/>
    <col min="11011" max="11011" width="11.1796875" style="5" customWidth="1"/>
    <col min="11012" max="11012" width="12.26953125" style="5" customWidth="1"/>
    <col min="11013" max="11014" width="14.54296875" style="5" customWidth="1"/>
    <col min="11015" max="11015" width="36" style="5" customWidth="1"/>
    <col min="11016" max="11259" width="9.1796875" style="5"/>
    <col min="11260" max="11260" width="10.81640625" style="5" customWidth="1"/>
    <col min="11261" max="11261" width="6.81640625" style="5" customWidth="1"/>
    <col min="11262" max="11262" width="9.1796875" style="5"/>
    <col min="11263" max="11263" width="14.26953125" style="5" customWidth="1"/>
    <col min="11264" max="11265" width="9.54296875" style="5" customWidth="1"/>
    <col min="11266" max="11266" width="9.1796875" style="5"/>
    <col min="11267" max="11267" width="11.1796875" style="5" customWidth="1"/>
    <col min="11268" max="11268" width="12.26953125" style="5" customWidth="1"/>
    <col min="11269" max="11270" width="14.54296875" style="5" customWidth="1"/>
    <col min="11271" max="11271" width="36" style="5" customWidth="1"/>
    <col min="11272" max="11515" width="9.1796875" style="5"/>
    <col min="11516" max="11516" width="10.81640625" style="5" customWidth="1"/>
    <col min="11517" max="11517" width="6.81640625" style="5" customWidth="1"/>
    <col min="11518" max="11518" width="9.1796875" style="5"/>
    <col min="11519" max="11519" width="14.26953125" style="5" customWidth="1"/>
    <col min="11520" max="11521" width="9.54296875" style="5" customWidth="1"/>
    <col min="11522" max="11522" width="9.1796875" style="5"/>
    <col min="11523" max="11523" width="11.1796875" style="5" customWidth="1"/>
    <col min="11524" max="11524" width="12.26953125" style="5" customWidth="1"/>
    <col min="11525" max="11526" width="14.54296875" style="5" customWidth="1"/>
    <col min="11527" max="11527" width="36" style="5" customWidth="1"/>
    <col min="11528" max="11771" width="9.1796875" style="5"/>
    <col min="11772" max="11772" width="10.81640625" style="5" customWidth="1"/>
    <col min="11773" max="11773" width="6.81640625" style="5" customWidth="1"/>
    <col min="11774" max="11774" width="9.1796875" style="5"/>
    <col min="11775" max="11775" width="14.26953125" style="5" customWidth="1"/>
    <col min="11776" max="11777" width="9.54296875" style="5" customWidth="1"/>
    <col min="11778" max="11778" width="9.1796875" style="5"/>
    <col min="11779" max="11779" width="11.1796875" style="5" customWidth="1"/>
    <col min="11780" max="11780" width="12.26953125" style="5" customWidth="1"/>
    <col min="11781" max="11782" width="14.54296875" style="5" customWidth="1"/>
    <col min="11783" max="11783" width="36" style="5" customWidth="1"/>
    <col min="11784" max="12027" width="9.1796875" style="5"/>
    <col min="12028" max="12028" width="10.81640625" style="5" customWidth="1"/>
    <col min="12029" max="12029" width="6.81640625" style="5" customWidth="1"/>
    <col min="12030" max="12030" width="9.1796875" style="5"/>
    <col min="12031" max="12031" width="14.26953125" style="5" customWidth="1"/>
    <col min="12032" max="12033" width="9.54296875" style="5" customWidth="1"/>
    <col min="12034" max="12034" width="9.1796875" style="5"/>
    <col min="12035" max="12035" width="11.1796875" style="5" customWidth="1"/>
    <col min="12036" max="12036" width="12.26953125" style="5" customWidth="1"/>
    <col min="12037" max="12038" width="14.54296875" style="5" customWidth="1"/>
    <col min="12039" max="12039" width="36" style="5" customWidth="1"/>
    <col min="12040" max="12283" width="9.1796875" style="5"/>
    <col min="12284" max="12284" width="10.81640625" style="5" customWidth="1"/>
    <col min="12285" max="12285" width="6.81640625" style="5" customWidth="1"/>
    <col min="12286" max="12286" width="9.1796875" style="5"/>
    <col min="12287" max="12287" width="14.26953125" style="5" customWidth="1"/>
    <col min="12288" max="12289" width="9.54296875" style="5" customWidth="1"/>
    <col min="12290" max="12290" width="9.1796875" style="5"/>
    <col min="12291" max="12291" width="11.1796875" style="5" customWidth="1"/>
    <col min="12292" max="12292" width="12.26953125" style="5" customWidth="1"/>
    <col min="12293" max="12294" width="14.54296875" style="5" customWidth="1"/>
    <col min="12295" max="12295" width="36" style="5" customWidth="1"/>
    <col min="12296" max="12539" width="9.1796875" style="5"/>
    <col min="12540" max="12540" width="10.81640625" style="5" customWidth="1"/>
    <col min="12541" max="12541" width="6.81640625" style="5" customWidth="1"/>
    <col min="12542" max="12542" width="9.1796875" style="5"/>
    <col min="12543" max="12543" width="14.26953125" style="5" customWidth="1"/>
    <col min="12544" max="12545" width="9.54296875" style="5" customWidth="1"/>
    <col min="12546" max="12546" width="9.1796875" style="5"/>
    <col min="12547" max="12547" width="11.1796875" style="5" customWidth="1"/>
    <col min="12548" max="12548" width="12.26953125" style="5" customWidth="1"/>
    <col min="12549" max="12550" width="14.54296875" style="5" customWidth="1"/>
    <col min="12551" max="12551" width="36" style="5" customWidth="1"/>
    <col min="12552" max="12795" width="9.1796875" style="5"/>
    <col min="12796" max="12796" width="10.81640625" style="5" customWidth="1"/>
    <col min="12797" max="12797" width="6.81640625" style="5" customWidth="1"/>
    <col min="12798" max="12798" width="9.1796875" style="5"/>
    <col min="12799" max="12799" width="14.26953125" style="5" customWidth="1"/>
    <col min="12800" max="12801" width="9.54296875" style="5" customWidth="1"/>
    <col min="12802" max="12802" width="9.1796875" style="5"/>
    <col min="12803" max="12803" width="11.1796875" style="5" customWidth="1"/>
    <col min="12804" max="12804" width="12.26953125" style="5" customWidth="1"/>
    <col min="12805" max="12806" width="14.54296875" style="5" customWidth="1"/>
    <col min="12807" max="12807" width="36" style="5" customWidth="1"/>
    <col min="12808" max="13051" width="9.1796875" style="5"/>
    <col min="13052" max="13052" width="10.81640625" style="5" customWidth="1"/>
    <col min="13053" max="13053" width="6.81640625" style="5" customWidth="1"/>
    <col min="13054" max="13054" width="9.1796875" style="5"/>
    <col min="13055" max="13055" width="14.26953125" style="5" customWidth="1"/>
    <col min="13056" max="13057" width="9.54296875" style="5" customWidth="1"/>
    <col min="13058" max="13058" width="9.1796875" style="5"/>
    <col min="13059" max="13059" width="11.1796875" style="5" customWidth="1"/>
    <col min="13060" max="13060" width="12.26953125" style="5" customWidth="1"/>
    <col min="13061" max="13062" width="14.54296875" style="5" customWidth="1"/>
    <col min="13063" max="13063" width="36" style="5" customWidth="1"/>
    <col min="13064" max="13307" width="9.1796875" style="5"/>
    <col min="13308" max="13308" width="10.81640625" style="5" customWidth="1"/>
    <col min="13309" max="13309" width="6.81640625" style="5" customWidth="1"/>
    <col min="13310" max="13310" width="9.1796875" style="5"/>
    <col min="13311" max="13311" width="14.26953125" style="5" customWidth="1"/>
    <col min="13312" max="13313" width="9.54296875" style="5" customWidth="1"/>
    <col min="13314" max="13314" width="9.1796875" style="5"/>
    <col min="13315" max="13315" width="11.1796875" style="5" customWidth="1"/>
    <col min="13316" max="13316" width="12.26953125" style="5" customWidth="1"/>
    <col min="13317" max="13318" width="14.54296875" style="5" customWidth="1"/>
    <col min="13319" max="13319" width="36" style="5" customWidth="1"/>
    <col min="13320" max="13563" width="9.1796875" style="5"/>
    <col min="13564" max="13564" width="10.81640625" style="5" customWidth="1"/>
    <col min="13565" max="13565" width="6.81640625" style="5" customWidth="1"/>
    <col min="13566" max="13566" width="9.1796875" style="5"/>
    <col min="13567" max="13567" width="14.26953125" style="5" customWidth="1"/>
    <col min="13568" max="13569" width="9.54296875" style="5" customWidth="1"/>
    <col min="13570" max="13570" width="9.1796875" style="5"/>
    <col min="13571" max="13571" width="11.1796875" style="5" customWidth="1"/>
    <col min="13572" max="13572" width="12.26953125" style="5" customWidth="1"/>
    <col min="13573" max="13574" width="14.54296875" style="5" customWidth="1"/>
    <col min="13575" max="13575" width="36" style="5" customWidth="1"/>
    <col min="13576" max="13819" width="9.1796875" style="5"/>
    <col min="13820" max="13820" width="10.81640625" style="5" customWidth="1"/>
    <col min="13821" max="13821" width="6.81640625" style="5" customWidth="1"/>
    <col min="13822" max="13822" width="9.1796875" style="5"/>
    <col min="13823" max="13823" width="14.26953125" style="5" customWidth="1"/>
    <col min="13824" max="13825" width="9.54296875" style="5" customWidth="1"/>
    <col min="13826" max="13826" width="9.1796875" style="5"/>
    <col min="13827" max="13827" width="11.1796875" style="5" customWidth="1"/>
    <col min="13828" max="13828" width="12.26953125" style="5" customWidth="1"/>
    <col min="13829" max="13830" width="14.54296875" style="5" customWidth="1"/>
    <col min="13831" max="13831" width="36" style="5" customWidth="1"/>
    <col min="13832" max="14075" width="9.1796875" style="5"/>
    <col min="14076" max="14076" width="10.81640625" style="5" customWidth="1"/>
    <col min="14077" max="14077" width="6.81640625" style="5" customWidth="1"/>
    <col min="14078" max="14078" width="9.1796875" style="5"/>
    <col min="14079" max="14079" width="14.26953125" style="5" customWidth="1"/>
    <col min="14080" max="14081" width="9.54296875" style="5" customWidth="1"/>
    <col min="14082" max="14082" width="9.1796875" style="5"/>
    <col min="14083" max="14083" width="11.1796875" style="5" customWidth="1"/>
    <col min="14084" max="14084" width="12.26953125" style="5" customWidth="1"/>
    <col min="14085" max="14086" width="14.54296875" style="5" customWidth="1"/>
    <col min="14087" max="14087" width="36" style="5" customWidth="1"/>
    <col min="14088" max="14331" width="9.1796875" style="5"/>
    <col min="14332" max="14332" width="10.81640625" style="5" customWidth="1"/>
    <col min="14333" max="14333" width="6.81640625" style="5" customWidth="1"/>
    <col min="14334" max="14334" width="9.1796875" style="5"/>
    <col min="14335" max="14335" width="14.26953125" style="5" customWidth="1"/>
    <col min="14336" max="14337" width="9.54296875" style="5" customWidth="1"/>
    <col min="14338" max="14338" width="9.1796875" style="5"/>
    <col min="14339" max="14339" width="11.1796875" style="5" customWidth="1"/>
    <col min="14340" max="14340" width="12.26953125" style="5" customWidth="1"/>
    <col min="14341" max="14342" width="14.54296875" style="5" customWidth="1"/>
    <col min="14343" max="14343" width="36" style="5" customWidth="1"/>
    <col min="14344" max="14587" width="9.1796875" style="5"/>
    <col min="14588" max="14588" width="10.81640625" style="5" customWidth="1"/>
    <col min="14589" max="14589" width="6.81640625" style="5" customWidth="1"/>
    <col min="14590" max="14590" width="9.1796875" style="5"/>
    <col min="14591" max="14591" width="14.26953125" style="5" customWidth="1"/>
    <col min="14592" max="14593" width="9.54296875" style="5" customWidth="1"/>
    <col min="14594" max="14594" width="9.1796875" style="5"/>
    <col min="14595" max="14595" width="11.1796875" style="5" customWidth="1"/>
    <col min="14596" max="14596" width="12.26953125" style="5" customWidth="1"/>
    <col min="14597" max="14598" width="14.54296875" style="5" customWidth="1"/>
    <col min="14599" max="14599" width="36" style="5" customWidth="1"/>
    <col min="14600" max="14843" width="9.1796875" style="5"/>
    <col min="14844" max="14844" width="10.81640625" style="5" customWidth="1"/>
    <col min="14845" max="14845" width="6.81640625" style="5" customWidth="1"/>
    <col min="14846" max="14846" width="9.1796875" style="5"/>
    <col min="14847" max="14847" width="14.26953125" style="5" customWidth="1"/>
    <col min="14848" max="14849" width="9.54296875" style="5" customWidth="1"/>
    <col min="14850" max="14850" width="9.1796875" style="5"/>
    <col min="14851" max="14851" width="11.1796875" style="5" customWidth="1"/>
    <col min="14852" max="14852" width="12.26953125" style="5" customWidth="1"/>
    <col min="14853" max="14854" width="14.54296875" style="5" customWidth="1"/>
    <col min="14855" max="14855" width="36" style="5" customWidth="1"/>
    <col min="14856" max="15099" width="9.1796875" style="5"/>
    <col min="15100" max="15100" width="10.81640625" style="5" customWidth="1"/>
    <col min="15101" max="15101" width="6.81640625" style="5" customWidth="1"/>
    <col min="15102" max="15102" width="9.1796875" style="5"/>
    <col min="15103" max="15103" width="14.26953125" style="5" customWidth="1"/>
    <col min="15104" max="15105" width="9.54296875" style="5" customWidth="1"/>
    <col min="15106" max="15106" width="9.1796875" style="5"/>
    <col min="15107" max="15107" width="11.1796875" style="5" customWidth="1"/>
    <col min="15108" max="15108" width="12.26953125" style="5" customWidth="1"/>
    <col min="15109" max="15110" width="14.54296875" style="5" customWidth="1"/>
    <col min="15111" max="15111" width="36" style="5" customWidth="1"/>
    <col min="15112" max="15355" width="9.1796875" style="5"/>
    <col min="15356" max="15356" width="10.81640625" style="5" customWidth="1"/>
    <col min="15357" max="15357" width="6.81640625" style="5" customWidth="1"/>
    <col min="15358" max="15358" width="9.1796875" style="5"/>
    <col min="15359" max="15359" width="14.26953125" style="5" customWidth="1"/>
    <col min="15360" max="15361" width="9.54296875" style="5" customWidth="1"/>
    <col min="15362" max="15362" width="9.1796875" style="5"/>
    <col min="15363" max="15363" width="11.1796875" style="5" customWidth="1"/>
    <col min="15364" max="15364" width="12.26953125" style="5" customWidth="1"/>
    <col min="15365" max="15366" width="14.54296875" style="5" customWidth="1"/>
    <col min="15367" max="15367" width="36" style="5" customWidth="1"/>
    <col min="15368" max="15611" width="9.1796875" style="5"/>
    <col min="15612" max="15612" width="10.81640625" style="5" customWidth="1"/>
    <col min="15613" max="15613" width="6.81640625" style="5" customWidth="1"/>
    <col min="15614" max="15614" width="9.1796875" style="5"/>
    <col min="15615" max="15615" width="14.26953125" style="5" customWidth="1"/>
    <col min="15616" max="15617" width="9.54296875" style="5" customWidth="1"/>
    <col min="15618" max="15618" width="9.1796875" style="5"/>
    <col min="15619" max="15619" width="11.1796875" style="5" customWidth="1"/>
    <col min="15620" max="15620" width="12.26953125" style="5" customWidth="1"/>
    <col min="15621" max="15622" width="14.54296875" style="5" customWidth="1"/>
    <col min="15623" max="15623" width="36" style="5" customWidth="1"/>
    <col min="15624" max="15867" width="9.1796875" style="5"/>
    <col min="15868" max="15868" width="10.81640625" style="5" customWidth="1"/>
    <col min="15869" max="15869" width="6.81640625" style="5" customWidth="1"/>
    <col min="15870" max="15870" width="9.1796875" style="5"/>
    <col min="15871" max="15871" width="14.26953125" style="5" customWidth="1"/>
    <col min="15872" max="15873" width="9.54296875" style="5" customWidth="1"/>
    <col min="15874" max="15874" width="9.1796875" style="5"/>
    <col min="15875" max="15875" width="11.1796875" style="5" customWidth="1"/>
    <col min="15876" max="15876" width="12.26953125" style="5" customWidth="1"/>
    <col min="15877" max="15878" width="14.54296875" style="5" customWidth="1"/>
    <col min="15879" max="15879" width="36" style="5" customWidth="1"/>
    <col min="15880" max="16123" width="9.1796875" style="5"/>
    <col min="16124" max="16124" width="10.81640625" style="5" customWidth="1"/>
    <col min="16125" max="16125" width="6.81640625" style="5" customWidth="1"/>
    <col min="16126" max="16126" width="9.1796875" style="5"/>
    <col min="16127" max="16127" width="14.26953125" style="5" customWidth="1"/>
    <col min="16128" max="16129" width="9.54296875" style="5" customWidth="1"/>
    <col min="16130" max="16130" width="9.1796875" style="5"/>
    <col min="16131" max="16131" width="11.1796875" style="5" customWidth="1"/>
    <col min="16132" max="16132" width="12.26953125" style="5" customWidth="1"/>
    <col min="16133" max="16134" width="14.54296875" style="5" customWidth="1"/>
    <col min="16135" max="16135" width="36" style="5" customWidth="1"/>
    <col min="16136" max="16384" width="9.1796875" style="5"/>
  </cols>
  <sheetData>
    <row r="1" spans="1:19" s="1" customFormat="1" ht="25.5" customHeight="1" x14ac:dyDescent="0.35">
      <c r="A1" s="1" t="s">
        <v>0</v>
      </c>
      <c r="B1" s="10" t="s">
        <v>1</v>
      </c>
      <c r="C1" s="19" t="s">
        <v>2</v>
      </c>
      <c r="D1" s="3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4" t="s">
        <v>10</v>
      </c>
      <c r="L1" s="33" t="s">
        <v>11</v>
      </c>
      <c r="M1" s="2" t="s">
        <v>9</v>
      </c>
      <c r="N1" s="2" t="s">
        <v>10</v>
      </c>
      <c r="O1" s="49" t="s">
        <v>22</v>
      </c>
      <c r="P1" s="49" t="s">
        <v>37</v>
      </c>
      <c r="Q1" s="49" t="s">
        <v>24</v>
      </c>
      <c r="R1" s="49" t="s">
        <v>79</v>
      </c>
      <c r="S1" s="59" t="s">
        <v>41</v>
      </c>
    </row>
    <row r="2" spans="1:19" x14ac:dyDescent="0.35">
      <c r="A2" s="5">
        <v>801</v>
      </c>
      <c r="B2" s="5" t="s">
        <v>12</v>
      </c>
      <c r="C2" s="17">
        <v>43347</v>
      </c>
      <c r="D2" s="28" t="s">
        <v>20</v>
      </c>
      <c r="E2" s="7">
        <v>1</v>
      </c>
      <c r="F2" s="7">
        <v>1</v>
      </c>
      <c r="G2" s="8">
        <v>0.4153</v>
      </c>
      <c r="H2" s="5">
        <v>0.41560000000000002</v>
      </c>
      <c r="I2" s="8">
        <v>0.41549999999999998</v>
      </c>
      <c r="J2" s="9">
        <f t="shared" ref="J2:J13" si="0">IF(E2&gt;0,H2-I2,0)</f>
        <v>1.000000000000445E-4</v>
      </c>
      <c r="K2" s="9">
        <f t="shared" ref="K2:K13" si="1">IF(E2&gt;0,J2/E2,0)</f>
        <v>1.000000000000445E-4</v>
      </c>
      <c r="R2" s="5">
        <v>2018</v>
      </c>
      <c r="S2" s="16" t="s">
        <v>48</v>
      </c>
    </row>
    <row r="3" spans="1:19" x14ac:dyDescent="0.35">
      <c r="A3" s="5">
        <v>802</v>
      </c>
      <c r="B3" s="5" t="s">
        <v>12</v>
      </c>
      <c r="C3" s="17">
        <v>43347</v>
      </c>
      <c r="D3" s="28" t="s">
        <v>20</v>
      </c>
      <c r="E3" s="7">
        <v>1</v>
      </c>
      <c r="F3" s="7">
        <v>4</v>
      </c>
      <c r="G3" s="8">
        <v>0.41320000000000001</v>
      </c>
      <c r="H3" s="5">
        <v>0.41799999999999998</v>
      </c>
      <c r="I3" s="8">
        <v>0.4173</v>
      </c>
      <c r="J3" s="9">
        <f t="shared" si="0"/>
        <v>6.9999999999997842E-4</v>
      </c>
      <c r="K3" s="9">
        <f t="shared" si="1"/>
        <v>6.9999999999997842E-4</v>
      </c>
      <c r="R3" s="5">
        <v>2018</v>
      </c>
      <c r="S3" s="16" t="s">
        <v>48</v>
      </c>
    </row>
    <row r="4" spans="1:19" x14ac:dyDescent="0.35">
      <c r="A4" s="5">
        <v>803</v>
      </c>
      <c r="B4" s="5" t="s">
        <v>12</v>
      </c>
      <c r="C4" s="17">
        <v>43347</v>
      </c>
      <c r="D4" s="6" t="s">
        <v>19</v>
      </c>
      <c r="E4" s="7">
        <v>1</v>
      </c>
      <c r="F4" s="7">
        <v>0</v>
      </c>
      <c r="G4" s="8">
        <v>0.40510000000000002</v>
      </c>
      <c r="H4" s="5">
        <v>0.4052</v>
      </c>
      <c r="I4" s="8">
        <v>0.40500000000000003</v>
      </c>
      <c r="J4" s="9">
        <f t="shared" si="0"/>
        <v>1.9999999999997797E-4</v>
      </c>
      <c r="K4" s="9">
        <f t="shared" si="1"/>
        <v>1.9999999999997797E-4</v>
      </c>
      <c r="R4" s="5">
        <v>2018</v>
      </c>
      <c r="S4" s="16" t="s">
        <v>48</v>
      </c>
    </row>
    <row r="5" spans="1:19" x14ac:dyDescent="0.35">
      <c r="A5" s="5">
        <v>804</v>
      </c>
      <c r="B5" s="5" t="s">
        <v>12</v>
      </c>
      <c r="C5" s="17">
        <v>43347</v>
      </c>
      <c r="D5" s="6" t="s">
        <v>19</v>
      </c>
      <c r="E5" s="7">
        <v>7</v>
      </c>
      <c r="F5" s="7">
        <v>2</v>
      </c>
      <c r="G5" s="8">
        <v>0.4047</v>
      </c>
      <c r="H5" s="5">
        <v>0.41439999999999999</v>
      </c>
      <c r="I5" s="8">
        <v>0.4133</v>
      </c>
      <c r="J5" s="9">
        <f t="shared" si="0"/>
        <v>1.0999999999999899E-3</v>
      </c>
      <c r="K5" s="9">
        <f t="shared" si="1"/>
        <v>1.571428571428557E-4</v>
      </c>
      <c r="R5" s="5">
        <v>2018</v>
      </c>
      <c r="S5" s="16" t="s">
        <v>48</v>
      </c>
    </row>
    <row r="6" spans="1:19" x14ac:dyDescent="0.35">
      <c r="A6" s="5">
        <v>805</v>
      </c>
      <c r="B6" s="5" t="s">
        <v>12</v>
      </c>
      <c r="C6" s="17">
        <v>43347</v>
      </c>
      <c r="D6" s="6" t="s">
        <v>19</v>
      </c>
      <c r="E6" s="7">
        <v>2</v>
      </c>
      <c r="F6" s="7">
        <v>3</v>
      </c>
      <c r="G6" s="8">
        <v>0.41470000000000001</v>
      </c>
      <c r="H6" s="5">
        <v>0.4209</v>
      </c>
      <c r="I6" s="8">
        <v>0.4199</v>
      </c>
      <c r="J6" s="9">
        <f t="shared" si="0"/>
        <v>1.0000000000000009E-3</v>
      </c>
      <c r="K6" s="9">
        <f t="shared" si="1"/>
        <v>5.0000000000000044E-4</v>
      </c>
      <c r="R6" s="5">
        <v>2018</v>
      </c>
      <c r="S6" s="16" t="s">
        <v>48</v>
      </c>
    </row>
    <row r="7" spans="1:19" x14ac:dyDescent="0.35">
      <c r="A7" s="5">
        <v>806</v>
      </c>
      <c r="B7" s="5" t="s">
        <v>12</v>
      </c>
      <c r="C7" s="17">
        <v>43347</v>
      </c>
      <c r="D7" s="6" t="s">
        <v>19</v>
      </c>
      <c r="E7" s="7">
        <v>2</v>
      </c>
      <c r="F7" s="7">
        <v>4</v>
      </c>
      <c r="G7" s="8">
        <v>0.41539999999999999</v>
      </c>
      <c r="H7" s="5">
        <v>0.43259999999999998</v>
      </c>
      <c r="I7" s="8">
        <v>0.43090000000000001</v>
      </c>
      <c r="J7" s="9">
        <f t="shared" si="0"/>
        <v>1.6999999999999793E-3</v>
      </c>
      <c r="K7" s="9">
        <f t="shared" si="1"/>
        <v>8.4999999999998965E-4</v>
      </c>
      <c r="R7" s="5">
        <v>2018</v>
      </c>
      <c r="S7" s="16" t="s">
        <v>48</v>
      </c>
    </row>
    <row r="8" spans="1:19" x14ac:dyDescent="0.35">
      <c r="A8" s="5">
        <v>807</v>
      </c>
      <c r="B8" s="5" t="s">
        <v>12</v>
      </c>
      <c r="C8" s="17">
        <v>43347</v>
      </c>
      <c r="D8" s="6" t="s">
        <v>19</v>
      </c>
      <c r="E8" s="7">
        <v>5</v>
      </c>
      <c r="F8" s="7">
        <v>5</v>
      </c>
      <c r="G8" s="8">
        <v>0.41399999999999998</v>
      </c>
      <c r="H8" s="5">
        <v>0.51259999999999994</v>
      </c>
      <c r="I8" s="8">
        <v>0.50290000000000001</v>
      </c>
      <c r="J8" s="9">
        <f t="shared" si="0"/>
        <v>9.6999999999999309E-3</v>
      </c>
      <c r="K8" s="9">
        <f t="shared" si="1"/>
        <v>1.9399999999999862E-3</v>
      </c>
      <c r="R8" s="5">
        <v>2018</v>
      </c>
      <c r="S8" s="16" t="s">
        <v>48</v>
      </c>
    </row>
    <row r="9" spans="1:19" x14ac:dyDescent="0.35">
      <c r="A9" s="5">
        <v>808</v>
      </c>
      <c r="B9" s="5" t="s">
        <v>12</v>
      </c>
      <c r="C9" s="17">
        <v>43347</v>
      </c>
      <c r="D9" s="6" t="s">
        <v>19</v>
      </c>
      <c r="E9" s="7">
        <v>9</v>
      </c>
      <c r="F9" s="7">
        <v>6</v>
      </c>
      <c r="G9" s="8">
        <v>0.40400000000000003</v>
      </c>
      <c r="H9" s="5">
        <v>0.85909999999999997</v>
      </c>
      <c r="I9" s="8">
        <v>0.82730000000000004</v>
      </c>
      <c r="J9" s="9">
        <f t="shared" si="0"/>
        <v>3.1799999999999939E-2</v>
      </c>
      <c r="K9" s="9">
        <f t="shared" si="1"/>
        <v>3.5333333333333267E-3</v>
      </c>
      <c r="R9" s="5">
        <v>2018</v>
      </c>
      <c r="S9" s="16" t="s">
        <v>48</v>
      </c>
    </row>
    <row r="10" spans="1:19" x14ac:dyDescent="0.35">
      <c r="A10" s="5">
        <v>809</v>
      </c>
      <c r="B10" s="5" t="s">
        <v>12</v>
      </c>
      <c r="C10" s="17">
        <v>43347</v>
      </c>
      <c r="D10" s="6" t="s">
        <v>19</v>
      </c>
      <c r="E10" s="7">
        <v>10</v>
      </c>
      <c r="F10" s="7">
        <v>7</v>
      </c>
      <c r="G10" s="8">
        <v>0.41360000000000002</v>
      </c>
      <c r="H10" s="5">
        <v>1.1566000000000001</v>
      </c>
      <c r="I10" s="8">
        <v>1.1068</v>
      </c>
      <c r="J10" s="9">
        <f t="shared" si="0"/>
        <v>4.9800000000000066E-2</v>
      </c>
      <c r="K10" s="9">
        <f t="shared" si="1"/>
        <v>4.980000000000007E-3</v>
      </c>
      <c r="R10" s="5">
        <v>2018</v>
      </c>
      <c r="S10" s="16" t="s">
        <v>48</v>
      </c>
    </row>
    <row r="11" spans="1:19" x14ac:dyDescent="0.35">
      <c r="A11" s="5">
        <v>810</v>
      </c>
      <c r="B11" s="5" t="s">
        <v>12</v>
      </c>
      <c r="C11" s="17">
        <v>43347</v>
      </c>
      <c r="D11" s="6" t="s">
        <v>19</v>
      </c>
      <c r="E11" s="7">
        <v>10</v>
      </c>
      <c r="F11" s="7">
        <v>8</v>
      </c>
      <c r="G11" s="8">
        <v>0.40899999999999997</v>
      </c>
      <c r="H11" s="5">
        <v>1.6645000000000001</v>
      </c>
      <c r="I11" s="8">
        <v>1.5857000000000001</v>
      </c>
      <c r="J11" s="9">
        <f t="shared" si="0"/>
        <v>7.8799999999999981E-2</v>
      </c>
      <c r="K11" s="9">
        <f t="shared" si="1"/>
        <v>7.8799999999999981E-3</v>
      </c>
      <c r="R11" s="5">
        <v>2018</v>
      </c>
      <c r="S11" s="16" t="s">
        <v>48</v>
      </c>
    </row>
    <row r="12" spans="1:19" x14ac:dyDescent="0.35">
      <c r="A12" s="5">
        <v>811</v>
      </c>
      <c r="B12" s="5" t="s">
        <v>12</v>
      </c>
      <c r="C12" s="17">
        <v>43347</v>
      </c>
      <c r="D12" s="6" t="s">
        <v>19</v>
      </c>
      <c r="E12" s="7">
        <v>2</v>
      </c>
      <c r="F12" s="7">
        <v>9</v>
      </c>
      <c r="G12" s="8">
        <v>0.40899999999999997</v>
      </c>
      <c r="H12" s="5">
        <v>0.63539999999999996</v>
      </c>
      <c r="I12" s="8">
        <v>0.61770000000000003</v>
      </c>
      <c r="J12" s="9">
        <f t="shared" si="0"/>
        <v>1.7699999999999938E-2</v>
      </c>
      <c r="K12" s="9">
        <f t="shared" si="1"/>
        <v>8.849999999999969E-3</v>
      </c>
      <c r="R12" s="5">
        <v>2018</v>
      </c>
      <c r="S12" s="16" t="s">
        <v>48</v>
      </c>
    </row>
    <row r="13" spans="1:19" x14ac:dyDescent="0.35">
      <c r="A13" s="5">
        <v>812</v>
      </c>
      <c r="B13" s="5" t="s">
        <v>12</v>
      </c>
      <c r="C13" s="17">
        <v>43347</v>
      </c>
      <c r="D13" s="6" t="s">
        <v>19</v>
      </c>
      <c r="E13" s="7">
        <v>4</v>
      </c>
      <c r="F13" s="7">
        <v>10</v>
      </c>
      <c r="G13" s="8">
        <v>0.41360000000000002</v>
      </c>
      <c r="H13" s="5">
        <v>1.2585999999999999</v>
      </c>
      <c r="I13" s="8">
        <v>1.2099</v>
      </c>
      <c r="J13" s="9">
        <f t="shared" si="0"/>
        <v>4.8699999999999966E-2</v>
      </c>
      <c r="K13" s="9">
        <f t="shared" si="1"/>
        <v>1.2174999999999991E-2</v>
      </c>
      <c r="R13" s="5">
        <v>2018</v>
      </c>
      <c r="S13" s="16" t="s">
        <v>48</v>
      </c>
    </row>
    <row r="14" spans="1:19" x14ac:dyDescent="0.35">
      <c r="A14" s="5">
        <v>813</v>
      </c>
      <c r="B14" s="5" t="s">
        <v>12</v>
      </c>
      <c r="C14" s="17">
        <v>43347</v>
      </c>
      <c r="D14" s="6" t="s">
        <v>19</v>
      </c>
      <c r="E14" s="7">
        <v>5</v>
      </c>
      <c r="F14" s="7">
        <v>11</v>
      </c>
      <c r="G14" s="8">
        <v>0.40899999999999997</v>
      </c>
      <c r="H14" s="5">
        <v>2.2008999999999999</v>
      </c>
      <c r="I14" s="8">
        <v>2.1036000000000001</v>
      </c>
      <c r="J14" s="9">
        <f t="shared" ref="J14:J33" si="2">IF(E14&gt;0,H14-I14,0)</f>
        <v>9.729999999999972E-2</v>
      </c>
      <c r="K14" s="9">
        <f t="shared" ref="K14:K33" si="3">IF(E14&gt;0,J14/E14,0)</f>
        <v>1.9459999999999943E-2</v>
      </c>
      <c r="R14" s="5">
        <v>2018</v>
      </c>
      <c r="S14" s="16" t="s">
        <v>48</v>
      </c>
    </row>
    <row r="15" spans="1:19" x14ac:dyDescent="0.35">
      <c r="A15" s="5">
        <v>814</v>
      </c>
      <c r="B15" s="5" t="s">
        <v>12</v>
      </c>
      <c r="C15" s="17">
        <v>43347</v>
      </c>
      <c r="D15" s="6" t="s">
        <v>19</v>
      </c>
      <c r="E15" s="7">
        <v>2</v>
      </c>
      <c r="F15" s="7">
        <v>13</v>
      </c>
      <c r="G15" s="8">
        <v>0.40670000000000001</v>
      </c>
      <c r="H15" s="5">
        <v>1.5521</v>
      </c>
      <c r="I15" s="8">
        <v>1.4874000000000001</v>
      </c>
      <c r="J15" s="9">
        <f t="shared" si="2"/>
        <v>6.469999999999998E-2</v>
      </c>
      <c r="K15" s="9">
        <f t="shared" si="3"/>
        <v>3.234999999999999E-2</v>
      </c>
      <c r="R15" s="5">
        <v>2018</v>
      </c>
      <c r="S15" s="16" t="s">
        <v>48</v>
      </c>
    </row>
    <row r="16" spans="1:19" x14ac:dyDescent="0.35">
      <c r="A16" s="5">
        <v>815</v>
      </c>
      <c r="B16" s="5" t="s">
        <v>12</v>
      </c>
      <c r="C16" s="17">
        <v>43347</v>
      </c>
      <c r="D16" s="6" t="s">
        <v>19</v>
      </c>
      <c r="E16" s="7">
        <v>2</v>
      </c>
      <c r="F16" s="7">
        <v>15</v>
      </c>
      <c r="G16" s="8">
        <v>0.41270000000000001</v>
      </c>
      <c r="H16" s="5">
        <v>2.1766000000000001</v>
      </c>
      <c r="I16" s="8">
        <v>2.0973000000000002</v>
      </c>
      <c r="J16" s="9">
        <f t="shared" si="2"/>
        <v>7.9299999999999926E-2</v>
      </c>
      <c r="K16" s="9">
        <f t="shared" si="3"/>
        <v>3.9649999999999963E-2</v>
      </c>
      <c r="R16" s="5">
        <v>2018</v>
      </c>
      <c r="S16" s="16" t="s">
        <v>48</v>
      </c>
    </row>
    <row r="17" spans="1:19" x14ac:dyDescent="0.35">
      <c r="A17" s="5">
        <v>816</v>
      </c>
      <c r="B17" s="5" t="s">
        <v>12</v>
      </c>
      <c r="C17" s="17">
        <v>43347</v>
      </c>
      <c r="D17" s="6" t="s">
        <v>19</v>
      </c>
      <c r="E17" s="7">
        <v>1</v>
      </c>
      <c r="F17" s="7">
        <v>17</v>
      </c>
      <c r="G17" s="8">
        <v>0.41060000000000002</v>
      </c>
      <c r="H17" s="5">
        <v>1.5859000000000001</v>
      </c>
      <c r="I17" s="8">
        <v>1.536</v>
      </c>
      <c r="J17" s="9">
        <f t="shared" si="2"/>
        <v>4.9900000000000055E-2</v>
      </c>
      <c r="K17" s="9">
        <f t="shared" si="3"/>
        <v>4.9900000000000055E-2</v>
      </c>
      <c r="R17" s="5">
        <v>2018</v>
      </c>
      <c r="S17" s="16" t="s">
        <v>48</v>
      </c>
    </row>
    <row r="18" spans="1:19" x14ac:dyDescent="0.35">
      <c r="A18" s="5">
        <v>817</v>
      </c>
      <c r="B18" s="5" t="s">
        <v>12</v>
      </c>
      <c r="C18" s="17">
        <v>43347</v>
      </c>
      <c r="D18" s="6" t="s">
        <v>19</v>
      </c>
      <c r="E18" s="7">
        <v>1</v>
      </c>
      <c r="F18" s="7">
        <v>18</v>
      </c>
      <c r="G18" s="8">
        <v>0.41099999999999998</v>
      </c>
      <c r="H18" s="5">
        <v>1.9537</v>
      </c>
      <c r="I18" s="8">
        <v>1.8888</v>
      </c>
      <c r="J18" s="9">
        <f t="shared" si="2"/>
        <v>6.4899999999999958E-2</v>
      </c>
      <c r="K18" s="9">
        <f t="shared" si="3"/>
        <v>6.4899999999999958E-2</v>
      </c>
      <c r="R18" s="5">
        <v>2018</v>
      </c>
      <c r="S18" s="16" t="s">
        <v>48</v>
      </c>
    </row>
    <row r="19" spans="1:19" x14ac:dyDescent="0.35">
      <c r="A19" s="5">
        <v>818</v>
      </c>
      <c r="B19" s="5" t="s">
        <v>12</v>
      </c>
      <c r="C19" s="17">
        <v>43347</v>
      </c>
      <c r="D19" s="6" t="s">
        <v>19</v>
      </c>
      <c r="E19" s="7">
        <v>1</v>
      </c>
      <c r="F19" s="7">
        <v>19</v>
      </c>
      <c r="G19" s="8">
        <v>0.42099999999999999</v>
      </c>
      <c r="H19" s="5">
        <v>2.3651</v>
      </c>
      <c r="I19" s="8">
        <v>2.2837000000000001</v>
      </c>
      <c r="J19" s="9">
        <f t="shared" si="2"/>
        <v>8.1399999999999917E-2</v>
      </c>
      <c r="K19" s="9">
        <f t="shared" si="3"/>
        <v>8.1399999999999917E-2</v>
      </c>
      <c r="R19" s="5">
        <v>2018</v>
      </c>
      <c r="S19" s="16" t="s">
        <v>48</v>
      </c>
    </row>
    <row r="20" spans="1:19" x14ac:dyDescent="0.35">
      <c r="A20" s="5">
        <v>819</v>
      </c>
      <c r="B20" s="5" t="s">
        <v>12</v>
      </c>
      <c r="C20" s="17">
        <v>43347</v>
      </c>
      <c r="D20" s="6" t="s">
        <v>19</v>
      </c>
      <c r="E20" s="7">
        <v>1</v>
      </c>
      <c r="F20" s="7">
        <v>20</v>
      </c>
      <c r="G20" s="8">
        <v>0.41499999999999998</v>
      </c>
      <c r="H20" s="5">
        <v>2.4618000000000002</v>
      </c>
      <c r="I20" s="8">
        <v>2.3658999999999999</v>
      </c>
      <c r="J20" s="9">
        <f t="shared" si="2"/>
        <v>9.5900000000000318E-2</v>
      </c>
      <c r="K20" s="9">
        <f t="shared" si="3"/>
        <v>9.5900000000000318E-2</v>
      </c>
      <c r="R20" s="5">
        <v>2018</v>
      </c>
      <c r="S20" s="16" t="s">
        <v>48</v>
      </c>
    </row>
    <row r="21" spans="1:19" x14ac:dyDescent="0.35">
      <c r="A21" s="5">
        <v>785</v>
      </c>
      <c r="B21" s="5" t="s">
        <v>13</v>
      </c>
      <c r="C21" s="17">
        <v>43348</v>
      </c>
      <c r="D21" s="28" t="s">
        <v>20</v>
      </c>
      <c r="E21" s="7">
        <v>30</v>
      </c>
      <c r="F21" s="7">
        <v>0</v>
      </c>
      <c r="G21" s="8">
        <v>0.42380000000000001</v>
      </c>
      <c r="H21" s="5">
        <v>0.42799999999999999</v>
      </c>
      <c r="I21" s="8">
        <v>0.42720000000000002</v>
      </c>
      <c r="J21" s="9">
        <f t="shared" si="2"/>
        <v>7.999999999999674E-4</v>
      </c>
      <c r="K21" s="9">
        <f t="shared" si="3"/>
        <v>2.6666666666665579E-5</v>
      </c>
      <c r="R21" s="5">
        <v>2018</v>
      </c>
      <c r="S21" s="16" t="s">
        <v>48</v>
      </c>
    </row>
    <row r="22" spans="1:19" x14ac:dyDescent="0.35">
      <c r="A22" s="5">
        <v>786</v>
      </c>
      <c r="B22" s="5" t="s">
        <v>13</v>
      </c>
      <c r="C22" s="17">
        <v>43348</v>
      </c>
      <c r="D22" s="28" t="s">
        <v>20</v>
      </c>
      <c r="E22" s="7">
        <v>30</v>
      </c>
      <c r="F22" s="7">
        <v>1</v>
      </c>
      <c r="G22" s="8">
        <v>0.40210000000000001</v>
      </c>
      <c r="H22" s="5">
        <v>0.41149999999999998</v>
      </c>
      <c r="I22" s="8">
        <v>0.41</v>
      </c>
      <c r="J22" s="9">
        <f t="shared" si="2"/>
        <v>1.5000000000000013E-3</v>
      </c>
      <c r="K22" s="9">
        <f t="shared" si="3"/>
        <v>5.0000000000000043E-5</v>
      </c>
      <c r="R22" s="5">
        <v>2018</v>
      </c>
      <c r="S22" s="16" t="s">
        <v>48</v>
      </c>
    </row>
    <row r="23" spans="1:19" x14ac:dyDescent="0.35">
      <c r="A23" s="5">
        <v>787</v>
      </c>
      <c r="B23" s="5" t="s">
        <v>13</v>
      </c>
      <c r="C23" s="17">
        <v>43348</v>
      </c>
      <c r="D23" s="28" t="s">
        <v>20</v>
      </c>
      <c r="E23" s="7">
        <v>30</v>
      </c>
      <c r="F23" s="7">
        <v>2</v>
      </c>
      <c r="G23" s="8">
        <v>0.4108</v>
      </c>
      <c r="H23" s="5">
        <v>0.44390000000000002</v>
      </c>
      <c r="I23" s="8">
        <v>0.44030000000000002</v>
      </c>
      <c r="J23" s="9">
        <f t="shared" si="2"/>
        <v>3.5999999999999921E-3</v>
      </c>
      <c r="K23" s="9">
        <f t="shared" si="3"/>
        <v>1.1999999999999973E-4</v>
      </c>
      <c r="R23" s="5">
        <v>2018</v>
      </c>
      <c r="S23" s="16" t="s">
        <v>48</v>
      </c>
    </row>
    <row r="24" spans="1:19" x14ac:dyDescent="0.35">
      <c r="A24" s="5">
        <v>788</v>
      </c>
      <c r="B24" s="5" t="s">
        <v>13</v>
      </c>
      <c r="C24" s="17">
        <v>43348</v>
      </c>
      <c r="D24" s="28" t="s">
        <v>20</v>
      </c>
      <c r="E24" s="7">
        <v>30</v>
      </c>
      <c r="F24" s="7">
        <v>3</v>
      </c>
      <c r="G24" s="8">
        <v>0.41920000000000002</v>
      </c>
      <c r="H24" s="5">
        <v>0.5222</v>
      </c>
      <c r="I24" s="8">
        <v>0.51139999999999997</v>
      </c>
      <c r="J24" s="9">
        <f t="shared" si="2"/>
        <v>1.0800000000000032E-2</v>
      </c>
      <c r="K24" s="9">
        <f t="shared" si="3"/>
        <v>3.6000000000000105E-4</v>
      </c>
      <c r="R24" s="5">
        <v>2018</v>
      </c>
      <c r="S24" s="16" t="s">
        <v>48</v>
      </c>
    </row>
    <row r="25" spans="1:19" x14ac:dyDescent="0.35">
      <c r="A25" s="5">
        <v>789</v>
      </c>
      <c r="B25" s="5" t="s">
        <v>13</v>
      </c>
      <c r="C25" s="17">
        <v>43348</v>
      </c>
      <c r="D25" s="28" t="s">
        <v>20</v>
      </c>
      <c r="E25" s="7">
        <v>30</v>
      </c>
      <c r="F25" s="7">
        <v>4</v>
      </c>
      <c r="G25" s="8">
        <v>0.40479999999999999</v>
      </c>
      <c r="H25" s="5">
        <v>0.61899999999999999</v>
      </c>
      <c r="I25" s="8">
        <v>0.59809999999999997</v>
      </c>
      <c r="J25" s="9">
        <f t="shared" si="2"/>
        <v>2.090000000000003E-2</v>
      </c>
      <c r="K25" s="9">
        <f t="shared" si="3"/>
        <v>6.966666666666677E-4</v>
      </c>
      <c r="R25" s="5">
        <v>2018</v>
      </c>
      <c r="S25" s="16" t="s">
        <v>48</v>
      </c>
    </row>
    <row r="26" spans="1:19" x14ac:dyDescent="0.35">
      <c r="A26" s="5">
        <v>790</v>
      </c>
      <c r="B26" s="5" t="s">
        <v>13</v>
      </c>
      <c r="C26" s="17">
        <v>43348</v>
      </c>
      <c r="D26" s="28" t="s">
        <v>20</v>
      </c>
      <c r="E26" s="7">
        <v>18</v>
      </c>
      <c r="F26" s="7">
        <v>5</v>
      </c>
      <c r="G26" s="8">
        <v>0.40910000000000002</v>
      </c>
      <c r="H26" s="5">
        <v>0.6593</v>
      </c>
      <c r="I26" s="8">
        <v>0.63500000000000001</v>
      </c>
      <c r="J26" s="9">
        <f t="shared" si="2"/>
        <v>2.4299999999999988E-2</v>
      </c>
      <c r="K26" s="9">
        <f t="shared" si="3"/>
        <v>1.3499999999999994E-3</v>
      </c>
      <c r="R26" s="5">
        <v>2018</v>
      </c>
      <c r="S26" s="16" t="s">
        <v>48</v>
      </c>
    </row>
    <row r="27" spans="1:19" x14ac:dyDescent="0.35">
      <c r="A27" s="5">
        <v>791</v>
      </c>
      <c r="B27" s="5" t="s">
        <v>13</v>
      </c>
      <c r="C27" s="17">
        <v>43348</v>
      </c>
      <c r="D27" s="28" t="s">
        <v>20</v>
      </c>
      <c r="E27" s="7">
        <v>12</v>
      </c>
      <c r="F27" s="7">
        <v>6</v>
      </c>
      <c r="G27" s="8">
        <v>0.41489999999999999</v>
      </c>
      <c r="H27" s="5">
        <v>0.6976</v>
      </c>
      <c r="I27" s="8">
        <v>0.67079999999999995</v>
      </c>
      <c r="J27" s="9">
        <f t="shared" si="2"/>
        <v>2.6800000000000046E-2</v>
      </c>
      <c r="K27" s="9">
        <f t="shared" si="3"/>
        <v>2.2333333333333372E-3</v>
      </c>
      <c r="R27" s="5">
        <v>2018</v>
      </c>
      <c r="S27" s="16" t="s">
        <v>48</v>
      </c>
    </row>
    <row r="28" spans="1:19" s="24" customFormat="1" x14ac:dyDescent="0.35">
      <c r="A28" s="24">
        <v>792</v>
      </c>
      <c r="B28" s="24" t="s">
        <v>13</v>
      </c>
      <c r="C28" s="27">
        <v>43348</v>
      </c>
      <c r="D28" s="28" t="s">
        <v>20</v>
      </c>
      <c r="E28" s="25">
        <v>4</v>
      </c>
      <c r="F28" s="25">
        <v>7</v>
      </c>
      <c r="G28" s="26">
        <v>0.41339999999999999</v>
      </c>
      <c r="H28" s="24">
        <v>0.58409999999999995</v>
      </c>
      <c r="I28" s="26">
        <v>0.57120000000000004</v>
      </c>
      <c r="J28" s="9">
        <f t="shared" si="2"/>
        <v>1.2899999999999912E-2</v>
      </c>
      <c r="K28" s="9">
        <f t="shared" si="3"/>
        <v>3.2249999999999779E-3</v>
      </c>
      <c r="L28" s="29"/>
      <c r="M28" s="54"/>
      <c r="N28" s="54"/>
      <c r="R28" s="24">
        <v>2018</v>
      </c>
      <c r="S28" s="29" t="s">
        <v>48</v>
      </c>
    </row>
    <row r="29" spans="1:19" x14ac:dyDescent="0.35">
      <c r="A29" s="5">
        <v>953</v>
      </c>
      <c r="B29" s="5" t="s">
        <v>13</v>
      </c>
      <c r="C29" s="17">
        <v>43348</v>
      </c>
      <c r="D29" s="28" t="s">
        <v>20</v>
      </c>
      <c r="E29" s="7">
        <v>8</v>
      </c>
      <c r="F29" s="7">
        <v>8</v>
      </c>
      <c r="G29" s="8">
        <v>0.41149999999999998</v>
      </c>
      <c r="H29" s="5">
        <v>0.74139999999999995</v>
      </c>
      <c r="I29" s="8">
        <v>0.70720000000000005</v>
      </c>
      <c r="J29" s="9">
        <f t="shared" si="2"/>
        <v>3.4199999999999897E-2</v>
      </c>
      <c r="K29" s="9">
        <f t="shared" si="3"/>
        <v>4.2749999999999871E-3</v>
      </c>
      <c r="R29" s="5">
        <v>2018</v>
      </c>
      <c r="S29" s="16" t="s">
        <v>48</v>
      </c>
    </row>
    <row r="30" spans="1:19" x14ac:dyDescent="0.35">
      <c r="A30" s="5">
        <v>954</v>
      </c>
      <c r="B30" s="5" t="s">
        <v>13</v>
      </c>
      <c r="C30" s="17">
        <v>43348</v>
      </c>
      <c r="D30" s="28" t="s">
        <v>20</v>
      </c>
      <c r="E30" s="7">
        <v>8</v>
      </c>
      <c r="F30" s="7">
        <v>9</v>
      </c>
      <c r="G30" s="8">
        <v>0.40810000000000002</v>
      </c>
      <c r="H30" s="5">
        <v>0.95369999999999999</v>
      </c>
      <c r="I30" s="8">
        <v>0.90610000000000002</v>
      </c>
      <c r="J30" s="9">
        <f t="shared" si="2"/>
        <v>4.7599999999999976E-2</v>
      </c>
      <c r="K30" s="9">
        <f t="shared" si="3"/>
        <v>5.949999999999997E-3</v>
      </c>
      <c r="R30" s="5">
        <v>2018</v>
      </c>
      <c r="S30" s="16" t="s">
        <v>48</v>
      </c>
    </row>
    <row r="31" spans="1:19" x14ac:dyDescent="0.35">
      <c r="A31" s="5">
        <v>955</v>
      </c>
      <c r="B31" s="5" t="s">
        <v>13</v>
      </c>
      <c r="C31" s="17">
        <v>43348</v>
      </c>
      <c r="D31" s="28" t="s">
        <v>20</v>
      </c>
      <c r="E31" s="7">
        <v>1</v>
      </c>
      <c r="F31" s="7">
        <v>10</v>
      </c>
      <c r="G31" s="8">
        <v>0.40760000000000002</v>
      </c>
      <c r="H31" s="5">
        <v>0.50580000000000003</v>
      </c>
      <c r="I31" s="8">
        <v>0.4975</v>
      </c>
      <c r="J31" s="9">
        <f t="shared" si="2"/>
        <v>8.3000000000000296E-3</v>
      </c>
      <c r="K31" s="9">
        <f t="shared" si="3"/>
        <v>8.3000000000000296E-3</v>
      </c>
      <c r="R31" s="5">
        <v>2018</v>
      </c>
      <c r="S31" s="16" t="s">
        <v>48</v>
      </c>
    </row>
    <row r="32" spans="1:19" x14ac:dyDescent="0.35">
      <c r="A32" s="5">
        <v>956</v>
      </c>
      <c r="B32" s="5" t="s">
        <v>13</v>
      </c>
      <c r="C32" s="17">
        <v>43348</v>
      </c>
      <c r="D32" s="28" t="s">
        <v>20</v>
      </c>
      <c r="E32" s="7">
        <v>2</v>
      </c>
      <c r="F32" s="7">
        <v>11</v>
      </c>
      <c r="G32" s="8">
        <v>0.40820000000000001</v>
      </c>
      <c r="H32" s="5">
        <v>0.66249999999999998</v>
      </c>
      <c r="I32" s="8">
        <v>0.64390000000000003</v>
      </c>
      <c r="J32" s="9">
        <f t="shared" si="2"/>
        <v>1.859999999999995E-2</v>
      </c>
      <c r="K32" s="9">
        <f t="shared" si="3"/>
        <v>9.299999999999975E-3</v>
      </c>
      <c r="R32" s="5">
        <v>2018</v>
      </c>
      <c r="S32" s="16" t="s">
        <v>48</v>
      </c>
    </row>
    <row r="33" spans="1:19" x14ac:dyDescent="0.35">
      <c r="A33" s="5">
        <v>957</v>
      </c>
      <c r="B33" s="5" t="s">
        <v>13</v>
      </c>
      <c r="C33" s="17">
        <v>43348</v>
      </c>
      <c r="D33" s="28" t="s">
        <v>20</v>
      </c>
      <c r="E33" s="7">
        <v>2</v>
      </c>
      <c r="F33" s="7">
        <v>12</v>
      </c>
      <c r="G33" s="8">
        <v>0.4078</v>
      </c>
      <c r="H33" s="5">
        <v>0.71609999999999996</v>
      </c>
      <c r="I33" s="8">
        <v>0.69410000000000005</v>
      </c>
      <c r="J33" s="9">
        <f t="shared" si="2"/>
        <v>2.1999999999999909E-2</v>
      </c>
      <c r="K33" s="9">
        <f t="shared" si="3"/>
        <v>1.0999999999999954E-2</v>
      </c>
      <c r="R33" s="5">
        <v>2018</v>
      </c>
      <c r="S33" s="16" t="s">
        <v>48</v>
      </c>
    </row>
    <row r="34" spans="1:19" x14ac:dyDescent="0.35">
      <c r="A34" s="5">
        <v>857</v>
      </c>
      <c r="B34" s="5" t="s">
        <v>12</v>
      </c>
      <c r="C34" s="17">
        <v>43304</v>
      </c>
      <c r="D34" s="28" t="s">
        <v>20</v>
      </c>
      <c r="E34" s="7">
        <v>1</v>
      </c>
      <c r="F34" s="7">
        <v>1</v>
      </c>
      <c r="G34" s="8">
        <v>0.40139999999999998</v>
      </c>
      <c r="H34" s="5">
        <v>0.40179999999999999</v>
      </c>
      <c r="I34" s="8">
        <v>0.4017</v>
      </c>
      <c r="J34" s="9">
        <f t="shared" ref="J34:J46" si="4">IF(E34&gt;0,H34-I34,0)</f>
        <v>9.9999999999988987E-5</v>
      </c>
      <c r="K34" s="9">
        <f t="shared" ref="K34:K46" si="5">IF(E34&gt;0,J34/E34,0)</f>
        <v>9.9999999999988987E-5</v>
      </c>
      <c r="O34" s="9"/>
      <c r="P34" s="9"/>
      <c r="R34" s="5">
        <v>2018</v>
      </c>
      <c r="S34" s="16" t="s">
        <v>42</v>
      </c>
    </row>
    <row r="35" spans="1:19" x14ac:dyDescent="0.35">
      <c r="A35" s="5">
        <v>858</v>
      </c>
      <c r="B35" s="5" t="s">
        <v>12</v>
      </c>
      <c r="C35" s="17">
        <v>43304</v>
      </c>
      <c r="D35" s="6" t="s">
        <v>19</v>
      </c>
      <c r="E35" s="7">
        <v>2</v>
      </c>
      <c r="F35" s="7">
        <v>1</v>
      </c>
      <c r="G35" s="8">
        <v>0.4173</v>
      </c>
      <c r="H35" s="5">
        <v>0.41789999999999999</v>
      </c>
      <c r="I35" s="8">
        <v>0.4178</v>
      </c>
      <c r="J35" s="9">
        <f t="shared" si="4"/>
        <v>9.9999999999988987E-5</v>
      </c>
      <c r="K35" s="9">
        <f t="shared" si="5"/>
        <v>4.9999999999994493E-5</v>
      </c>
      <c r="L35" s="30"/>
      <c r="M35" s="53"/>
      <c r="N35" s="53"/>
      <c r="O35" s="9"/>
      <c r="P35" s="9"/>
      <c r="R35" s="5">
        <v>2018</v>
      </c>
      <c r="S35" s="16" t="s">
        <v>42</v>
      </c>
    </row>
    <row r="36" spans="1:19" x14ac:dyDescent="0.35">
      <c r="A36" s="5">
        <v>859</v>
      </c>
      <c r="B36" s="5" t="s">
        <v>12</v>
      </c>
      <c r="C36" s="17">
        <v>43304</v>
      </c>
      <c r="D36" s="6" t="s">
        <v>19</v>
      </c>
      <c r="E36" s="7">
        <v>1</v>
      </c>
      <c r="F36" s="7">
        <v>3</v>
      </c>
      <c r="G36" s="8">
        <v>0.41470000000000001</v>
      </c>
      <c r="H36" s="5">
        <v>0.41880000000000001</v>
      </c>
      <c r="I36" s="8">
        <v>0.41839999999999999</v>
      </c>
      <c r="J36" s="9">
        <f t="shared" si="4"/>
        <v>4.0000000000001146E-4</v>
      </c>
      <c r="K36" s="9">
        <f t="shared" si="5"/>
        <v>4.0000000000001146E-4</v>
      </c>
      <c r="O36" s="9"/>
      <c r="P36" s="9"/>
      <c r="R36" s="5">
        <v>2018</v>
      </c>
      <c r="S36" s="16" t="s">
        <v>42</v>
      </c>
    </row>
    <row r="37" spans="1:19" x14ac:dyDescent="0.35">
      <c r="A37" s="5">
        <v>860</v>
      </c>
      <c r="B37" s="5" t="s">
        <v>12</v>
      </c>
      <c r="C37" s="17">
        <v>43304</v>
      </c>
      <c r="D37" s="6" t="s">
        <v>19</v>
      </c>
      <c r="E37" s="7">
        <v>1</v>
      </c>
      <c r="F37" s="7">
        <v>4</v>
      </c>
      <c r="G37" s="8">
        <v>0.40910000000000002</v>
      </c>
      <c r="H37" s="5">
        <v>0.41860000000000003</v>
      </c>
      <c r="I37" s="8">
        <v>0.41739999999999999</v>
      </c>
      <c r="J37" s="9">
        <f t="shared" si="4"/>
        <v>1.2000000000000344E-3</v>
      </c>
      <c r="K37" s="9">
        <f t="shared" si="5"/>
        <v>1.2000000000000344E-3</v>
      </c>
      <c r="O37" s="9"/>
      <c r="P37" s="9"/>
      <c r="R37" s="5">
        <v>2018</v>
      </c>
      <c r="S37" s="16" t="s">
        <v>42</v>
      </c>
    </row>
    <row r="38" spans="1:19" x14ac:dyDescent="0.35">
      <c r="A38" s="5">
        <v>861</v>
      </c>
      <c r="B38" s="5" t="s">
        <v>12</v>
      </c>
      <c r="C38" s="17">
        <v>43304</v>
      </c>
      <c r="D38" s="6" t="s">
        <v>19</v>
      </c>
      <c r="E38" s="7">
        <v>4</v>
      </c>
      <c r="F38" s="7">
        <v>5</v>
      </c>
      <c r="G38" s="8">
        <v>0.41249999999999998</v>
      </c>
      <c r="H38" s="5">
        <v>0.48049999999999998</v>
      </c>
      <c r="I38" s="8">
        <v>0.47489999999999999</v>
      </c>
      <c r="J38" s="9">
        <f t="shared" si="4"/>
        <v>5.5999999999999939E-3</v>
      </c>
      <c r="K38" s="9">
        <f t="shared" si="5"/>
        <v>1.3999999999999985E-3</v>
      </c>
      <c r="R38" s="5">
        <v>2018</v>
      </c>
      <c r="S38" s="16" t="s">
        <v>42</v>
      </c>
    </row>
    <row r="39" spans="1:19" x14ac:dyDescent="0.35">
      <c r="A39" s="5">
        <v>862</v>
      </c>
      <c r="B39" s="5" t="s">
        <v>12</v>
      </c>
      <c r="C39" s="17">
        <v>43304</v>
      </c>
      <c r="D39" s="6" t="s">
        <v>19</v>
      </c>
      <c r="E39" s="7">
        <v>6</v>
      </c>
      <c r="F39" s="7">
        <v>6</v>
      </c>
      <c r="G39" s="8">
        <v>0.4168</v>
      </c>
      <c r="H39" s="5">
        <v>0.64319999999999999</v>
      </c>
      <c r="I39" s="8">
        <v>0.62760000000000005</v>
      </c>
      <c r="J39" s="9">
        <f t="shared" si="4"/>
        <v>1.5599999999999947E-2</v>
      </c>
      <c r="K39" s="9">
        <f t="shared" si="5"/>
        <v>2.5999999999999912E-3</v>
      </c>
      <c r="R39" s="5">
        <v>2018</v>
      </c>
      <c r="S39" s="16" t="s">
        <v>42</v>
      </c>
    </row>
    <row r="40" spans="1:19" x14ac:dyDescent="0.35">
      <c r="A40" s="5">
        <v>863</v>
      </c>
      <c r="B40" s="5" t="s">
        <v>12</v>
      </c>
      <c r="C40" s="17">
        <v>43304</v>
      </c>
      <c r="D40" s="6" t="s">
        <v>19</v>
      </c>
      <c r="E40" s="7">
        <v>6</v>
      </c>
      <c r="F40" s="7">
        <v>7</v>
      </c>
      <c r="G40" s="8">
        <v>0.4143</v>
      </c>
      <c r="H40" s="5">
        <v>0.7802</v>
      </c>
      <c r="I40" s="8">
        <v>0.75490000000000002</v>
      </c>
      <c r="J40" s="9">
        <f t="shared" si="4"/>
        <v>2.5299999999999989E-2</v>
      </c>
      <c r="K40" s="9">
        <f t="shared" si="5"/>
        <v>4.2166666666666646E-3</v>
      </c>
      <c r="R40" s="5">
        <v>2018</v>
      </c>
      <c r="S40" s="16" t="s">
        <v>42</v>
      </c>
    </row>
    <row r="41" spans="1:19" x14ac:dyDescent="0.35">
      <c r="A41" s="5">
        <v>864</v>
      </c>
      <c r="B41" s="5" t="s">
        <v>12</v>
      </c>
      <c r="C41" s="17">
        <v>43304</v>
      </c>
      <c r="D41" s="6" t="s">
        <v>19</v>
      </c>
      <c r="E41" s="7">
        <v>2</v>
      </c>
      <c r="F41" s="7">
        <v>8</v>
      </c>
      <c r="G41" s="8">
        <v>0.41089999999999999</v>
      </c>
      <c r="H41" s="5">
        <v>0.60340000000000005</v>
      </c>
      <c r="I41" s="8">
        <v>0.58789999999999998</v>
      </c>
      <c r="J41" s="9">
        <f t="shared" si="4"/>
        <v>1.5500000000000069E-2</v>
      </c>
      <c r="K41" s="9">
        <f t="shared" si="5"/>
        <v>7.7500000000000346E-3</v>
      </c>
      <c r="R41" s="5">
        <v>2018</v>
      </c>
      <c r="S41" s="16" t="s">
        <v>42</v>
      </c>
    </row>
    <row r="42" spans="1:19" x14ac:dyDescent="0.35">
      <c r="A42" s="5">
        <v>865</v>
      </c>
      <c r="B42" s="5" t="s">
        <v>12</v>
      </c>
      <c r="C42" s="17">
        <v>43304</v>
      </c>
      <c r="D42" s="6" t="s">
        <v>19</v>
      </c>
      <c r="E42" s="7">
        <v>4</v>
      </c>
      <c r="F42" s="7">
        <v>9</v>
      </c>
      <c r="G42" s="8">
        <v>0.41139999999999999</v>
      </c>
      <c r="H42" s="5">
        <v>0.99150000000000005</v>
      </c>
      <c r="I42" s="8">
        <v>0.95089999999999997</v>
      </c>
      <c r="J42" s="9">
        <f t="shared" si="4"/>
        <v>4.060000000000008E-2</v>
      </c>
      <c r="K42" s="9">
        <f t="shared" si="5"/>
        <v>1.015000000000002E-2</v>
      </c>
      <c r="R42" s="5">
        <v>2018</v>
      </c>
      <c r="S42" s="16" t="s">
        <v>42</v>
      </c>
    </row>
    <row r="43" spans="1:19" x14ac:dyDescent="0.35">
      <c r="A43" s="5">
        <v>866</v>
      </c>
      <c r="B43" s="5" t="s">
        <v>12</v>
      </c>
      <c r="C43" s="17">
        <v>43304</v>
      </c>
      <c r="D43" s="6" t="s">
        <v>19</v>
      </c>
      <c r="E43" s="7">
        <v>3</v>
      </c>
      <c r="F43" s="7">
        <v>10</v>
      </c>
      <c r="G43" s="8">
        <v>0.42170000000000002</v>
      </c>
      <c r="H43" s="5">
        <v>1.1673</v>
      </c>
      <c r="I43" s="8">
        <v>1.1355999999999999</v>
      </c>
      <c r="J43" s="9">
        <f t="shared" si="4"/>
        <v>3.1700000000000061E-2</v>
      </c>
      <c r="K43" s="9">
        <f t="shared" si="5"/>
        <v>1.0566666666666688E-2</v>
      </c>
      <c r="R43" s="5">
        <v>2018</v>
      </c>
      <c r="S43" s="16" t="s">
        <v>42</v>
      </c>
    </row>
    <row r="44" spans="1:19" x14ac:dyDescent="0.35">
      <c r="A44" s="5">
        <v>867</v>
      </c>
      <c r="B44" s="5" t="s">
        <v>12</v>
      </c>
      <c r="C44" s="17">
        <v>43304</v>
      </c>
      <c r="D44" s="6" t="s">
        <v>19</v>
      </c>
      <c r="E44" s="7">
        <v>3</v>
      </c>
      <c r="F44" s="7">
        <v>11</v>
      </c>
      <c r="G44" s="8">
        <v>0.4108</v>
      </c>
      <c r="H44" s="5">
        <v>1.381</v>
      </c>
      <c r="I44" s="8">
        <v>1.33</v>
      </c>
      <c r="J44" s="9">
        <f t="shared" si="4"/>
        <v>5.0999999999999934E-2</v>
      </c>
      <c r="K44" s="9">
        <f t="shared" si="5"/>
        <v>1.6999999999999977E-2</v>
      </c>
      <c r="R44" s="5">
        <v>2018</v>
      </c>
      <c r="S44" s="16" t="s">
        <v>42</v>
      </c>
    </row>
    <row r="45" spans="1:19" x14ac:dyDescent="0.35">
      <c r="A45" s="5">
        <v>868</v>
      </c>
      <c r="B45" s="5" t="s">
        <v>12</v>
      </c>
      <c r="C45" s="17">
        <v>43304</v>
      </c>
      <c r="D45" s="6" t="s">
        <v>19</v>
      </c>
      <c r="E45" s="7">
        <v>1</v>
      </c>
      <c r="F45" s="7">
        <v>12</v>
      </c>
      <c r="G45" s="8">
        <v>0.4148</v>
      </c>
      <c r="H45" s="5">
        <v>0.87119999999999997</v>
      </c>
      <c r="I45" s="8">
        <v>0.84840000000000004</v>
      </c>
      <c r="J45" s="9">
        <f t="shared" si="4"/>
        <v>2.2799999999999931E-2</v>
      </c>
      <c r="K45" s="9">
        <f t="shared" si="5"/>
        <v>2.2799999999999931E-2</v>
      </c>
      <c r="R45" s="5">
        <v>2018</v>
      </c>
      <c r="S45" s="16" t="s">
        <v>42</v>
      </c>
    </row>
    <row r="46" spans="1:19" x14ac:dyDescent="0.35">
      <c r="A46" s="5">
        <v>869</v>
      </c>
      <c r="B46" s="5" t="s">
        <v>12</v>
      </c>
      <c r="C46" s="17">
        <v>43304</v>
      </c>
      <c r="D46" s="6" t="s">
        <v>19</v>
      </c>
      <c r="E46" s="7">
        <v>1</v>
      </c>
      <c r="F46" s="7">
        <v>13</v>
      </c>
      <c r="G46" s="8">
        <v>0.41889999999999999</v>
      </c>
      <c r="H46" s="5">
        <v>0.81459999999999999</v>
      </c>
      <c r="I46" s="8">
        <v>0.78459999999999996</v>
      </c>
      <c r="J46" s="9">
        <f t="shared" si="4"/>
        <v>3.0000000000000027E-2</v>
      </c>
      <c r="K46" s="9">
        <f t="shared" si="5"/>
        <v>3.0000000000000027E-2</v>
      </c>
      <c r="R46" s="5">
        <v>2018</v>
      </c>
      <c r="S46" s="16" t="s">
        <v>42</v>
      </c>
    </row>
    <row r="47" spans="1:19" x14ac:dyDescent="0.35">
      <c r="A47" s="5">
        <v>887</v>
      </c>
      <c r="B47" s="5" t="s">
        <v>13</v>
      </c>
      <c r="C47" s="17">
        <v>43305</v>
      </c>
      <c r="D47" s="28" t="s">
        <v>20</v>
      </c>
      <c r="E47" s="7">
        <v>30</v>
      </c>
      <c r="F47" s="7">
        <v>0</v>
      </c>
      <c r="G47" s="8">
        <v>0.41560000000000002</v>
      </c>
      <c r="H47" s="5">
        <v>0.42030000000000001</v>
      </c>
      <c r="I47" s="8">
        <v>0.4199</v>
      </c>
      <c r="J47" s="9">
        <f t="shared" ref="J47:J58" si="6">IF(E47&gt;0,H47-I47,0)</f>
        <v>4.0000000000001146E-4</v>
      </c>
      <c r="K47" s="9">
        <f t="shared" ref="K47:K58" si="7">IF(E47&gt;0,J47/E47,0)</f>
        <v>1.3333333333333714E-5</v>
      </c>
      <c r="L47" s="16" t="s">
        <v>58</v>
      </c>
      <c r="R47" s="5">
        <v>2018</v>
      </c>
      <c r="S47" s="16" t="s">
        <v>42</v>
      </c>
    </row>
    <row r="48" spans="1:19" s="24" customFormat="1" x14ac:dyDescent="0.35">
      <c r="A48" s="24">
        <v>888</v>
      </c>
      <c r="B48" s="24" t="s">
        <v>13</v>
      </c>
      <c r="C48" s="27">
        <v>43305</v>
      </c>
      <c r="D48" s="28" t="s">
        <v>20</v>
      </c>
      <c r="E48" s="25">
        <v>30</v>
      </c>
      <c r="F48" s="25">
        <v>1</v>
      </c>
      <c r="G48" s="26">
        <v>0.41299999999999998</v>
      </c>
      <c r="H48" s="24">
        <v>0.42809999999999998</v>
      </c>
      <c r="I48" s="26">
        <v>0.42620000000000002</v>
      </c>
      <c r="J48" s="9">
        <f t="shared" si="6"/>
        <v>1.8999999999999573E-3</v>
      </c>
      <c r="K48" s="9">
        <f t="shared" si="7"/>
        <v>6.3333333333331909E-5</v>
      </c>
      <c r="L48" s="29"/>
      <c r="M48" s="54"/>
      <c r="N48" s="54"/>
      <c r="R48" s="24">
        <v>2018</v>
      </c>
      <c r="S48" s="29" t="s">
        <v>42</v>
      </c>
    </row>
    <row r="49" spans="1:19" x14ac:dyDescent="0.35">
      <c r="A49" s="5">
        <v>889</v>
      </c>
      <c r="B49" s="5" t="s">
        <v>13</v>
      </c>
      <c r="C49" s="17">
        <v>43305</v>
      </c>
      <c r="D49" s="28" t="s">
        <v>20</v>
      </c>
      <c r="E49" s="7">
        <v>30</v>
      </c>
      <c r="F49" s="7">
        <v>2</v>
      </c>
      <c r="G49" s="8">
        <v>0.42730000000000001</v>
      </c>
      <c r="H49" s="5">
        <v>0.46160000000000001</v>
      </c>
      <c r="I49" s="8">
        <v>0.45789999999999997</v>
      </c>
      <c r="J49" s="9">
        <f t="shared" si="6"/>
        <v>3.7000000000000366E-3</v>
      </c>
      <c r="K49" s="9">
        <f t="shared" si="7"/>
        <v>1.2333333333333456E-4</v>
      </c>
      <c r="R49" s="5">
        <v>2018</v>
      </c>
      <c r="S49" s="16" t="s">
        <v>42</v>
      </c>
    </row>
    <row r="50" spans="1:19" x14ac:dyDescent="0.35">
      <c r="A50" s="5">
        <v>890</v>
      </c>
      <c r="B50" s="5" t="s">
        <v>13</v>
      </c>
      <c r="C50" s="17">
        <v>43305</v>
      </c>
      <c r="D50" s="28" t="s">
        <v>20</v>
      </c>
      <c r="E50" s="7">
        <v>4</v>
      </c>
      <c r="F50" s="7">
        <v>3</v>
      </c>
      <c r="G50" s="8">
        <v>0.41599999999999998</v>
      </c>
      <c r="H50" s="5">
        <v>0.43149999999999999</v>
      </c>
      <c r="I50" s="8">
        <v>0.43030000000000002</v>
      </c>
      <c r="J50" s="9">
        <f t="shared" si="6"/>
        <v>1.1999999999999789E-3</v>
      </c>
      <c r="K50" s="9">
        <f t="shared" si="7"/>
        <v>2.9999999999999472E-4</v>
      </c>
      <c r="R50" s="5">
        <v>2018</v>
      </c>
      <c r="S50" s="16" t="s">
        <v>42</v>
      </c>
    </row>
    <row r="51" spans="1:19" x14ac:dyDescent="0.35">
      <c r="A51" s="5">
        <v>891</v>
      </c>
      <c r="B51" s="5" t="s">
        <v>13</v>
      </c>
      <c r="C51" s="17">
        <v>43305</v>
      </c>
      <c r="D51" s="28" t="s">
        <v>20</v>
      </c>
      <c r="E51" s="7">
        <v>2</v>
      </c>
      <c r="F51" s="7">
        <v>4</v>
      </c>
      <c r="G51" s="8">
        <v>0.41239999999999999</v>
      </c>
      <c r="H51" s="5">
        <v>0.42430000000000001</v>
      </c>
      <c r="I51" s="8">
        <v>0.42270000000000002</v>
      </c>
      <c r="J51" s="9">
        <f t="shared" si="6"/>
        <v>1.5999999999999903E-3</v>
      </c>
      <c r="K51" s="9">
        <f t="shared" si="7"/>
        <v>7.9999999999999516E-4</v>
      </c>
      <c r="R51" s="5">
        <v>2018</v>
      </c>
      <c r="S51" s="16" t="s">
        <v>42</v>
      </c>
    </row>
    <row r="52" spans="1:19" x14ac:dyDescent="0.35">
      <c r="A52" s="5">
        <v>892</v>
      </c>
      <c r="B52" s="5" t="s">
        <v>13</v>
      </c>
      <c r="C52" s="17">
        <v>43305</v>
      </c>
      <c r="D52" s="28" t="s">
        <v>20</v>
      </c>
      <c r="E52" s="7">
        <v>5</v>
      </c>
      <c r="F52" s="7">
        <v>5</v>
      </c>
      <c r="G52" s="8">
        <v>0.41320000000000001</v>
      </c>
      <c r="H52" s="5">
        <v>0.4995</v>
      </c>
      <c r="I52" s="8">
        <v>0.49199999999999999</v>
      </c>
      <c r="J52" s="9">
        <f t="shared" si="6"/>
        <v>7.5000000000000067E-3</v>
      </c>
      <c r="K52" s="9">
        <f t="shared" si="7"/>
        <v>1.5000000000000013E-3</v>
      </c>
      <c r="R52" s="5">
        <v>2018</v>
      </c>
      <c r="S52" s="16" t="s">
        <v>42</v>
      </c>
    </row>
    <row r="53" spans="1:19" x14ac:dyDescent="0.35">
      <c r="A53" s="5">
        <v>893</v>
      </c>
      <c r="B53" s="5" t="s">
        <v>13</v>
      </c>
      <c r="C53" s="17">
        <v>43305</v>
      </c>
      <c r="D53" s="28" t="s">
        <v>20</v>
      </c>
      <c r="E53" s="7">
        <v>2</v>
      </c>
      <c r="F53" s="7">
        <v>6</v>
      </c>
      <c r="G53" s="8">
        <v>0.40789999999999998</v>
      </c>
      <c r="H53" s="5">
        <v>0.46850000000000003</v>
      </c>
      <c r="I53" s="8">
        <v>0.46360000000000001</v>
      </c>
      <c r="J53" s="9">
        <f t="shared" si="6"/>
        <v>4.9000000000000155E-3</v>
      </c>
      <c r="K53" s="9">
        <f t="shared" si="7"/>
        <v>2.4500000000000077E-3</v>
      </c>
      <c r="R53" s="5">
        <v>2018</v>
      </c>
      <c r="S53" s="16" t="s">
        <v>42</v>
      </c>
    </row>
    <row r="54" spans="1:19" x14ac:dyDescent="0.35">
      <c r="A54" s="5">
        <v>894</v>
      </c>
      <c r="B54" s="5" t="s">
        <v>13</v>
      </c>
      <c r="C54" s="17">
        <v>43305</v>
      </c>
      <c r="D54" s="28" t="s">
        <v>20</v>
      </c>
      <c r="E54" s="7">
        <v>4</v>
      </c>
      <c r="F54" s="7">
        <v>7</v>
      </c>
      <c r="G54" s="8">
        <v>0.41549999999999998</v>
      </c>
      <c r="H54" s="5">
        <v>0.54500000000000004</v>
      </c>
      <c r="I54" s="8">
        <v>0.53480000000000005</v>
      </c>
      <c r="J54" s="9">
        <f t="shared" si="6"/>
        <v>1.0199999999999987E-2</v>
      </c>
      <c r="K54" s="9">
        <f t="shared" si="7"/>
        <v>2.5499999999999967E-3</v>
      </c>
      <c r="R54" s="5">
        <v>2018</v>
      </c>
      <c r="S54" s="16" t="s">
        <v>42</v>
      </c>
    </row>
    <row r="55" spans="1:19" x14ac:dyDescent="0.35">
      <c r="A55" s="5">
        <v>895</v>
      </c>
      <c r="B55" s="5" t="s">
        <v>13</v>
      </c>
      <c r="C55" s="17">
        <v>43305</v>
      </c>
      <c r="D55" s="28" t="s">
        <v>20</v>
      </c>
      <c r="E55" s="7">
        <v>4</v>
      </c>
      <c r="F55" s="7">
        <v>8</v>
      </c>
      <c r="G55" s="8">
        <v>0.41010000000000002</v>
      </c>
      <c r="H55" s="5">
        <v>0.56850000000000001</v>
      </c>
      <c r="I55" s="8">
        <v>0.55289999999999995</v>
      </c>
      <c r="J55" s="9">
        <f t="shared" si="6"/>
        <v>1.5600000000000058E-2</v>
      </c>
      <c r="K55" s="9">
        <f t="shared" si="7"/>
        <v>3.9000000000000146E-3</v>
      </c>
      <c r="R55" s="5">
        <v>2018</v>
      </c>
      <c r="S55" s="16" t="s">
        <v>42</v>
      </c>
    </row>
    <row r="56" spans="1:19" x14ac:dyDescent="0.35">
      <c r="A56" s="5">
        <v>896</v>
      </c>
      <c r="B56" s="5" t="s">
        <v>13</v>
      </c>
      <c r="C56" s="17">
        <v>43305</v>
      </c>
      <c r="D56" s="28" t="s">
        <v>20</v>
      </c>
      <c r="E56" s="7">
        <v>6</v>
      </c>
      <c r="F56" s="7">
        <v>9</v>
      </c>
      <c r="G56" s="8">
        <v>0.40960000000000002</v>
      </c>
      <c r="H56" s="5">
        <v>0.76270000000000004</v>
      </c>
      <c r="I56" s="8">
        <v>0.72909999999999997</v>
      </c>
      <c r="J56" s="9">
        <f t="shared" si="6"/>
        <v>3.3600000000000074E-2</v>
      </c>
      <c r="K56" s="9">
        <f t="shared" si="7"/>
        <v>5.6000000000000121E-3</v>
      </c>
      <c r="R56" s="5">
        <v>2018</v>
      </c>
      <c r="S56" s="16" t="s">
        <v>42</v>
      </c>
    </row>
    <row r="57" spans="1:19" x14ac:dyDescent="0.35">
      <c r="A57" s="5">
        <v>897</v>
      </c>
      <c r="B57" s="5" t="s">
        <v>13</v>
      </c>
      <c r="C57" s="17">
        <v>43305</v>
      </c>
      <c r="D57" s="28" t="s">
        <v>20</v>
      </c>
      <c r="E57" s="7">
        <v>5</v>
      </c>
      <c r="F57" s="7">
        <v>10</v>
      </c>
      <c r="G57" s="8">
        <v>0.41199999999999998</v>
      </c>
      <c r="H57" s="5">
        <v>0.77900000000000003</v>
      </c>
      <c r="I57" s="8">
        <v>0.74480000000000002</v>
      </c>
      <c r="J57" s="9">
        <f t="shared" si="6"/>
        <v>3.4200000000000008E-2</v>
      </c>
      <c r="K57" s="9">
        <f t="shared" si="7"/>
        <v>6.8400000000000015E-3</v>
      </c>
      <c r="R57" s="5">
        <v>2018</v>
      </c>
      <c r="S57" s="16" t="s">
        <v>42</v>
      </c>
    </row>
    <row r="58" spans="1:19" x14ac:dyDescent="0.35">
      <c r="A58" s="5">
        <v>898</v>
      </c>
      <c r="B58" s="5" t="s">
        <v>13</v>
      </c>
      <c r="C58" s="17">
        <v>43305</v>
      </c>
      <c r="D58" s="28" t="s">
        <v>20</v>
      </c>
      <c r="E58" s="7">
        <v>2</v>
      </c>
      <c r="F58" s="7">
        <v>12</v>
      </c>
      <c r="G58" s="8">
        <v>0.40620000000000001</v>
      </c>
      <c r="H58" s="5">
        <v>0.70230000000000004</v>
      </c>
      <c r="I58" s="8">
        <v>0.67889999999999995</v>
      </c>
      <c r="J58" s="9">
        <f t="shared" si="6"/>
        <v>2.3400000000000087E-2</v>
      </c>
      <c r="K58" s="9">
        <f t="shared" si="7"/>
        <v>1.1700000000000044E-2</v>
      </c>
      <c r="R58" s="5">
        <v>2018</v>
      </c>
      <c r="S58" s="16" t="s">
        <v>42</v>
      </c>
    </row>
    <row r="59" spans="1:19" s="1" customFormat="1" ht="29" x14ac:dyDescent="0.35">
      <c r="A59" s="5">
        <v>628</v>
      </c>
      <c r="B59" s="1" t="s">
        <v>13</v>
      </c>
      <c r="C59" s="17">
        <v>43724</v>
      </c>
      <c r="D59" s="6" t="s">
        <v>19</v>
      </c>
      <c r="E59" s="36">
        <v>1</v>
      </c>
      <c r="F59" s="36">
        <v>8</v>
      </c>
      <c r="G59" s="31">
        <v>0.4128</v>
      </c>
      <c r="H59" s="31">
        <v>0.48010000000000003</v>
      </c>
      <c r="I59" s="31">
        <v>0.47420000000000001</v>
      </c>
      <c r="J59" s="9">
        <f t="shared" ref="J59:J65" si="8">IF(E59&gt;0,H59-I59,0)</f>
        <v>5.9000000000000163E-3</v>
      </c>
      <c r="K59" s="9">
        <f t="shared" ref="K59:K65" si="9">IF(E59&gt;0,J59/E59,0)</f>
        <v>5.9000000000000163E-3</v>
      </c>
      <c r="L59" s="32"/>
      <c r="M59" s="56"/>
      <c r="N59" s="56"/>
      <c r="O59" s="2"/>
      <c r="P59" s="2"/>
      <c r="R59" s="1">
        <v>2019</v>
      </c>
      <c r="S59" s="30" t="s">
        <v>48</v>
      </c>
    </row>
    <row r="60" spans="1:19" s="1" customFormat="1" ht="29" x14ac:dyDescent="0.35">
      <c r="A60" s="5">
        <v>629</v>
      </c>
      <c r="B60" s="1" t="s">
        <v>13</v>
      </c>
      <c r="C60" s="17">
        <v>43724</v>
      </c>
      <c r="D60" s="28" t="s">
        <v>20</v>
      </c>
      <c r="E60" s="36">
        <v>14</v>
      </c>
      <c r="F60" s="36">
        <v>0</v>
      </c>
      <c r="G60" s="31">
        <v>0.41349999999999998</v>
      </c>
      <c r="H60" s="31">
        <v>0.4153</v>
      </c>
      <c r="I60" s="31">
        <v>0.41510000000000002</v>
      </c>
      <c r="J60" s="9">
        <f t="shared" si="8"/>
        <v>1.9999999999997797E-4</v>
      </c>
      <c r="K60" s="9">
        <f t="shared" si="9"/>
        <v>1.4285714285712712E-5</v>
      </c>
      <c r="L60" s="32"/>
      <c r="M60" s="56"/>
      <c r="N60" s="56"/>
      <c r="O60" s="2"/>
      <c r="P60" s="2"/>
      <c r="R60" s="1">
        <v>2019</v>
      </c>
      <c r="S60" s="30" t="s">
        <v>48</v>
      </c>
    </row>
    <row r="61" spans="1:19" s="1" customFormat="1" ht="29" x14ac:dyDescent="0.35">
      <c r="A61" s="5">
        <v>630</v>
      </c>
      <c r="B61" s="1" t="s">
        <v>13</v>
      </c>
      <c r="C61" s="17">
        <v>43724</v>
      </c>
      <c r="D61" s="28" t="s">
        <v>20</v>
      </c>
      <c r="E61" s="36">
        <v>30</v>
      </c>
      <c r="F61" s="36">
        <v>1</v>
      </c>
      <c r="G61" s="31">
        <v>0.40479999999999999</v>
      </c>
      <c r="H61" s="31">
        <v>0.41470000000000001</v>
      </c>
      <c r="I61" s="31">
        <v>0.4133</v>
      </c>
      <c r="J61" s="9">
        <f t="shared" si="8"/>
        <v>1.4000000000000123E-3</v>
      </c>
      <c r="K61" s="61">
        <f t="shared" si="9"/>
        <v>4.6666666666667078E-5</v>
      </c>
      <c r="L61" s="32"/>
      <c r="M61" s="56"/>
      <c r="N61" s="56"/>
      <c r="O61" s="2"/>
      <c r="P61" s="2"/>
      <c r="R61" s="1">
        <v>2019</v>
      </c>
      <c r="S61" s="30" t="s">
        <v>48</v>
      </c>
    </row>
    <row r="62" spans="1:19" s="40" customFormat="1" ht="29.5" thickBot="1" x14ac:dyDescent="0.4">
      <c r="A62" s="12">
        <v>631</v>
      </c>
      <c r="B62" s="40" t="s">
        <v>13</v>
      </c>
      <c r="C62" s="18">
        <v>43724</v>
      </c>
      <c r="D62" s="28" t="s">
        <v>20</v>
      </c>
      <c r="E62" s="37">
        <v>30</v>
      </c>
      <c r="F62" s="37">
        <v>2</v>
      </c>
      <c r="G62" s="38">
        <v>0.41120000000000001</v>
      </c>
      <c r="H62" s="38">
        <v>0.4496</v>
      </c>
      <c r="I62" s="38">
        <v>0.44569999999999999</v>
      </c>
      <c r="J62" s="9">
        <f t="shared" si="8"/>
        <v>3.9000000000000146E-3</v>
      </c>
      <c r="K62" s="9">
        <f t="shared" si="9"/>
        <v>1.3000000000000048E-4</v>
      </c>
      <c r="L62" s="41"/>
      <c r="M62" s="57"/>
      <c r="N62" s="57"/>
      <c r="O62" s="42"/>
      <c r="P62" s="42"/>
      <c r="R62" s="40">
        <v>2019</v>
      </c>
      <c r="S62" s="60" t="s">
        <v>48</v>
      </c>
    </row>
    <row r="63" spans="1:19" x14ac:dyDescent="0.35">
      <c r="A63" s="5">
        <v>632</v>
      </c>
      <c r="B63" s="1" t="s">
        <v>13</v>
      </c>
      <c r="C63" s="17">
        <v>43724</v>
      </c>
      <c r="D63" s="28" t="s">
        <v>20</v>
      </c>
      <c r="E63" s="7">
        <v>30</v>
      </c>
      <c r="F63" s="7">
        <v>3</v>
      </c>
      <c r="G63" s="8">
        <v>0.40870000000000001</v>
      </c>
      <c r="H63" s="8">
        <v>0.51859999999999995</v>
      </c>
      <c r="I63" s="8">
        <v>0.5091</v>
      </c>
      <c r="J63" s="9">
        <f t="shared" si="8"/>
        <v>9.4999999999999529E-3</v>
      </c>
      <c r="K63" s="9">
        <f t="shared" si="9"/>
        <v>3.1666666666666508E-4</v>
      </c>
      <c r="R63" s="5">
        <v>2019</v>
      </c>
      <c r="S63" s="16" t="s">
        <v>48</v>
      </c>
    </row>
    <row r="64" spans="1:19" x14ac:dyDescent="0.35">
      <c r="A64" s="5">
        <v>633</v>
      </c>
      <c r="B64" s="1" t="s">
        <v>13</v>
      </c>
      <c r="C64" s="17">
        <v>43724</v>
      </c>
      <c r="D64" s="28" t="s">
        <v>20</v>
      </c>
      <c r="E64" s="7">
        <v>30</v>
      </c>
      <c r="F64" s="7">
        <v>4</v>
      </c>
      <c r="G64" s="8">
        <v>0.41920000000000002</v>
      </c>
      <c r="H64" s="8">
        <v>0.65790000000000004</v>
      </c>
      <c r="I64" s="8">
        <v>0.63759999999999994</v>
      </c>
      <c r="J64" s="9">
        <f t="shared" si="8"/>
        <v>2.0300000000000096E-2</v>
      </c>
      <c r="K64" s="9">
        <f t="shared" si="9"/>
        <v>6.7666666666666981E-4</v>
      </c>
      <c r="R64" s="5">
        <v>2019</v>
      </c>
      <c r="S64" s="16" t="s">
        <v>48</v>
      </c>
    </row>
    <row r="65" spans="1:19" x14ac:dyDescent="0.35">
      <c r="A65" s="5">
        <v>634</v>
      </c>
      <c r="B65" s="1" t="s">
        <v>13</v>
      </c>
      <c r="C65" s="17">
        <v>43724</v>
      </c>
      <c r="D65" s="28" t="s">
        <v>20</v>
      </c>
      <c r="E65" s="7">
        <v>30</v>
      </c>
      <c r="F65" s="7">
        <v>5</v>
      </c>
      <c r="G65" s="8">
        <v>0.41880000000000001</v>
      </c>
      <c r="H65" s="8">
        <v>0.82079999999999997</v>
      </c>
      <c r="I65" s="8">
        <v>0.78910000000000002</v>
      </c>
      <c r="J65" s="9">
        <f t="shared" si="8"/>
        <v>3.169999999999995E-2</v>
      </c>
      <c r="K65" s="9">
        <f t="shared" si="9"/>
        <v>1.056666666666665E-3</v>
      </c>
      <c r="R65" s="5">
        <v>2019</v>
      </c>
      <c r="S65" s="16" t="s">
        <v>48</v>
      </c>
    </row>
    <row r="66" spans="1:19" x14ac:dyDescent="0.35">
      <c r="A66" s="5">
        <v>635</v>
      </c>
      <c r="B66" s="1" t="s">
        <v>13</v>
      </c>
      <c r="C66" s="17">
        <v>43724</v>
      </c>
      <c r="D66" s="28" t="s">
        <v>20</v>
      </c>
      <c r="E66" s="7">
        <v>6</v>
      </c>
      <c r="F66" s="7">
        <v>6</v>
      </c>
      <c r="G66" s="8">
        <v>0.40789999999999998</v>
      </c>
      <c r="H66" s="8">
        <v>0.52080000000000004</v>
      </c>
      <c r="I66" s="8">
        <v>0.50419999999999998</v>
      </c>
      <c r="J66" s="9">
        <f t="shared" ref="J66:J88" si="10">IF(E66&gt;0,H66-I66,0)</f>
        <v>1.6600000000000059E-2</v>
      </c>
      <c r="K66" s="9">
        <f t="shared" ref="K66:K88" si="11">IF(E66&gt;0,J66/E66,0)</f>
        <v>2.7666666666666764E-3</v>
      </c>
      <c r="R66" s="5">
        <v>2019</v>
      </c>
      <c r="S66" s="16" t="s">
        <v>48</v>
      </c>
    </row>
    <row r="67" spans="1:19" x14ac:dyDescent="0.35">
      <c r="A67" s="5">
        <v>636</v>
      </c>
      <c r="B67" s="1" t="s">
        <v>13</v>
      </c>
      <c r="C67" s="17">
        <v>43724</v>
      </c>
      <c r="D67" s="28" t="s">
        <v>20</v>
      </c>
      <c r="E67" s="7">
        <v>2</v>
      </c>
      <c r="F67" s="7">
        <v>7</v>
      </c>
      <c r="G67" s="8">
        <v>0.41670000000000001</v>
      </c>
      <c r="H67" s="8">
        <v>0.4778</v>
      </c>
      <c r="I67" s="8">
        <v>0.47270000000000001</v>
      </c>
      <c r="J67" s="9">
        <f t="shared" si="10"/>
        <v>5.0999999999999934E-3</v>
      </c>
      <c r="K67" s="9">
        <f t="shared" si="11"/>
        <v>2.5499999999999967E-3</v>
      </c>
      <c r="R67" s="5">
        <v>2019</v>
      </c>
      <c r="S67" s="16" t="s">
        <v>48</v>
      </c>
    </row>
    <row r="68" spans="1:19" x14ac:dyDescent="0.35">
      <c r="A68" s="5">
        <v>637</v>
      </c>
      <c r="B68" s="1" t="s">
        <v>13</v>
      </c>
      <c r="C68" s="17">
        <v>43724</v>
      </c>
      <c r="D68" s="28" t="s">
        <v>20</v>
      </c>
      <c r="E68" s="7">
        <v>4</v>
      </c>
      <c r="F68" s="7">
        <v>9</v>
      </c>
      <c r="G68" s="8">
        <v>0.42070000000000002</v>
      </c>
      <c r="H68" s="8">
        <v>0.7601</v>
      </c>
      <c r="I68" s="8">
        <v>0.72799999999999998</v>
      </c>
      <c r="J68" s="9">
        <f t="shared" si="10"/>
        <v>3.2100000000000017E-2</v>
      </c>
      <c r="K68" s="9">
        <f t="shared" si="11"/>
        <v>8.0250000000000044E-3</v>
      </c>
      <c r="R68" s="5">
        <v>2019</v>
      </c>
      <c r="S68" s="16" t="s">
        <v>48</v>
      </c>
    </row>
    <row r="69" spans="1:19" x14ac:dyDescent="0.35">
      <c r="A69" s="5">
        <v>638</v>
      </c>
      <c r="B69" s="1" t="s">
        <v>13</v>
      </c>
      <c r="C69" s="17">
        <v>43724</v>
      </c>
      <c r="D69" s="28" t="s">
        <v>20</v>
      </c>
      <c r="E69" s="7">
        <v>2</v>
      </c>
      <c r="F69" s="7">
        <v>10</v>
      </c>
      <c r="G69" s="8">
        <v>0.41449999999999998</v>
      </c>
      <c r="H69" s="8">
        <v>0.66830000000000001</v>
      </c>
      <c r="I69" s="8">
        <v>0.6462</v>
      </c>
      <c r="J69" s="9">
        <f t="shared" si="10"/>
        <v>2.2100000000000009E-2</v>
      </c>
      <c r="K69" s="9">
        <f t="shared" si="11"/>
        <v>1.1050000000000004E-2</v>
      </c>
      <c r="R69" s="5">
        <v>2019</v>
      </c>
      <c r="S69" s="16" t="s">
        <v>48</v>
      </c>
    </row>
    <row r="70" spans="1:19" x14ac:dyDescent="0.35">
      <c r="A70" s="5">
        <v>639</v>
      </c>
      <c r="B70" s="1" t="s">
        <v>13</v>
      </c>
      <c r="C70" s="17">
        <v>43724</v>
      </c>
      <c r="D70" s="28" t="s">
        <v>20</v>
      </c>
      <c r="E70" s="7">
        <v>4</v>
      </c>
      <c r="F70" s="7">
        <v>11</v>
      </c>
      <c r="G70" s="8">
        <v>0.41149999999999998</v>
      </c>
      <c r="H70" s="8">
        <v>0.8407</v>
      </c>
      <c r="I70" s="8">
        <v>0.79359999999999997</v>
      </c>
      <c r="J70" s="9">
        <f t="shared" si="10"/>
        <v>4.7100000000000031E-2</v>
      </c>
      <c r="K70" s="9">
        <f t="shared" si="11"/>
        <v>1.1775000000000008E-2</v>
      </c>
      <c r="R70" s="5">
        <v>2019</v>
      </c>
      <c r="S70" s="16" t="s">
        <v>48</v>
      </c>
    </row>
    <row r="71" spans="1:19" x14ac:dyDescent="0.35">
      <c r="A71" s="5">
        <v>640</v>
      </c>
      <c r="B71" s="11" t="s">
        <v>13</v>
      </c>
      <c r="C71" s="17">
        <v>43724</v>
      </c>
      <c r="D71" s="28" t="s">
        <v>20</v>
      </c>
      <c r="E71" s="7">
        <v>2</v>
      </c>
      <c r="F71" s="7">
        <v>12</v>
      </c>
      <c r="G71" s="8">
        <v>0.41110000000000002</v>
      </c>
      <c r="H71" s="8">
        <v>0.64229999999999998</v>
      </c>
      <c r="I71" s="8">
        <v>0.6149</v>
      </c>
      <c r="J71" s="9">
        <f t="shared" si="10"/>
        <v>2.739999999999998E-2</v>
      </c>
      <c r="K71" s="9">
        <f t="shared" si="11"/>
        <v>1.369999999999999E-2</v>
      </c>
      <c r="R71" s="5">
        <v>2019</v>
      </c>
      <c r="S71" s="16" t="s">
        <v>48</v>
      </c>
    </row>
    <row r="72" spans="1:19" x14ac:dyDescent="0.35">
      <c r="A72" s="5">
        <v>641</v>
      </c>
      <c r="B72" s="11" t="s">
        <v>13</v>
      </c>
      <c r="C72" s="17">
        <v>43724</v>
      </c>
      <c r="D72" s="28" t="s">
        <v>20</v>
      </c>
      <c r="E72" s="7">
        <v>2</v>
      </c>
      <c r="F72" s="7">
        <v>14</v>
      </c>
      <c r="G72" s="8">
        <v>0.41149999999999998</v>
      </c>
      <c r="H72" s="8">
        <v>0.98640000000000005</v>
      </c>
      <c r="I72" s="8">
        <v>0.94079999999999997</v>
      </c>
      <c r="J72" s="9">
        <f t="shared" si="10"/>
        <v>4.5600000000000085E-2</v>
      </c>
      <c r="K72" s="9">
        <f t="shared" si="11"/>
        <v>2.2800000000000042E-2</v>
      </c>
      <c r="R72" s="5">
        <v>2019</v>
      </c>
      <c r="S72" s="16" t="s">
        <v>48</v>
      </c>
    </row>
    <row r="73" spans="1:19" s="12" customFormat="1" ht="15" thickBot="1" x14ac:dyDescent="0.4">
      <c r="A73" s="12">
        <v>664</v>
      </c>
      <c r="B73" s="43" t="s">
        <v>12</v>
      </c>
      <c r="C73" s="18">
        <v>43725</v>
      </c>
      <c r="D73" s="6" t="s">
        <v>19</v>
      </c>
      <c r="E73" s="13">
        <v>4</v>
      </c>
      <c r="F73" s="13">
        <v>0</v>
      </c>
      <c r="G73" s="14">
        <v>0.41060000000000002</v>
      </c>
      <c r="H73" s="14">
        <v>0.4108</v>
      </c>
      <c r="I73" s="14">
        <v>0.41049999999999998</v>
      </c>
      <c r="J73" s="9">
        <f t="shared" si="10"/>
        <v>3.0000000000002247E-4</v>
      </c>
      <c r="K73" s="9">
        <f t="shared" si="11"/>
        <v>7.5000000000005618E-5</v>
      </c>
      <c r="L73" s="44"/>
      <c r="M73" s="58"/>
      <c r="N73" s="58"/>
      <c r="R73" s="12">
        <v>2019</v>
      </c>
      <c r="S73" s="44" t="s">
        <v>48</v>
      </c>
    </row>
    <row r="74" spans="1:19" x14ac:dyDescent="0.35">
      <c r="A74" s="5">
        <v>889</v>
      </c>
      <c r="B74" s="11" t="s">
        <v>12</v>
      </c>
      <c r="C74" s="17">
        <v>43725</v>
      </c>
      <c r="D74" s="6" t="s">
        <v>19</v>
      </c>
      <c r="E74" s="7">
        <v>30</v>
      </c>
      <c r="F74" s="7">
        <v>1</v>
      </c>
      <c r="G74" s="8">
        <v>0.42799999999999999</v>
      </c>
      <c r="H74" s="8">
        <v>0.43540000000000001</v>
      </c>
      <c r="I74" s="8">
        <v>0.4345</v>
      </c>
      <c r="J74" s="9">
        <f t="shared" si="10"/>
        <v>9.000000000000119E-4</v>
      </c>
      <c r="K74" s="9">
        <f t="shared" si="11"/>
        <v>3.0000000000000397E-5</v>
      </c>
      <c r="R74" s="5">
        <v>2019</v>
      </c>
      <c r="S74" s="16" t="s">
        <v>48</v>
      </c>
    </row>
    <row r="75" spans="1:19" x14ac:dyDescent="0.35">
      <c r="A75" s="5">
        <v>890</v>
      </c>
      <c r="B75" s="11" t="s">
        <v>12</v>
      </c>
      <c r="C75" s="17">
        <v>43725</v>
      </c>
      <c r="D75" s="6" t="s">
        <v>19</v>
      </c>
      <c r="E75" s="7">
        <v>11</v>
      </c>
      <c r="F75" s="7">
        <v>2</v>
      </c>
      <c r="G75" s="8">
        <v>0.41620000000000001</v>
      </c>
      <c r="H75" s="8">
        <v>0.43</v>
      </c>
      <c r="I75" s="8">
        <v>0.42830000000000001</v>
      </c>
      <c r="J75" s="9">
        <f t="shared" si="10"/>
        <v>1.6999999999999793E-3</v>
      </c>
      <c r="K75" s="9">
        <f t="shared" si="11"/>
        <v>1.5454545454545267E-4</v>
      </c>
      <c r="R75" s="5">
        <v>2019</v>
      </c>
      <c r="S75" s="16" t="s">
        <v>48</v>
      </c>
    </row>
    <row r="76" spans="1:19" x14ac:dyDescent="0.35">
      <c r="A76" s="5">
        <v>891</v>
      </c>
      <c r="B76" s="11" t="s">
        <v>12</v>
      </c>
      <c r="C76" s="17">
        <v>43725</v>
      </c>
      <c r="D76" s="6" t="s">
        <v>19</v>
      </c>
      <c r="E76" s="7">
        <v>1</v>
      </c>
      <c r="F76" s="7">
        <v>3</v>
      </c>
      <c r="G76" s="8">
        <v>0.4128</v>
      </c>
      <c r="H76" s="8">
        <v>0.41889999999999999</v>
      </c>
      <c r="I76" s="8">
        <v>0.41849999999999998</v>
      </c>
      <c r="J76" s="9">
        <f t="shared" si="10"/>
        <v>4.0000000000001146E-4</v>
      </c>
      <c r="K76" s="9">
        <f t="shared" si="11"/>
        <v>4.0000000000001146E-4</v>
      </c>
      <c r="R76" s="5">
        <v>2019</v>
      </c>
      <c r="S76" s="16" t="s">
        <v>48</v>
      </c>
    </row>
    <row r="77" spans="1:19" x14ac:dyDescent="0.35">
      <c r="A77" s="5">
        <v>892</v>
      </c>
      <c r="B77" s="11" t="s">
        <v>12</v>
      </c>
      <c r="C77" s="17">
        <v>43725</v>
      </c>
      <c r="D77" s="6" t="s">
        <v>19</v>
      </c>
      <c r="E77" s="7">
        <v>4</v>
      </c>
      <c r="F77" s="7">
        <v>5</v>
      </c>
      <c r="G77" s="8">
        <v>0.41349999999999998</v>
      </c>
      <c r="H77" s="8">
        <v>0.4768</v>
      </c>
      <c r="I77" s="8">
        <v>0.47099999999999997</v>
      </c>
      <c r="J77" s="9">
        <f t="shared" si="10"/>
        <v>5.8000000000000274E-3</v>
      </c>
      <c r="K77" s="9">
        <f t="shared" si="11"/>
        <v>1.4500000000000068E-3</v>
      </c>
      <c r="R77" s="5">
        <v>2019</v>
      </c>
      <c r="S77" s="16" t="s">
        <v>48</v>
      </c>
    </row>
    <row r="78" spans="1:19" x14ac:dyDescent="0.35">
      <c r="A78" s="5">
        <v>893</v>
      </c>
      <c r="B78" s="11" t="s">
        <v>12</v>
      </c>
      <c r="C78" s="17">
        <v>43725</v>
      </c>
      <c r="D78" s="6" t="s">
        <v>19</v>
      </c>
      <c r="E78" s="7">
        <v>2</v>
      </c>
      <c r="F78" s="7">
        <v>6</v>
      </c>
      <c r="G78" s="8">
        <v>0.40820000000000001</v>
      </c>
      <c r="H78" s="8">
        <v>0.47249999999999998</v>
      </c>
      <c r="I78" s="8">
        <v>0.46789999999999998</v>
      </c>
      <c r="J78" s="9">
        <f t="shared" si="10"/>
        <v>4.599999999999993E-3</v>
      </c>
      <c r="K78" s="9">
        <f t="shared" si="11"/>
        <v>2.2999999999999965E-3</v>
      </c>
      <c r="R78" s="5">
        <v>2019</v>
      </c>
      <c r="S78" s="16" t="s">
        <v>48</v>
      </c>
    </row>
    <row r="79" spans="1:19" x14ac:dyDescent="0.35">
      <c r="A79" s="5">
        <v>894</v>
      </c>
      <c r="B79" s="11" t="s">
        <v>12</v>
      </c>
      <c r="C79" s="17">
        <v>43725</v>
      </c>
      <c r="D79" s="6" t="s">
        <v>19</v>
      </c>
      <c r="E79" s="7">
        <v>4</v>
      </c>
      <c r="F79" s="7">
        <v>7</v>
      </c>
      <c r="G79" s="8">
        <v>0.41570000000000001</v>
      </c>
      <c r="H79" s="8">
        <v>0.66510000000000002</v>
      </c>
      <c r="I79" s="8">
        <v>0.64859999999999995</v>
      </c>
      <c r="J79" s="9">
        <f t="shared" si="10"/>
        <v>1.650000000000007E-2</v>
      </c>
      <c r="K79" s="9">
        <f t="shared" si="11"/>
        <v>4.1250000000000175E-3</v>
      </c>
      <c r="R79" s="5">
        <v>2019</v>
      </c>
      <c r="S79" s="16" t="s">
        <v>48</v>
      </c>
    </row>
    <row r="80" spans="1:19" x14ac:dyDescent="0.35">
      <c r="A80" s="5">
        <v>895</v>
      </c>
      <c r="B80" s="11" t="s">
        <v>12</v>
      </c>
      <c r="C80" s="17">
        <v>43725</v>
      </c>
      <c r="D80" s="6" t="s">
        <v>19</v>
      </c>
      <c r="E80" s="7">
        <v>2</v>
      </c>
      <c r="F80" s="7">
        <v>8</v>
      </c>
      <c r="G80" s="8">
        <v>0.4103</v>
      </c>
      <c r="H80" s="8">
        <v>0.64900000000000002</v>
      </c>
      <c r="I80" s="8">
        <v>0.63060000000000005</v>
      </c>
      <c r="J80" s="9">
        <f t="shared" si="10"/>
        <v>1.8399999999999972E-2</v>
      </c>
      <c r="K80" s="9">
        <f t="shared" si="11"/>
        <v>9.199999999999986E-3</v>
      </c>
      <c r="R80" s="5">
        <v>2019</v>
      </c>
      <c r="S80" s="16" t="s">
        <v>48</v>
      </c>
    </row>
    <row r="81" spans="1:19" x14ac:dyDescent="0.35">
      <c r="A81" s="5">
        <v>896</v>
      </c>
      <c r="B81" s="11" t="s">
        <v>12</v>
      </c>
      <c r="C81" s="17">
        <v>43725</v>
      </c>
      <c r="D81" s="6" t="s">
        <v>19</v>
      </c>
      <c r="E81" s="7">
        <v>3</v>
      </c>
      <c r="F81" s="7">
        <v>10</v>
      </c>
      <c r="G81" s="8">
        <v>0.41010000000000002</v>
      </c>
      <c r="H81" s="8">
        <v>1.1752</v>
      </c>
      <c r="I81" s="8">
        <v>1.1357999999999999</v>
      </c>
      <c r="J81" s="9">
        <f t="shared" si="10"/>
        <v>3.9400000000000102E-2</v>
      </c>
      <c r="K81" s="9">
        <f t="shared" si="11"/>
        <v>1.3133333333333367E-2</v>
      </c>
      <c r="R81" s="5">
        <v>2019</v>
      </c>
      <c r="S81" s="16" t="s">
        <v>48</v>
      </c>
    </row>
    <row r="82" spans="1:19" x14ac:dyDescent="0.35">
      <c r="A82" s="5">
        <v>897</v>
      </c>
      <c r="B82" s="11" t="s">
        <v>12</v>
      </c>
      <c r="C82" s="17">
        <v>43725</v>
      </c>
      <c r="D82" s="6" t="s">
        <v>19</v>
      </c>
      <c r="E82" s="7">
        <v>4</v>
      </c>
      <c r="F82" s="7">
        <v>11</v>
      </c>
      <c r="G82" s="8">
        <v>0.41260000000000002</v>
      </c>
      <c r="H82" s="8">
        <v>1.6598999999999999</v>
      </c>
      <c r="I82" s="8">
        <v>1.5907</v>
      </c>
      <c r="J82" s="9">
        <f t="shared" si="10"/>
        <v>6.9199999999999928E-2</v>
      </c>
      <c r="K82" s="9">
        <f t="shared" si="11"/>
        <v>1.7299999999999982E-2</v>
      </c>
      <c r="R82" s="5">
        <v>2019</v>
      </c>
      <c r="S82" s="16" t="s">
        <v>48</v>
      </c>
    </row>
    <row r="83" spans="1:19" x14ac:dyDescent="0.35">
      <c r="A83" s="5">
        <v>898</v>
      </c>
      <c r="B83" s="11" t="s">
        <v>12</v>
      </c>
      <c r="C83" s="17">
        <v>43725</v>
      </c>
      <c r="D83" s="6" t="s">
        <v>19</v>
      </c>
      <c r="E83" s="7">
        <v>4</v>
      </c>
      <c r="F83" s="7">
        <v>12</v>
      </c>
      <c r="G83" s="8">
        <v>0.40649999999999997</v>
      </c>
      <c r="H83" s="8">
        <v>2.0832999999999999</v>
      </c>
      <c r="I83" s="8">
        <v>1.9945999999999999</v>
      </c>
      <c r="J83" s="9">
        <f t="shared" si="10"/>
        <v>8.8700000000000001E-2</v>
      </c>
      <c r="K83" s="9">
        <f t="shared" si="11"/>
        <v>2.2175E-2</v>
      </c>
      <c r="R83" s="5">
        <v>2019</v>
      </c>
      <c r="S83" s="16" t="s">
        <v>48</v>
      </c>
    </row>
    <row r="84" spans="1:19" x14ac:dyDescent="0.35">
      <c r="A84" s="5">
        <v>899</v>
      </c>
      <c r="B84" s="11" t="s">
        <v>12</v>
      </c>
      <c r="C84" s="17">
        <v>43725</v>
      </c>
      <c r="D84" s="6" t="s">
        <v>19</v>
      </c>
      <c r="E84" s="7">
        <v>2</v>
      </c>
      <c r="F84" s="7">
        <v>13</v>
      </c>
      <c r="G84" s="8">
        <v>0.40510000000000002</v>
      </c>
      <c r="H84" s="8">
        <v>1.4453</v>
      </c>
      <c r="I84" s="8">
        <v>1.3792</v>
      </c>
      <c r="J84" s="9">
        <f t="shared" si="10"/>
        <v>6.6100000000000048E-2</v>
      </c>
      <c r="K84" s="9">
        <f t="shared" si="11"/>
        <v>3.3050000000000024E-2</v>
      </c>
      <c r="R84" s="5">
        <v>2019</v>
      </c>
      <c r="S84" s="16" t="s">
        <v>48</v>
      </c>
    </row>
    <row r="85" spans="1:19" x14ac:dyDescent="0.35">
      <c r="A85" s="5">
        <v>900</v>
      </c>
      <c r="B85" s="11" t="s">
        <v>12</v>
      </c>
      <c r="C85" s="17">
        <v>43725</v>
      </c>
      <c r="D85" s="6" t="s">
        <v>19</v>
      </c>
      <c r="E85" s="7">
        <v>1</v>
      </c>
      <c r="F85" s="7">
        <v>14</v>
      </c>
      <c r="G85" s="8">
        <v>0.41149999999999998</v>
      </c>
      <c r="H85" s="8">
        <v>1.1328</v>
      </c>
      <c r="I85" s="8">
        <v>1.0885</v>
      </c>
      <c r="J85" s="9">
        <f t="shared" si="10"/>
        <v>4.4300000000000006E-2</v>
      </c>
      <c r="K85" s="9">
        <f t="shared" si="11"/>
        <v>4.4300000000000006E-2</v>
      </c>
      <c r="R85" s="5">
        <v>2019</v>
      </c>
      <c r="S85" s="16" t="s">
        <v>48</v>
      </c>
    </row>
    <row r="86" spans="1:19" x14ac:dyDescent="0.35">
      <c r="A86" s="5">
        <v>901</v>
      </c>
      <c r="B86" s="11" t="s">
        <v>12</v>
      </c>
      <c r="C86" s="17">
        <v>43725</v>
      </c>
      <c r="D86" s="6" t="s">
        <v>19</v>
      </c>
      <c r="E86" s="7">
        <v>1</v>
      </c>
      <c r="F86" s="7">
        <v>18</v>
      </c>
      <c r="G86" s="8">
        <v>0.40570000000000001</v>
      </c>
      <c r="H86" s="8">
        <v>1.7413000000000001</v>
      </c>
      <c r="I86" s="8">
        <v>1.6867000000000001</v>
      </c>
      <c r="J86" s="9">
        <f t="shared" si="10"/>
        <v>5.4599999999999982E-2</v>
      </c>
      <c r="K86" s="9">
        <f t="shared" si="11"/>
        <v>5.4599999999999982E-2</v>
      </c>
      <c r="R86" s="5">
        <v>2019</v>
      </c>
      <c r="S86" s="16" t="s">
        <v>48</v>
      </c>
    </row>
    <row r="87" spans="1:19" x14ac:dyDescent="0.35">
      <c r="A87" s="5">
        <v>902</v>
      </c>
      <c r="B87" s="11" t="s">
        <v>12</v>
      </c>
      <c r="C87" s="17">
        <v>43725</v>
      </c>
      <c r="D87" s="28" t="s">
        <v>20</v>
      </c>
      <c r="E87" s="7">
        <v>1</v>
      </c>
      <c r="F87" s="7">
        <v>9</v>
      </c>
      <c r="G87" s="8">
        <v>0.41010000000000002</v>
      </c>
      <c r="H87" s="8">
        <v>0.46050000000000002</v>
      </c>
      <c r="I87" s="8">
        <v>0.45379999999999998</v>
      </c>
      <c r="J87" s="9">
        <f t="shared" si="10"/>
        <v>6.7000000000000393E-3</v>
      </c>
      <c r="K87" s="9">
        <f t="shared" si="11"/>
        <v>6.7000000000000393E-3</v>
      </c>
      <c r="R87" s="5">
        <v>2019</v>
      </c>
      <c r="S87" s="16" t="s">
        <v>48</v>
      </c>
    </row>
    <row r="88" spans="1:19" x14ac:dyDescent="0.35">
      <c r="A88" s="5">
        <v>903</v>
      </c>
      <c r="B88" s="11" t="s">
        <v>12</v>
      </c>
      <c r="C88" s="17">
        <v>43725</v>
      </c>
      <c r="D88" s="28" t="s">
        <v>20</v>
      </c>
      <c r="E88" s="7">
        <v>1</v>
      </c>
      <c r="F88" s="7">
        <v>13</v>
      </c>
      <c r="G88" s="8">
        <v>0.41099999999999998</v>
      </c>
      <c r="H88" s="8">
        <v>0.56040000000000001</v>
      </c>
      <c r="I88" s="8">
        <v>0.54490000000000005</v>
      </c>
      <c r="J88" s="9">
        <f t="shared" si="10"/>
        <v>1.5499999999999958E-2</v>
      </c>
      <c r="K88" s="9">
        <f t="shared" si="11"/>
        <v>1.5499999999999958E-2</v>
      </c>
      <c r="R88" s="5">
        <v>2019</v>
      </c>
      <c r="S88" s="16" t="s">
        <v>48</v>
      </c>
    </row>
    <row r="89" spans="1:19" s="1" customFormat="1" x14ac:dyDescent="0.35">
      <c r="A89" s="5">
        <v>622</v>
      </c>
      <c r="B89" s="1" t="s">
        <v>12</v>
      </c>
      <c r="C89" s="17">
        <v>43670</v>
      </c>
      <c r="D89" s="28" t="s">
        <v>20</v>
      </c>
      <c r="E89" s="36">
        <v>1</v>
      </c>
      <c r="F89" s="36">
        <v>6</v>
      </c>
      <c r="G89" s="31">
        <v>0.41299999999999998</v>
      </c>
      <c r="H89" s="10">
        <v>0.438</v>
      </c>
      <c r="I89" s="20">
        <v>0.43530000000000002</v>
      </c>
      <c r="J89" s="9">
        <f t="shared" ref="J89:J105" si="12">IF(E89&gt;0,H89-I89,0)</f>
        <v>2.6999999999999802E-3</v>
      </c>
      <c r="K89" s="9">
        <f t="shared" ref="K89:K105" si="13">IF(E89&gt;0,J89/E89,0)</f>
        <v>2.6999999999999802E-3</v>
      </c>
      <c r="L89" s="32"/>
      <c r="M89" s="56"/>
      <c r="N89" s="56"/>
      <c r="O89" s="2"/>
      <c r="P89" s="2"/>
      <c r="R89" s="5">
        <v>2019</v>
      </c>
      <c r="S89" s="30" t="s">
        <v>42</v>
      </c>
    </row>
    <row r="90" spans="1:19" s="1" customFormat="1" x14ac:dyDescent="0.35">
      <c r="A90" s="5">
        <v>623</v>
      </c>
      <c r="B90" s="1" t="s">
        <v>12</v>
      </c>
      <c r="C90" s="17">
        <v>43670</v>
      </c>
      <c r="D90" s="28" t="s">
        <v>20</v>
      </c>
      <c r="E90" s="36">
        <v>1</v>
      </c>
      <c r="F90" s="36">
        <v>7</v>
      </c>
      <c r="G90" s="31">
        <v>0.41049999999999998</v>
      </c>
      <c r="H90" s="10">
        <v>0.43519999999999998</v>
      </c>
      <c r="I90" s="20">
        <v>0.43140000000000001</v>
      </c>
      <c r="J90" s="9">
        <f t="shared" si="12"/>
        <v>3.7999999999999701E-3</v>
      </c>
      <c r="K90" s="9">
        <f t="shared" si="13"/>
        <v>3.7999999999999701E-3</v>
      </c>
      <c r="L90" s="32"/>
      <c r="M90" s="56"/>
      <c r="N90" s="56"/>
      <c r="O90" s="2"/>
      <c r="P90" s="2"/>
      <c r="R90" s="5">
        <v>2019</v>
      </c>
      <c r="S90" s="30" t="s">
        <v>42</v>
      </c>
    </row>
    <row r="91" spans="1:19" s="1" customFormat="1" x14ac:dyDescent="0.35">
      <c r="A91" s="5">
        <v>624</v>
      </c>
      <c r="B91" s="1" t="s">
        <v>12</v>
      </c>
      <c r="C91" s="17">
        <v>43670</v>
      </c>
      <c r="D91" s="6" t="s">
        <v>19</v>
      </c>
      <c r="E91" s="36">
        <v>2</v>
      </c>
      <c r="F91" s="36">
        <v>0</v>
      </c>
      <c r="G91" s="31">
        <v>0.40970000000000001</v>
      </c>
      <c r="H91" s="10">
        <v>0.40960000000000002</v>
      </c>
      <c r="I91" s="20">
        <v>0.4098</v>
      </c>
      <c r="J91" s="9">
        <f t="shared" si="12"/>
        <v>-1.9999999999997797E-4</v>
      </c>
      <c r="K91" s="9">
        <f t="shared" si="13"/>
        <v>-9.9999999999988987E-5</v>
      </c>
      <c r="L91" s="32"/>
      <c r="M91" s="56"/>
      <c r="N91" s="56"/>
      <c r="O91" s="5" t="s">
        <v>23</v>
      </c>
      <c r="P91" s="5"/>
      <c r="R91" s="5">
        <v>2019</v>
      </c>
      <c r="S91" s="30" t="s">
        <v>42</v>
      </c>
    </row>
    <row r="92" spans="1:19" s="1" customFormat="1" x14ac:dyDescent="0.35">
      <c r="A92" s="5">
        <v>625</v>
      </c>
      <c r="B92" s="1" t="s">
        <v>12</v>
      </c>
      <c r="C92" s="17">
        <v>43670</v>
      </c>
      <c r="D92" s="6" t="s">
        <v>19</v>
      </c>
      <c r="E92" s="36">
        <v>1</v>
      </c>
      <c r="F92" s="36">
        <v>1</v>
      </c>
      <c r="G92" s="31">
        <v>0.40849999999999997</v>
      </c>
      <c r="H92" s="10">
        <v>0.40860000000000002</v>
      </c>
      <c r="I92" s="20">
        <v>0.40870000000000001</v>
      </c>
      <c r="J92" s="9">
        <f t="shared" si="12"/>
        <v>-9.9999999999988987E-5</v>
      </c>
      <c r="K92" s="9">
        <f t="shared" si="13"/>
        <v>-9.9999999999988987E-5</v>
      </c>
      <c r="L92" s="32"/>
      <c r="M92" s="56"/>
      <c r="N92" s="56"/>
      <c r="O92" s="5" t="s">
        <v>23</v>
      </c>
      <c r="P92" s="5"/>
      <c r="R92" s="5">
        <v>2019</v>
      </c>
      <c r="S92" s="30" t="s">
        <v>42</v>
      </c>
    </row>
    <row r="93" spans="1:19" s="1" customFormat="1" x14ac:dyDescent="0.35">
      <c r="A93" s="5">
        <v>626</v>
      </c>
      <c r="B93" s="1" t="s">
        <v>12</v>
      </c>
      <c r="C93" s="17">
        <v>43670</v>
      </c>
      <c r="D93" s="6" t="s">
        <v>19</v>
      </c>
      <c r="E93" s="36">
        <v>4</v>
      </c>
      <c r="F93" s="36">
        <v>2</v>
      </c>
      <c r="G93" s="31">
        <v>0.41549999999999998</v>
      </c>
      <c r="H93" s="10">
        <v>0.4214</v>
      </c>
      <c r="I93" s="20">
        <v>0.42059999999999997</v>
      </c>
      <c r="J93" s="9">
        <f t="shared" si="12"/>
        <v>8.0000000000002292E-4</v>
      </c>
      <c r="K93" s="9">
        <f t="shared" si="13"/>
        <v>2.0000000000000573E-4</v>
      </c>
      <c r="L93" s="32"/>
      <c r="M93" s="56"/>
      <c r="N93" s="56"/>
      <c r="O93" s="2"/>
      <c r="P93" s="2"/>
      <c r="R93" s="5">
        <v>2019</v>
      </c>
      <c r="S93" s="30" t="s">
        <v>42</v>
      </c>
    </row>
    <row r="94" spans="1:19" s="1" customFormat="1" x14ac:dyDescent="0.35">
      <c r="A94" s="5">
        <v>627</v>
      </c>
      <c r="B94" s="1" t="s">
        <v>12</v>
      </c>
      <c r="C94" s="17">
        <v>43670</v>
      </c>
      <c r="D94" s="6" t="s">
        <v>19</v>
      </c>
      <c r="E94" s="36">
        <v>1</v>
      </c>
      <c r="F94" s="36">
        <v>3</v>
      </c>
      <c r="G94" s="31">
        <v>0.40400000000000003</v>
      </c>
      <c r="H94" s="10">
        <v>0.40629999999999999</v>
      </c>
      <c r="I94" s="20">
        <v>0.40610000000000002</v>
      </c>
      <c r="J94" s="9">
        <f t="shared" si="12"/>
        <v>1.9999999999997797E-4</v>
      </c>
      <c r="K94" s="9">
        <f t="shared" si="13"/>
        <v>1.9999999999997797E-4</v>
      </c>
      <c r="L94" s="32"/>
      <c r="M94" s="56"/>
      <c r="N94" s="56"/>
      <c r="O94" s="2"/>
      <c r="P94" s="2"/>
      <c r="R94" s="5">
        <v>2019</v>
      </c>
      <c r="S94" s="30" t="s">
        <v>42</v>
      </c>
    </row>
    <row r="95" spans="1:19" s="1" customFormat="1" x14ac:dyDescent="0.35">
      <c r="A95" s="5">
        <v>628</v>
      </c>
      <c r="B95" s="1" t="s">
        <v>12</v>
      </c>
      <c r="C95" s="17">
        <v>43670</v>
      </c>
      <c r="D95" s="6" t="s">
        <v>19</v>
      </c>
      <c r="E95" s="36">
        <v>2</v>
      </c>
      <c r="F95" s="36">
        <v>5</v>
      </c>
      <c r="G95" s="31">
        <v>0.41289999999999999</v>
      </c>
      <c r="H95" s="10">
        <v>0.4642</v>
      </c>
      <c r="I95" s="20">
        <v>0.45929999999999999</v>
      </c>
      <c r="J95" s="9">
        <f t="shared" si="12"/>
        <v>4.9000000000000155E-3</v>
      </c>
      <c r="K95" s="9">
        <f t="shared" si="13"/>
        <v>2.4500000000000077E-3</v>
      </c>
      <c r="L95" s="32"/>
      <c r="M95" s="56"/>
      <c r="N95" s="56"/>
      <c r="O95" s="2"/>
      <c r="P95" s="2"/>
      <c r="R95" s="5">
        <v>2019</v>
      </c>
      <c r="S95" s="30" t="s">
        <v>42</v>
      </c>
    </row>
    <row r="96" spans="1:19" s="1" customFormat="1" x14ac:dyDescent="0.35">
      <c r="A96" s="5">
        <v>629</v>
      </c>
      <c r="B96" s="1" t="s">
        <v>12</v>
      </c>
      <c r="C96" s="17">
        <v>43670</v>
      </c>
      <c r="D96" s="6" t="s">
        <v>19</v>
      </c>
      <c r="E96" s="36">
        <v>2</v>
      </c>
      <c r="F96" s="36">
        <v>6</v>
      </c>
      <c r="G96" s="31">
        <v>0.41370000000000001</v>
      </c>
      <c r="H96" s="10">
        <v>0.49459999999999998</v>
      </c>
      <c r="I96" s="20">
        <v>0.48780000000000001</v>
      </c>
      <c r="J96" s="9">
        <f t="shared" si="12"/>
        <v>6.7999999999999727E-3</v>
      </c>
      <c r="K96" s="9">
        <f t="shared" si="13"/>
        <v>3.3999999999999864E-3</v>
      </c>
      <c r="L96" s="32"/>
      <c r="M96" s="56"/>
      <c r="N96" s="56"/>
      <c r="O96" s="2"/>
      <c r="P96" s="2"/>
      <c r="R96" s="5">
        <v>2019</v>
      </c>
      <c r="S96" s="30" t="s">
        <v>42</v>
      </c>
    </row>
    <row r="97" spans="1:19" s="1" customFormat="1" x14ac:dyDescent="0.35">
      <c r="A97" s="5">
        <v>630</v>
      </c>
      <c r="B97" s="1" t="s">
        <v>12</v>
      </c>
      <c r="C97" s="17">
        <v>43670</v>
      </c>
      <c r="D97" s="6" t="s">
        <v>19</v>
      </c>
      <c r="E97" s="36">
        <v>1</v>
      </c>
      <c r="F97" s="36">
        <v>7</v>
      </c>
      <c r="G97" s="31">
        <v>0.4047</v>
      </c>
      <c r="H97" s="10">
        <v>0.441</v>
      </c>
      <c r="I97" s="20">
        <v>0.43769999999999998</v>
      </c>
      <c r="J97" s="9">
        <f t="shared" si="12"/>
        <v>3.3000000000000251E-3</v>
      </c>
      <c r="K97" s="9">
        <f t="shared" si="13"/>
        <v>3.3000000000000251E-3</v>
      </c>
      <c r="L97" s="32"/>
      <c r="M97" s="56"/>
      <c r="N97" s="56"/>
      <c r="O97" s="2"/>
      <c r="P97" s="2"/>
      <c r="R97" s="5">
        <v>2019</v>
      </c>
      <c r="S97" s="30" t="s">
        <v>42</v>
      </c>
    </row>
    <row r="98" spans="1:19" s="40" customFormat="1" ht="15" thickBot="1" x14ac:dyDescent="0.4">
      <c r="A98" s="12">
        <v>631</v>
      </c>
      <c r="B98" s="40" t="s">
        <v>12</v>
      </c>
      <c r="C98" s="17">
        <v>43670</v>
      </c>
      <c r="D98" s="6" t="s">
        <v>19</v>
      </c>
      <c r="E98" s="37">
        <v>1</v>
      </c>
      <c r="F98" s="37">
        <v>8</v>
      </c>
      <c r="G98" s="38">
        <v>0.41149999999999998</v>
      </c>
      <c r="H98" s="39">
        <v>0.50490000000000002</v>
      </c>
      <c r="I98" s="45">
        <v>0.49680000000000002</v>
      </c>
      <c r="J98" s="9">
        <f t="shared" si="12"/>
        <v>8.0999999999999961E-3</v>
      </c>
      <c r="K98" s="9">
        <f t="shared" si="13"/>
        <v>8.0999999999999961E-3</v>
      </c>
      <c r="L98" s="41"/>
      <c r="M98" s="57"/>
      <c r="N98" s="57"/>
      <c r="O98" s="42"/>
      <c r="P98" s="42"/>
      <c r="R98" s="5">
        <v>2019</v>
      </c>
      <c r="S98" s="60" t="s">
        <v>42</v>
      </c>
    </row>
    <row r="99" spans="1:19" x14ac:dyDescent="0.35">
      <c r="A99" s="5">
        <v>632</v>
      </c>
      <c r="B99" s="1" t="s">
        <v>12</v>
      </c>
      <c r="C99" s="17">
        <v>43670</v>
      </c>
      <c r="D99" s="6" t="s">
        <v>19</v>
      </c>
      <c r="E99" s="7">
        <v>3</v>
      </c>
      <c r="F99" s="7">
        <v>9</v>
      </c>
      <c r="G99" s="8">
        <v>0.4083</v>
      </c>
      <c r="H99" s="5">
        <v>0.93130000000000002</v>
      </c>
      <c r="I99" s="8">
        <v>0.90129999999999999</v>
      </c>
      <c r="J99" s="9">
        <f t="shared" si="12"/>
        <v>3.0000000000000027E-2</v>
      </c>
      <c r="K99" s="9">
        <f t="shared" si="13"/>
        <v>1.0000000000000009E-2</v>
      </c>
      <c r="R99" s="5">
        <v>2019</v>
      </c>
      <c r="S99" s="16" t="s">
        <v>42</v>
      </c>
    </row>
    <row r="100" spans="1:19" x14ac:dyDescent="0.35">
      <c r="A100" s="5">
        <v>633</v>
      </c>
      <c r="B100" s="1" t="s">
        <v>12</v>
      </c>
      <c r="C100" s="17">
        <v>43670</v>
      </c>
      <c r="D100" s="6" t="s">
        <v>19</v>
      </c>
      <c r="E100" s="7">
        <v>1</v>
      </c>
      <c r="F100" s="7">
        <v>11</v>
      </c>
      <c r="G100" s="8">
        <v>0.41899999999999998</v>
      </c>
      <c r="H100" s="5">
        <v>0.77010000000000001</v>
      </c>
      <c r="I100" s="8">
        <v>0.75209999999999999</v>
      </c>
      <c r="J100" s="9">
        <f t="shared" si="12"/>
        <v>1.8000000000000016E-2</v>
      </c>
      <c r="K100" s="9">
        <f t="shared" si="13"/>
        <v>1.8000000000000016E-2</v>
      </c>
      <c r="R100" s="5">
        <v>2019</v>
      </c>
      <c r="S100" s="16" t="s">
        <v>42</v>
      </c>
    </row>
    <row r="101" spans="1:19" x14ac:dyDescent="0.35">
      <c r="A101" s="5">
        <v>634</v>
      </c>
      <c r="B101" s="1" t="s">
        <v>12</v>
      </c>
      <c r="C101" s="17">
        <v>43670</v>
      </c>
      <c r="D101" s="6" t="s">
        <v>19</v>
      </c>
      <c r="E101" s="7">
        <v>5</v>
      </c>
      <c r="F101" s="7">
        <v>12</v>
      </c>
      <c r="G101" s="8">
        <v>0.41870000000000002</v>
      </c>
      <c r="H101" s="5">
        <v>2.6459000000000001</v>
      </c>
      <c r="I101" s="8">
        <v>2.5223</v>
      </c>
      <c r="J101" s="9">
        <f t="shared" si="12"/>
        <v>0.12360000000000015</v>
      </c>
      <c r="K101" s="9">
        <f t="shared" si="13"/>
        <v>2.472000000000003E-2</v>
      </c>
      <c r="R101" s="5">
        <v>2019</v>
      </c>
      <c r="S101" s="16" t="s">
        <v>42</v>
      </c>
    </row>
    <row r="102" spans="1:19" x14ac:dyDescent="0.35">
      <c r="A102" s="5">
        <v>635</v>
      </c>
      <c r="B102" s="1" t="s">
        <v>12</v>
      </c>
      <c r="C102" s="17">
        <v>43670</v>
      </c>
      <c r="D102" s="6" t="s">
        <v>19</v>
      </c>
      <c r="E102" s="7">
        <v>1</v>
      </c>
      <c r="F102" s="7">
        <v>14</v>
      </c>
      <c r="G102" s="8">
        <v>0.40739999999999998</v>
      </c>
      <c r="H102" s="5">
        <v>0.94259999999999999</v>
      </c>
      <c r="I102" s="8">
        <v>0.90629999999999999</v>
      </c>
      <c r="J102" s="9">
        <f t="shared" si="12"/>
        <v>3.6299999999999999E-2</v>
      </c>
      <c r="K102" s="9">
        <f t="shared" si="13"/>
        <v>3.6299999999999999E-2</v>
      </c>
      <c r="R102" s="5">
        <v>2019</v>
      </c>
      <c r="S102" s="16" t="s">
        <v>42</v>
      </c>
    </row>
    <row r="103" spans="1:19" x14ac:dyDescent="0.35">
      <c r="A103" s="5">
        <v>636</v>
      </c>
      <c r="B103" s="1" t="s">
        <v>12</v>
      </c>
      <c r="C103" s="17">
        <v>43670</v>
      </c>
      <c r="D103" s="6" t="s">
        <v>19</v>
      </c>
      <c r="E103" s="7">
        <v>1</v>
      </c>
      <c r="F103" s="7">
        <v>17</v>
      </c>
      <c r="G103" s="8">
        <v>0.41639999999999999</v>
      </c>
      <c r="H103" s="5">
        <v>1.7726999999999999</v>
      </c>
      <c r="I103" s="8">
        <v>1.7065999999999999</v>
      </c>
      <c r="J103" s="9">
        <f t="shared" si="12"/>
        <v>6.6100000000000048E-2</v>
      </c>
      <c r="K103" s="9">
        <f t="shared" si="13"/>
        <v>6.6100000000000048E-2</v>
      </c>
      <c r="R103" s="5">
        <v>2019</v>
      </c>
      <c r="S103" s="16" t="s">
        <v>42</v>
      </c>
    </row>
    <row r="104" spans="1:19" x14ac:dyDescent="0.35">
      <c r="A104" s="5">
        <v>637</v>
      </c>
      <c r="B104" s="1" t="s">
        <v>12</v>
      </c>
      <c r="C104" s="17">
        <v>43670</v>
      </c>
      <c r="D104" s="6" t="s">
        <v>19</v>
      </c>
      <c r="E104" s="7">
        <v>1</v>
      </c>
      <c r="F104" s="7">
        <v>19</v>
      </c>
      <c r="G104" s="8">
        <v>0.42020000000000002</v>
      </c>
      <c r="H104" s="5">
        <v>2.1793999999999998</v>
      </c>
      <c r="I104" s="8">
        <v>2.0888</v>
      </c>
      <c r="J104" s="9">
        <f t="shared" si="12"/>
        <v>9.0599999999999792E-2</v>
      </c>
      <c r="K104" s="9">
        <f t="shared" si="13"/>
        <v>9.0599999999999792E-2</v>
      </c>
      <c r="R104" s="5">
        <v>2019</v>
      </c>
      <c r="S104" s="16" t="s">
        <v>42</v>
      </c>
    </row>
    <row r="105" spans="1:19" x14ac:dyDescent="0.35">
      <c r="A105" s="5">
        <v>638</v>
      </c>
      <c r="B105" s="1" t="s">
        <v>12</v>
      </c>
      <c r="C105" s="17">
        <v>43670</v>
      </c>
      <c r="D105" s="6" t="s">
        <v>19</v>
      </c>
      <c r="E105" s="7">
        <v>1</v>
      </c>
      <c r="F105" s="7">
        <v>20</v>
      </c>
      <c r="G105" s="8">
        <v>0.41439999999999999</v>
      </c>
      <c r="H105" s="5">
        <v>2.2997999999999998</v>
      </c>
      <c r="I105" s="8">
        <v>2.2124000000000001</v>
      </c>
      <c r="J105" s="9">
        <f t="shared" si="12"/>
        <v>8.73999999999997E-2</v>
      </c>
      <c r="K105" s="9">
        <f t="shared" si="13"/>
        <v>8.73999999999997E-2</v>
      </c>
      <c r="R105" s="5">
        <v>2019</v>
      </c>
      <c r="S105" s="16" t="s">
        <v>42</v>
      </c>
    </row>
    <row r="106" spans="1:19" x14ac:dyDescent="0.35">
      <c r="A106" s="5">
        <v>658</v>
      </c>
      <c r="B106" s="11" t="s">
        <v>13</v>
      </c>
      <c r="C106" s="17">
        <v>43671</v>
      </c>
      <c r="D106" s="28" t="s">
        <v>20</v>
      </c>
      <c r="E106" s="7">
        <v>30</v>
      </c>
      <c r="F106" s="7">
        <v>0</v>
      </c>
      <c r="G106" s="8">
        <v>0.4194</v>
      </c>
      <c r="H106" s="5">
        <v>0.42459999999999998</v>
      </c>
      <c r="I106" s="8">
        <v>0.42380000000000001</v>
      </c>
      <c r="J106" s="9">
        <f t="shared" ref="J106:J115" si="14">IF(E106&gt;0,H106-I106,0)</f>
        <v>7.999999999999674E-4</v>
      </c>
      <c r="K106" s="9">
        <f t="shared" ref="K106:K115" si="15">IF(E106&gt;0,J106/E106,0)</f>
        <v>2.6666666666665579E-5</v>
      </c>
      <c r="R106" s="5">
        <v>2019</v>
      </c>
      <c r="S106" s="16" t="s">
        <v>42</v>
      </c>
    </row>
    <row r="107" spans="1:19" x14ac:dyDescent="0.35">
      <c r="A107" s="5">
        <v>659</v>
      </c>
      <c r="B107" s="11" t="s">
        <v>13</v>
      </c>
      <c r="C107" s="17">
        <v>43671</v>
      </c>
      <c r="D107" s="28" t="s">
        <v>20</v>
      </c>
      <c r="E107" s="7">
        <v>30</v>
      </c>
      <c r="F107" s="7">
        <v>1</v>
      </c>
      <c r="G107" s="8">
        <v>0.41139999999999999</v>
      </c>
      <c r="H107" s="5">
        <v>0.42009999999999997</v>
      </c>
      <c r="I107" s="8">
        <v>0.41870000000000002</v>
      </c>
      <c r="J107" s="9">
        <f t="shared" si="14"/>
        <v>1.3999999999999568E-3</v>
      </c>
      <c r="K107" s="9">
        <f t="shared" si="15"/>
        <v>4.6666666666665228E-5</v>
      </c>
      <c r="R107" s="5">
        <v>2019</v>
      </c>
      <c r="S107" s="16" t="s">
        <v>42</v>
      </c>
    </row>
    <row r="108" spans="1:19" x14ac:dyDescent="0.35">
      <c r="A108" s="5">
        <v>660</v>
      </c>
      <c r="B108" s="11" t="s">
        <v>13</v>
      </c>
      <c r="C108" s="17">
        <v>43671</v>
      </c>
      <c r="D108" s="28" t="s">
        <v>20</v>
      </c>
      <c r="E108" s="7">
        <v>5</v>
      </c>
      <c r="F108" s="7">
        <v>2</v>
      </c>
      <c r="G108" s="8">
        <v>0.40579999999999999</v>
      </c>
      <c r="H108" s="5">
        <v>0.40920000000000001</v>
      </c>
      <c r="I108" s="8">
        <v>0.40889999999999999</v>
      </c>
      <c r="J108" s="9">
        <f t="shared" si="14"/>
        <v>3.0000000000002247E-4</v>
      </c>
      <c r="K108" s="9">
        <f t="shared" si="15"/>
        <v>6.0000000000004494E-5</v>
      </c>
      <c r="R108" s="5">
        <v>2019</v>
      </c>
      <c r="S108" s="16" t="s">
        <v>42</v>
      </c>
    </row>
    <row r="109" spans="1:19" x14ac:dyDescent="0.35">
      <c r="A109" s="5">
        <v>661</v>
      </c>
      <c r="B109" s="11" t="s">
        <v>13</v>
      </c>
      <c r="C109" s="17">
        <v>43671</v>
      </c>
      <c r="D109" s="28" t="s">
        <v>20</v>
      </c>
      <c r="E109" s="7">
        <v>1</v>
      </c>
      <c r="F109" s="7">
        <v>5</v>
      </c>
      <c r="G109" s="8">
        <v>0.4133</v>
      </c>
      <c r="H109" s="5">
        <v>0.43859999999999999</v>
      </c>
      <c r="I109" s="8">
        <v>0.438</v>
      </c>
      <c r="J109" s="9">
        <f t="shared" si="14"/>
        <v>5.9999999999998943E-4</v>
      </c>
      <c r="K109" s="9">
        <f t="shared" si="15"/>
        <v>5.9999999999998943E-4</v>
      </c>
      <c r="R109" s="5">
        <v>2019</v>
      </c>
      <c r="S109" s="16" t="s">
        <v>42</v>
      </c>
    </row>
    <row r="110" spans="1:19" x14ac:dyDescent="0.35">
      <c r="A110" s="5">
        <v>662</v>
      </c>
      <c r="B110" s="11" t="s">
        <v>13</v>
      </c>
      <c r="C110" s="17">
        <v>43671</v>
      </c>
      <c r="D110" s="28" t="s">
        <v>20</v>
      </c>
      <c r="E110" s="7">
        <v>1</v>
      </c>
      <c r="F110" s="7">
        <v>6</v>
      </c>
      <c r="G110" s="8">
        <v>0.41239999999999999</v>
      </c>
      <c r="H110" s="5">
        <v>0.45500000000000002</v>
      </c>
      <c r="I110" s="8">
        <v>0.45100000000000001</v>
      </c>
      <c r="J110" s="9">
        <f t="shared" si="14"/>
        <v>4.0000000000000036E-3</v>
      </c>
      <c r="K110" s="9">
        <f t="shared" si="15"/>
        <v>4.0000000000000036E-3</v>
      </c>
      <c r="R110" s="5">
        <v>2019</v>
      </c>
      <c r="S110" s="16" t="s">
        <v>42</v>
      </c>
    </row>
    <row r="111" spans="1:19" s="12" customFormat="1" ht="15" thickBot="1" x14ac:dyDescent="0.4">
      <c r="A111" s="5">
        <v>663</v>
      </c>
      <c r="B111" s="11" t="s">
        <v>13</v>
      </c>
      <c r="C111" s="17">
        <v>43671</v>
      </c>
      <c r="D111" s="28" t="s">
        <v>20</v>
      </c>
      <c r="E111" s="7">
        <v>5</v>
      </c>
      <c r="F111" s="7">
        <v>7</v>
      </c>
      <c r="G111" s="8">
        <v>0.4173</v>
      </c>
      <c r="H111" s="5">
        <v>0.57899999999999996</v>
      </c>
      <c r="I111" s="8">
        <v>0.56299999999999994</v>
      </c>
      <c r="J111" s="9">
        <f t="shared" si="14"/>
        <v>1.6000000000000014E-2</v>
      </c>
      <c r="K111" s="9">
        <f t="shared" si="15"/>
        <v>3.2000000000000028E-3</v>
      </c>
      <c r="L111" s="16"/>
      <c r="M111" s="52"/>
      <c r="N111" s="52"/>
      <c r="R111" s="12">
        <v>2019</v>
      </c>
      <c r="S111" s="44" t="s">
        <v>42</v>
      </c>
    </row>
    <row r="112" spans="1:19" ht="15" thickBot="1" x14ac:dyDescent="0.4">
      <c r="A112" s="12">
        <v>664</v>
      </c>
      <c r="B112" s="43" t="s">
        <v>13</v>
      </c>
      <c r="C112" s="18">
        <v>43671</v>
      </c>
      <c r="D112" s="28" t="s">
        <v>20</v>
      </c>
      <c r="E112" s="13">
        <v>5</v>
      </c>
      <c r="F112" s="13">
        <v>8</v>
      </c>
      <c r="G112" s="14">
        <v>0.41039999999999999</v>
      </c>
      <c r="H112" s="12">
        <v>0.75219999999999998</v>
      </c>
      <c r="I112" s="14">
        <v>0.72609999999999997</v>
      </c>
      <c r="J112" s="9">
        <f t="shared" si="14"/>
        <v>2.6100000000000012E-2</v>
      </c>
      <c r="K112" s="9">
        <f t="shared" si="15"/>
        <v>5.2200000000000024E-3</v>
      </c>
      <c r="L112" s="44"/>
      <c r="M112" s="55"/>
      <c r="N112" s="55"/>
      <c r="R112" s="5">
        <v>2019</v>
      </c>
      <c r="S112" s="16" t="s">
        <v>42</v>
      </c>
    </row>
    <row r="113" spans="1:19" x14ac:dyDescent="0.35">
      <c r="A113" s="5">
        <v>665</v>
      </c>
      <c r="B113" s="11" t="s">
        <v>13</v>
      </c>
      <c r="C113" s="17">
        <v>43671</v>
      </c>
      <c r="D113" s="28" t="s">
        <v>20</v>
      </c>
      <c r="E113" s="7">
        <v>8</v>
      </c>
      <c r="F113" s="7">
        <v>9</v>
      </c>
      <c r="G113" s="8">
        <v>0.41549999999999998</v>
      </c>
      <c r="H113" s="5">
        <v>1.1148</v>
      </c>
      <c r="I113" s="8">
        <v>1.0587</v>
      </c>
      <c r="J113" s="9">
        <f t="shared" si="14"/>
        <v>5.6100000000000039E-2</v>
      </c>
      <c r="K113" s="9">
        <f t="shared" si="15"/>
        <v>7.0125000000000048E-3</v>
      </c>
      <c r="R113" s="5">
        <v>2019</v>
      </c>
      <c r="S113" s="16" t="s">
        <v>42</v>
      </c>
    </row>
    <row r="114" spans="1:19" x14ac:dyDescent="0.35">
      <c r="A114" s="5">
        <v>666</v>
      </c>
      <c r="B114" s="11" t="s">
        <v>13</v>
      </c>
      <c r="C114" s="17">
        <v>43671</v>
      </c>
      <c r="D114" s="28" t="s">
        <v>20</v>
      </c>
      <c r="E114" s="7">
        <v>4</v>
      </c>
      <c r="F114" s="7">
        <v>10</v>
      </c>
      <c r="G114" s="8">
        <v>0.41020000000000001</v>
      </c>
      <c r="H114" s="5">
        <v>0.81320000000000003</v>
      </c>
      <c r="I114" s="8">
        <v>0.78069999999999995</v>
      </c>
      <c r="J114" s="9">
        <f t="shared" si="14"/>
        <v>3.2500000000000084E-2</v>
      </c>
      <c r="K114" s="9">
        <f t="shared" si="15"/>
        <v>8.1250000000000211E-3</v>
      </c>
      <c r="R114" s="5">
        <v>2019</v>
      </c>
      <c r="S114" s="16" t="s">
        <v>42</v>
      </c>
    </row>
    <row r="115" spans="1:19" x14ac:dyDescent="0.35">
      <c r="A115" s="5">
        <v>667</v>
      </c>
      <c r="B115" s="11" t="s">
        <v>13</v>
      </c>
      <c r="C115" s="17">
        <v>43671</v>
      </c>
      <c r="D115" s="28" t="s">
        <v>20</v>
      </c>
      <c r="E115" s="7">
        <v>1</v>
      </c>
      <c r="F115" s="7">
        <v>11</v>
      </c>
      <c r="G115" s="8">
        <v>0.41560000000000002</v>
      </c>
      <c r="H115" s="5">
        <v>0.5726</v>
      </c>
      <c r="I115" s="8">
        <v>0.56179999999999997</v>
      </c>
      <c r="J115" s="9">
        <f t="shared" si="14"/>
        <v>1.0800000000000032E-2</v>
      </c>
      <c r="K115" s="9">
        <f t="shared" si="15"/>
        <v>1.0800000000000032E-2</v>
      </c>
      <c r="R115" s="5">
        <v>2019</v>
      </c>
      <c r="S115" s="16" t="s">
        <v>42</v>
      </c>
    </row>
    <row r="116" spans="1:19" s="1" customFormat="1" x14ac:dyDescent="0.35">
      <c r="A116" s="5">
        <v>843</v>
      </c>
      <c r="B116" s="1" t="s">
        <v>12</v>
      </c>
      <c r="C116" s="48">
        <v>44026</v>
      </c>
      <c r="D116" s="6" t="s">
        <v>19</v>
      </c>
      <c r="E116" s="20">
        <v>1</v>
      </c>
      <c r="F116" s="20">
        <v>4</v>
      </c>
      <c r="G116" s="8">
        <v>0.41660000000000003</v>
      </c>
      <c r="H116" s="10">
        <v>0.42320000000000002</v>
      </c>
      <c r="I116" s="31">
        <v>0.42230000000000001</v>
      </c>
      <c r="J116" s="9">
        <f t="shared" ref="J116:J135" si="16">IF(E116&gt;0,H116-I116,0)</f>
        <v>9.000000000000119E-4</v>
      </c>
      <c r="K116" s="9">
        <f t="shared" ref="K116:K135" si="17">IF(E116&gt;0,J116/E116,0)</f>
        <v>9.000000000000119E-4</v>
      </c>
      <c r="L116" s="32"/>
      <c r="M116" s="56"/>
      <c r="N116" s="56"/>
      <c r="O116" s="2"/>
      <c r="P116" s="2"/>
      <c r="R116" s="1">
        <v>2020</v>
      </c>
      <c r="S116" s="30" t="s">
        <v>42</v>
      </c>
    </row>
    <row r="117" spans="1:19" s="1" customFormat="1" x14ac:dyDescent="0.35">
      <c r="A117" s="5">
        <v>844</v>
      </c>
      <c r="B117" s="1" t="s">
        <v>12</v>
      </c>
      <c r="C117" s="48">
        <v>44026</v>
      </c>
      <c r="D117" s="6" t="s">
        <v>19</v>
      </c>
      <c r="E117" s="20">
        <v>3</v>
      </c>
      <c r="F117" s="20">
        <v>7</v>
      </c>
      <c r="G117" s="8">
        <v>0.40799999999999997</v>
      </c>
      <c r="H117" s="10">
        <v>0.57450000000000001</v>
      </c>
      <c r="I117" s="31">
        <v>0.56130000000000002</v>
      </c>
      <c r="J117" s="9">
        <f t="shared" si="16"/>
        <v>1.319999999999999E-2</v>
      </c>
      <c r="K117" s="9">
        <f t="shared" si="17"/>
        <v>4.3999999999999968E-3</v>
      </c>
      <c r="L117" s="32"/>
      <c r="M117" s="56"/>
      <c r="N117" s="56"/>
      <c r="O117" s="2"/>
      <c r="P117" s="2"/>
      <c r="R117" s="1">
        <v>2020</v>
      </c>
      <c r="S117" s="30" t="s">
        <v>42</v>
      </c>
    </row>
    <row r="118" spans="1:19" s="1" customFormat="1" x14ac:dyDescent="0.35">
      <c r="A118" s="5">
        <v>845</v>
      </c>
      <c r="B118" s="1" t="s">
        <v>12</v>
      </c>
      <c r="C118" s="48">
        <v>44026</v>
      </c>
      <c r="D118" s="6" t="s">
        <v>19</v>
      </c>
      <c r="E118" s="20">
        <v>2</v>
      </c>
      <c r="F118" s="20">
        <v>9</v>
      </c>
      <c r="G118" s="8">
        <v>0.40939999999999999</v>
      </c>
      <c r="H118" s="10">
        <v>0.72199999999999998</v>
      </c>
      <c r="I118" s="31">
        <v>0.7056</v>
      </c>
      <c r="J118" s="9">
        <f t="shared" si="16"/>
        <v>1.639999999999997E-2</v>
      </c>
      <c r="K118" s="9">
        <f t="shared" si="17"/>
        <v>8.1999999999999851E-3</v>
      </c>
      <c r="L118" s="32"/>
      <c r="M118" s="56"/>
      <c r="N118" s="56"/>
      <c r="O118" s="2"/>
      <c r="P118" s="2"/>
      <c r="R118" s="1">
        <v>2020</v>
      </c>
      <c r="S118" s="30" t="s">
        <v>42</v>
      </c>
    </row>
    <row r="119" spans="1:19" s="1" customFormat="1" x14ac:dyDescent="0.35">
      <c r="A119" s="5">
        <v>846</v>
      </c>
      <c r="B119" s="1" t="s">
        <v>12</v>
      </c>
      <c r="C119" s="48">
        <v>44026</v>
      </c>
      <c r="D119" s="6" t="s">
        <v>19</v>
      </c>
      <c r="E119" s="20">
        <v>3</v>
      </c>
      <c r="F119" s="20">
        <v>11</v>
      </c>
      <c r="G119" s="8">
        <v>0.41560000000000002</v>
      </c>
      <c r="H119" s="10">
        <v>1.4026000000000001</v>
      </c>
      <c r="I119" s="31">
        <v>1.3395999999999999</v>
      </c>
      <c r="J119" s="9">
        <f t="shared" si="16"/>
        <v>6.3000000000000167E-2</v>
      </c>
      <c r="K119" s="9">
        <f t="shared" si="17"/>
        <v>2.1000000000000057E-2</v>
      </c>
      <c r="L119" s="32"/>
      <c r="M119" s="56"/>
      <c r="N119" s="56"/>
      <c r="O119" s="2"/>
      <c r="P119" s="2"/>
      <c r="R119" s="1">
        <v>2020</v>
      </c>
      <c r="S119" s="30" t="s">
        <v>42</v>
      </c>
    </row>
    <row r="120" spans="1:19" s="1" customFormat="1" x14ac:dyDescent="0.35">
      <c r="A120" s="5">
        <v>847</v>
      </c>
      <c r="B120" s="1" t="s">
        <v>12</v>
      </c>
      <c r="C120" s="48">
        <v>44026</v>
      </c>
      <c r="D120" s="6" t="s">
        <v>19</v>
      </c>
      <c r="E120" s="20">
        <v>1</v>
      </c>
      <c r="F120" s="20">
        <v>12</v>
      </c>
      <c r="G120" s="8">
        <v>0.41410000000000002</v>
      </c>
      <c r="H120" s="10">
        <v>0.89939999999999998</v>
      </c>
      <c r="I120" s="31">
        <v>0.87739999999999996</v>
      </c>
      <c r="J120" s="9">
        <f t="shared" si="16"/>
        <v>2.200000000000002E-2</v>
      </c>
      <c r="K120" s="9">
        <f t="shared" si="17"/>
        <v>2.200000000000002E-2</v>
      </c>
      <c r="L120" s="32"/>
      <c r="M120" s="56"/>
      <c r="N120" s="56"/>
      <c r="O120" s="2"/>
      <c r="P120" s="2"/>
      <c r="R120" s="1">
        <v>2020</v>
      </c>
      <c r="S120" s="30" t="s">
        <v>42</v>
      </c>
    </row>
    <row r="121" spans="1:19" s="1" customFormat="1" x14ac:dyDescent="0.35">
      <c r="A121" s="5">
        <v>848</v>
      </c>
      <c r="B121" s="1" t="s">
        <v>12</v>
      </c>
      <c r="C121" s="48">
        <v>44026</v>
      </c>
      <c r="D121" s="6" t="s">
        <v>19</v>
      </c>
      <c r="E121" s="20">
        <v>2</v>
      </c>
      <c r="F121" s="20">
        <v>13</v>
      </c>
      <c r="G121" s="8">
        <v>0.41289999999999999</v>
      </c>
      <c r="H121" s="10">
        <v>1.5189999999999999</v>
      </c>
      <c r="I121" s="31">
        <v>1.4626999999999999</v>
      </c>
      <c r="J121" s="9">
        <f t="shared" si="16"/>
        <v>5.6300000000000017E-2</v>
      </c>
      <c r="K121" s="9">
        <f t="shared" si="17"/>
        <v>2.8150000000000008E-2</v>
      </c>
      <c r="L121" s="32"/>
      <c r="M121" s="56"/>
      <c r="N121" s="56"/>
      <c r="O121" s="2"/>
      <c r="P121" s="2"/>
      <c r="R121" s="1">
        <v>2020</v>
      </c>
      <c r="S121" s="30" t="s">
        <v>42</v>
      </c>
    </row>
    <row r="122" spans="1:19" s="1" customFormat="1" x14ac:dyDescent="0.35">
      <c r="A122" s="5">
        <v>849</v>
      </c>
      <c r="B122" s="1" t="s">
        <v>12</v>
      </c>
      <c r="C122" s="48">
        <v>44026</v>
      </c>
      <c r="D122" s="6" t="s">
        <v>19</v>
      </c>
      <c r="E122" s="20">
        <v>3</v>
      </c>
      <c r="F122" s="20">
        <v>14</v>
      </c>
      <c r="G122" s="8">
        <v>0.41560000000000002</v>
      </c>
      <c r="H122" s="10">
        <v>2.4517000000000002</v>
      </c>
      <c r="I122" s="31">
        <v>2.3536999999999999</v>
      </c>
      <c r="J122" s="9">
        <f t="shared" si="16"/>
        <v>9.8000000000000309E-2</v>
      </c>
      <c r="K122" s="9">
        <f t="shared" si="17"/>
        <v>3.2666666666666767E-2</v>
      </c>
      <c r="L122" s="32"/>
      <c r="M122" s="56"/>
      <c r="N122" s="56"/>
      <c r="O122" s="2"/>
      <c r="P122" s="2"/>
      <c r="R122" s="1">
        <v>2020</v>
      </c>
      <c r="S122" s="30" t="s">
        <v>42</v>
      </c>
    </row>
    <row r="123" spans="1:19" s="1" customFormat="1" x14ac:dyDescent="0.35">
      <c r="A123" s="5">
        <v>850</v>
      </c>
      <c r="B123" s="1" t="s">
        <v>12</v>
      </c>
      <c r="C123" s="48">
        <v>44026</v>
      </c>
      <c r="D123" s="6" t="s">
        <v>19</v>
      </c>
      <c r="E123" s="20">
        <v>1</v>
      </c>
      <c r="F123" s="20">
        <v>15</v>
      </c>
      <c r="G123" s="8">
        <v>0.40550000000000003</v>
      </c>
      <c r="H123" s="10">
        <v>1.1904999999999999</v>
      </c>
      <c r="I123" s="31">
        <v>1.1455</v>
      </c>
      <c r="J123" s="9">
        <f t="shared" si="16"/>
        <v>4.4999999999999929E-2</v>
      </c>
      <c r="K123" s="9">
        <f t="shared" si="17"/>
        <v>4.4999999999999929E-2</v>
      </c>
      <c r="L123" s="32"/>
      <c r="M123" s="56"/>
      <c r="N123" s="56"/>
      <c r="O123" s="2"/>
      <c r="P123" s="2"/>
      <c r="R123" s="1">
        <v>2020</v>
      </c>
      <c r="S123" s="30" t="s">
        <v>42</v>
      </c>
    </row>
    <row r="124" spans="1:19" s="1" customFormat="1" x14ac:dyDescent="0.35">
      <c r="A124" s="5">
        <v>851</v>
      </c>
      <c r="B124" s="1" t="s">
        <v>12</v>
      </c>
      <c r="C124" s="48">
        <v>44026</v>
      </c>
      <c r="D124" s="6" t="s">
        <v>19</v>
      </c>
      <c r="E124" s="20">
        <v>1</v>
      </c>
      <c r="F124" s="20">
        <v>20</v>
      </c>
      <c r="G124" s="8">
        <v>0.41099999999999998</v>
      </c>
      <c r="H124" s="10">
        <v>2.4468000000000001</v>
      </c>
      <c r="I124" s="31">
        <v>2.3677000000000001</v>
      </c>
      <c r="J124" s="9">
        <f t="shared" si="16"/>
        <v>7.9099999999999948E-2</v>
      </c>
      <c r="K124" s="9">
        <f t="shared" si="17"/>
        <v>7.9099999999999948E-2</v>
      </c>
      <c r="L124" s="32"/>
      <c r="M124" s="56"/>
      <c r="N124" s="56"/>
      <c r="O124" s="2"/>
      <c r="P124" s="2"/>
      <c r="R124" s="1">
        <v>2020</v>
      </c>
      <c r="S124" s="30" t="s">
        <v>42</v>
      </c>
    </row>
    <row r="125" spans="1:19" s="1" customFormat="1" x14ac:dyDescent="0.35">
      <c r="A125" s="5">
        <v>852</v>
      </c>
      <c r="B125" s="1" t="s">
        <v>12</v>
      </c>
      <c r="C125" s="48">
        <v>44026</v>
      </c>
      <c r="D125" s="6" t="s">
        <v>19</v>
      </c>
      <c r="E125" s="20">
        <v>1</v>
      </c>
      <c r="F125" s="20">
        <v>20</v>
      </c>
      <c r="G125" s="8">
        <v>0.41010000000000002</v>
      </c>
      <c r="H125" s="10">
        <v>2.1049000000000002</v>
      </c>
      <c r="I125" s="31">
        <v>2.0371000000000001</v>
      </c>
      <c r="J125" s="9">
        <f t="shared" si="16"/>
        <v>6.7800000000000082E-2</v>
      </c>
      <c r="K125" s="9">
        <f t="shared" si="17"/>
        <v>6.7800000000000082E-2</v>
      </c>
      <c r="L125" s="32"/>
      <c r="M125" s="56"/>
      <c r="N125" s="56"/>
      <c r="O125" s="2"/>
      <c r="P125" s="2"/>
      <c r="R125" s="1">
        <v>2020</v>
      </c>
      <c r="S125" s="30" t="s">
        <v>42</v>
      </c>
    </row>
    <row r="126" spans="1:19" x14ac:dyDescent="0.35">
      <c r="A126" s="5">
        <v>923</v>
      </c>
      <c r="B126" s="11" t="s">
        <v>13</v>
      </c>
      <c r="C126" s="17">
        <v>44028</v>
      </c>
      <c r="D126" s="28" t="s">
        <v>20</v>
      </c>
      <c r="E126" s="34">
        <v>30</v>
      </c>
      <c r="F126" s="34">
        <v>0</v>
      </c>
      <c r="G126" s="8">
        <v>0.41170000000000001</v>
      </c>
      <c r="H126" s="5">
        <v>0.41670000000000001</v>
      </c>
      <c r="I126" s="8">
        <v>0.41570000000000001</v>
      </c>
      <c r="J126" s="9">
        <f t="shared" si="16"/>
        <v>1.0000000000000009E-3</v>
      </c>
      <c r="K126" s="9">
        <f t="shared" si="17"/>
        <v>3.3333333333333362E-5</v>
      </c>
      <c r="R126" s="5">
        <v>2020</v>
      </c>
      <c r="S126" s="16" t="s">
        <v>42</v>
      </c>
    </row>
    <row r="127" spans="1:19" x14ac:dyDescent="0.35">
      <c r="A127" s="5">
        <v>924</v>
      </c>
      <c r="B127" s="11" t="s">
        <v>13</v>
      </c>
      <c r="C127" s="17">
        <v>44028</v>
      </c>
      <c r="D127" s="28" t="s">
        <v>20</v>
      </c>
      <c r="E127" s="34">
        <v>30</v>
      </c>
      <c r="F127" s="34">
        <v>1</v>
      </c>
      <c r="G127" s="8">
        <v>0.41199999999999998</v>
      </c>
      <c r="H127" s="5">
        <v>0.42170000000000002</v>
      </c>
      <c r="I127" s="8">
        <v>0.42020000000000002</v>
      </c>
      <c r="J127" s="9">
        <f t="shared" si="16"/>
        <v>1.5000000000000013E-3</v>
      </c>
      <c r="K127" s="9">
        <f t="shared" si="17"/>
        <v>5.0000000000000043E-5</v>
      </c>
      <c r="R127" s="5">
        <v>2020</v>
      </c>
      <c r="S127" s="16" t="s">
        <v>42</v>
      </c>
    </row>
    <row r="128" spans="1:19" x14ac:dyDescent="0.35">
      <c r="A128" s="5">
        <v>925</v>
      </c>
      <c r="B128" s="11" t="s">
        <v>13</v>
      </c>
      <c r="C128" s="17">
        <v>44028</v>
      </c>
      <c r="D128" s="28" t="s">
        <v>20</v>
      </c>
      <c r="E128" s="34">
        <v>30</v>
      </c>
      <c r="F128" s="34">
        <v>2</v>
      </c>
      <c r="G128" s="8">
        <v>0.41460000000000002</v>
      </c>
      <c r="H128" s="5">
        <v>0.45019999999999999</v>
      </c>
      <c r="I128" s="8">
        <v>0.44569999999999999</v>
      </c>
      <c r="J128" s="9">
        <f t="shared" si="16"/>
        <v>4.500000000000004E-3</v>
      </c>
      <c r="K128" s="9">
        <f t="shared" si="17"/>
        <v>1.5000000000000012E-4</v>
      </c>
      <c r="R128" s="5">
        <v>2020</v>
      </c>
      <c r="S128" s="16" t="s">
        <v>42</v>
      </c>
    </row>
    <row r="129" spans="1:19" x14ac:dyDescent="0.35">
      <c r="A129" s="5">
        <v>926</v>
      </c>
      <c r="B129" s="11" t="s">
        <v>13</v>
      </c>
      <c r="C129" s="17">
        <v>44028</v>
      </c>
      <c r="D129" s="28" t="s">
        <v>20</v>
      </c>
      <c r="E129" s="34">
        <v>30</v>
      </c>
      <c r="F129" s="34">
        <v>3</v>
      </c>
      <c r="G129" s="8">
        <v>0.41220000000000001</v>
      </c>
      <c r="H129" s="5">
        <v>0.53249999999999997</v>
      </c>
      <c r="I129" s="8">
        <v>0.51970000000000005</v>
      </c>
      <c r="J129" s="9">
        <f t="shared" si="16"/>
        <v>1.2799999999999923E-2</v>
      </c>
      <c r="K129" s="9">
        <f t="shared" si="17"/>
        <v>4.2666666666666406E-4</v>
      </c>
      <c r="R129" s="5">
        <v>2020</v>
      </c>
      <c r="S129" s="16" t="s">
        <v>42</v>
      </c>
    </row>
    <row r="130" spans="1:19" x14ac:dyDescent="0.35">
      <c r="A130" s="5">
        <v>927</v>
      </c>
      <c r="B130" s="11" t="s">
        <v>13</v>
      </c>
      <c r="C130" s="17">
        <v>44028</v>
      </c>
      <c r="D130" s="28" t="s">
        <v>20</v>
      </c>
      <c r="E130" s="34">
        <v>23</v>
      </c>
      <c r="F130" s="34">
        <v>4</v>
      </c>
      <c r="G130" s="8">
        <v>0.40660000000000002</v>
      </c>
      <c r="H130" s="5">
        <v>0.5927</v>
      </c>
      <c r="I130" s="8">
        <v>0.57450000000000001</v>
      </c>
      <c r="J130" s="9">
        <f t="shared" si="16"/>
        <v>1.8199999999999994E-2</v>
      </c>
      <c r="K130" s="9">
        <f t="shared" si="17"/>
        <v>7.9130434782608667E-4</v>
      </c>
      <c r="R130" s="5">
        <v>2020</v>
      </c>
      <c r="S130" s="16" t="s">
        <v>42</v>
      </c>
    </row>
    <row r="131" spans="1:19" x14ac:dyDescent="0.35">
      <c r="A131" s="5">
        <v>928</v>
      </c>
      <c r="B131" s="11" t="s">
        <v>13</v>
      </c>
      <c r="C131" s="17">
        <v>44028</v>
      </c>
      <c r="D131" s="28" t="s">
        <v>20</v>
      </c>
      <c r="E131" s="34">
        <v>15</v>
      </c>
      <c r="F131" s="34">
        <v>5</v>
      </c>
      <c r="G131" s="8">
        <v>0.40799999999999997</v>
      </c>
      <c r="H131" s="5">
        <v>0.61799999999999999</v>
      </c>
      <c r="I131" s="8">
        <v>0.59719999999999995</v>
      </c>
      <c r="J131" s="9">
        <f t="shared" si="16"/>
        <v>2.0800000000000041E-2</v>
      </c>
      <c r="K131" s="9">
        <f t="shared" si="17"/>
        <v>1.3866666666666693E-3</v>
      </c>
      <c r="R131" s="5">
        <v>2020</v>
      </c>
      <c r="S131" s="16" t="s">
        <v>42</v>
      </c>
    </row>
    <row r="132" spans="1:19" x14ac:dyDescent="0.35">
      <c r="A132" s="5">
        <v>929</v>
      </c>
      <c r="B132" s="11" t="s">
        <v>13</v>
      </c>
      <c r="C132" s="17">
        <v>44028</v>
      </c>
      <c r="D132" s="28" t="s">
        <v>20</v>
      </c>
      <c r="E132" s="35">
        <v>11</v>
      </c>
      <c r="F132" s="35">
        <v>6</v>
      </c>
      <c r="G132" s="31">
        <v>0.40510000000000002</v>
      </c>
      <c r="H132" s="5">
        <v>0.69420000000000004</v>
      </c>
      <c r="I132" s="8">
        <v>0.66839999999999999</v>
      </c>
      <c r="J132" s="9">
        <f t="shared" si="16"/>
        <v>2.5800000000000045E-2</v>
      </c>
      <c r="K132" s="9">
        <f t="shared" si="17"/>
        <v>2.3454545454545494E-3</v>
      </c>
      <c r="R132" s="5">
        <v>2020</v>
      </c>
      <c r="S132" s="16" t="s">
        <v>42</v>
      </c>
    </row>
    <row r="133" spans="1:19" x14ac:dyDescent="0.35">
      <c r="A133" s="5">
        <v>930</v>
      </c>
      <c r="B133" s="11" t="s">
        <v>13</v>
      </c>
      <c r="C133" s="17">
        <v>44028</v>
      </c>
      <c r="D133" s="28" t="s">
        <v>20</v>
      </c>
      <c r="E133" s="35">
        <v>13</v>
      </c>
      <c r="F133" s="35">
        <v>7</v>
      </c>
      <c r="G133" s="31">
        <v>0.40570000000000001</v>
      </c>
      <c r="H133" s="5">
        <v>0.84630000000000005</v>
      </c>
      <c r="I133" s="8">
        <v>0.80359999999999998</v>
      </c>
      <c r="J133" s="9">
        <f t="shared" si="16"/>
        <v>4.2700000000000071E-2</v>
      </c>
      <c r="K133" s="9">
        <f t="shared" si="17"/>
        <v>3.2846153846153902E-3</v>
      </c>
      <c r="R133" s="5">
        <v>2020</v>
      </c>
      <c r="S133" s="16" t="s">
        <v>42</v>
      </c>
    </row>
    <row r="134" spans="1:19" x14ac:dyDescent="0.35">
      <c r="A134" s="5">
        <v>931</v>
      </c>
      <c r="B134" s="11" t="s">
        <v>13</v>
      </c>
      <c r="C134" s="17">
        <v>44028</v>
      </c>
      <c r="D134" s="28" t="s">
        <v>20</v>
      </c>
      <c r="E134" s="35">
        <v>4</v>
      </c>
      <c r="F134" s="35">
        <v>8</v>
      </c>
      <c r="G134" s="31">
        <v>0.41</v>
      </c>
      <c r="H134" s="5">
        <v>0.60570000000000002</v>
      </c>
      <c r="I134" s="8">
        <v>0.58789999999999998</v>
      </c>
      <c r="J134" s="9">
        <f t="shared" si="16"/>
        <v>1.7800000000000038E-2</v>
      </c>
      <c r="K134" s="9">
        <f t="shared" si="17"/>
        <v>4.4500000000000095E-3</v>
      </c>
      <c r="R134" s="5">
        <v>2020</v>
      </c>
      <c r="S134" s="16" t="s">
        <v>42</v>
      </c>
    </row>
    <row r="135" spans="1:19" x14ac:dyDescent="0.35">
      <c r="A135" s="5">
        <v>932</v>
      </c>
      <c r="B135" s="11" t="s">
        <v>13</v>
      </c>
      <c r="C135" s="17">
        <v>44028</v>
      </c>
      <c r="D135" s="28" t="s">
        <v>20</v>
      </c>
      <c r="E135" s="35">
        <v>2</v>
      </c>
      <c r="F135" s="35">
        <v>10</v>
      </c>
      <c r="G135" s="31">
        <v>0.4153</v>
      </c>
      <c r="H135" s="5">
        <v>0.61170000000000002</v>
      </c>
      <c r="I135" s="8">
        <v>0.59619999999999995</v>
      </c>
      <c r="J135" s="9">
        <f t="shared" si="16"/>
        <v>1.5500000000000069E-2</v>
      </c>
      <c r="K135" s="9">
        <f t="shared" si="17"/>
        <v>7.7500000000000346E-3</v>
      </c>
      <c r="R135" s="5">
        <v>2020</v>
      </c>
      <c r="S135" s="16" t="s">
        <v>42</v>
      </c>
    </row>
    <row r="136" spans="1:19" s="1" customFormat="1" x14ac:dyDescent="0.35">
      <c r="A136" s="5">
        <v>741</v>
      </c>
      <c r="B136" s="11" t="s">
        <v>13</v>
      </c>
      <c r="C136" s="23">
        <v>44090</v>
      </c>
      <c r="D136" s="28" t="s">
        <v>20</v>
      </c>
      <c r="E136" s="20">
        <v>30</v>
      </c>
      <c r="F136" s="20">
        <v>1</v>
      </c>
      <c r="G136" s="8">
        <v>0.41039999999999999</v>
      </c>
      <c r="H136" s="10">
        <v>0.41810000000000003</v>
      </c>
      <c r="I136" s="46">
        <v>0.41699999999999998</v>
      </c>
      <c r="J136" s="9">
        <f t="shared" ref="J136:J161" si="18">IF(E136&gt;0,H136-I136,0)</f>
        <v>1.1000000000000454E-3</v>
      </c>
      <c r="K136" s="9">
        <f t="shared" ref="K136:K161" si="19">IF(E136&gt;0,J136/E136,0)</f>
        <v>3.6666666666668177E-5</v>
      </c>
      <c r="L136" s="32"/>
      <c r="M136" s="56"/>
      <c r="N136" s="56"/>
      <c r="O136" s="9"/>
      <c r="P136" s="9"/>
      <c r="Q136" s="2"/>
      <c r="R136" s="5">
        <v>2020</v>
      </c>
      <c r="S136" s="16" t="s">
        <v>48</v>
      </c>
    </row>
    <row r="137" spans="1:19" s="1" customFormat="1" x14ac:dyDescent="0.35">
      <c r="A137" s="5">
        <v>742</v>
      </c>
      <c r="B137" s="11" t="s">
        <v>13</v>
      </c>
      <c r="C137" s="23">
        <v>44090</v>
      </c>
      <c r="D137" s="28" t="s">
        <v>20</v>
      </c>
      <c r="E137" s="20">
        <v>30</v>
      </c>
      <c r="F137" s="20">
        <v>2</v>
      </c>
      <c r="G137" s="8">
        <v>0.40720000000000001</v>
      </c>
      <c r="H137" s="10">
        <v>0.44419999999999998</v>
      </c>
      <c r="I137" s="46">
        <v>0.44</v>
      </c>
      <c r="J137" s="9">
        <f t="shared" si="18"/>
        <v>4.1999999999999815E-3</v>
      </c>
      <c r="K137" s="9">
        <f t="shared" si="19"/>
        <v>1.3999999999999939E-4</v>
      </c>
      <c r="L137" s="32"/>
      <c r="M137" s="56"/>
      <c r="N137" s="56"/>
      <c r="O137" s="9"/>
      <c r="P137" s="9"/>
      <c r="Q137" s="2"/>
      <c r="R137" s="5">
        <v>2020</v>
      </c>
      <c r="S137" s="16" t="s">
        <v>48</v>
      </c>
    </row>
    <row r="138" spans="1:19" s="1" customFormat="1" x14ac:dyDescent="0.35">
      <c r="A138" s="5">
        <v>743</v>
      </c>
      <c r="B138" s="11" t="s">
        <v>13</v>
      </c>
      <c r="C138" s="23">
        <v>44090</v>
      </c>
      <c r="D138" s="28" t="s">
        <v>20</v>
      </c>
      <c r="E138" s="20">
        <v>30</v>
      </c>
      <c r="F138" s="20">
        <v>3</v>
      </c>
      <c r="G138" s="8">
        <v>0.41560000000000002</v>
      </c>
      <c r="H138" s="10">
        <v>0.50549999999999995</v>
      </c>
      <c r="I138" s="31">
        <v>0.49609999999999999</v>
      </c>
      <c r="J138" s="9">
        <f t="shared" si="18"/>
        <v>9.3999999999999639E-3</v>
      </c>
      <c r="K138" s="9">
        <f t="shared" si="19"/>
        <v>3.1333333333333213E-4</v>
      </c>
      <c r="L138" s="32"/>
      <c r="M138" s="56"/>
      <c r="N138" s="56"/>
      <c r="O138" s="9"/>
      <c r="P138" s="9"/>
      <c r="Q138" s="2"/>
      <c r="R138" s="5">
        <v>2020</v>
      </c>
      <c r="S138" s="16" t="s">
        <v>48</v>
      </c>
    </row>
    <row r="139" spans="1:19" s="1" customFormat="1" x14ac:dyDescent="0.35">
      <c r="A139" s="5">
        <v>744</v>
      </c>
      <c r="B139" s="11" t="s">
        <v>13</v>
      </c>
      <c r="C139" s="23">
        <v>44090</v>
      </c>
      <c r="D139" s="28" t="s">
        <v>20</v>
      </c>
      <c r="E139" s="20">
        <v>30</v>
      </c>
      <c r="F139" s="20">
        <v>4</v>
      </c>
      <c r="G139" s="8">
        <v>0.4204</v>
      </c>
      <c r="H139" s="10">
        <v>0.62439999999999996</v>
      </c>
      <c r="I139" s="31">
        <v>0.60440000000000005</v>
      </c>
      <c r="J139" s="9">
        <f t="shared" si="18"/>
        <v>1.9999999999999907E-2</v>
      </c>
      <c r="K139" s="9">
        <f t="shared" si="19"/>
        <v>6.6666666666666361E-4</v>
      </c>
      <c r="L139" s="32"/>
      <c r="M139" s="56"/>
      <c r="N139" s="56"/>
      <c r="O139" s="9"/>
      <c r="P139" s="9"/>
      <c r="Q139" s="2"/>
      <c r="R139" s="5">
        <v>2020</v>
      </c>
      <c r="S139" s="16" t="s">
        <v>48</v>
      </c>
    </row>
    <row r="140" spans="1:19" s="1" customFormat="1" x14ac:dyDescent="0.35">
      <c r="A140" s="5">
        <v>745</v>
      </c>
      <c r="B140" s="11" t="s">
        <v>13</v>
      </c>
      <c r="C140" s="23">
        <v>44090</v>
      </c>
      <c r="D140" s="28" t="s">
        <v>20</v>
      </c>
      <c r="E140" s="20">
        <v>30</v>
      </c>
      <c r="F140" s="20">
        <v>5</v>
      </c>
      <c r="G140" s="8">
        <v>0.41599999999999998</v>
      </c>
      <c r="H140" s="10">
        <v>0.76139999999999997</v>
      </c>
      <c r="I140" s="31">
        <v>0.72870000000000001</v>
      </c>
      <c r="J140" s="9">
        <f t="shared" si="18"/>
        <v>3.2699999999999951E-2</v>
      </c>
      <c r="K140" s="9">
        <f t="shared" si="19"/>
        <v>1.0899999999999983E-3</v>
      </c>
      <c r="L140" s="32"/>
      <c r="M140" s="56"/>
      <c r="N140" s="56"/>
      <c r="O140" s="9"/>
      <c r="P140" s="9"/>
      <c r="Q140" s="2"/>
      <c r="R140" s="5">
        <v>2020</v>
      </c>
      <c r="S140" s="16" t="s">
        <v>48</v>
      </c>
    </row>
    <row r="141" spans="1:19" s="1" customFormat="1" x14ac:dyDescent="0.35">
      <c r="A141" s="5">
        <v>746</v>
      </c>
      <c r="B141" s="11" t="s">
        <v>13</v>
      </c>
      <c r="C141" s="23">
        <v>44090</v>
      </c>
      <c r="D141" s="28" t="s">
        <v>20</v>
      </c>
      <c r="E141" s="20">
        <v>30</v>
      </c>
      <c r="F141" s="20">
        <v>6</v>
      </c>
      <c r="G141" s="8">
        <v>0.41320000000000001</v>
      </c>
      <c r="H141" s="10">
        <v>0.99480000000000002</v>
      </c>
      <c r="I141" s="31">
        <v>0.94099999999999995</v>
      </c>
      <c r="J141" s="9">
        <f t="shared" si="18"/>
        <v>5.380000000000007E-2</v>
      </c>
      <c r="K141" s="9">
        <f t="shared" si="19"/>
        <v>1.7933333333333356E-3</v>
      </c>
      <c r="L141" s="32"/>
      <c r="M141" s="56"/>
      <c r="N141" s="56"/>
      <c r="O141" s="9"/>
      <c r="P141" s="9"/>
      <c r="Q141" s="2"/>
      <c r="R141" s="5">
        <v>2020</v>
      </c>
      <c r="S141" s="16" t="s">
        <v>48</v>
      </c>
    </row>
    <row r="142" spans="1:19" s="1" customFormat="1" x14ac:dyDescent="0.35">
      <c r="A142" s="5">
        <v>747</v>
      </c>
      <c r="B142" s="11" t="s">
        <v>13</v>
      </c>
      <c r="C142" s="23">
        <v>44090</v>
      </c>
      <c r="D142" s="28" t="s">
        <v>20</v>
      </c>
      <c r="E142" s="20">
        <v>29</v>
      </c>
      <c r="F142" s="20">
        <v>7</v>
      </c>
      <c r="G142" s="8">
        <v>0.41470000000000001</v>
      </c>
      <c r="H142" s="10">
        <v>1.3169999999999999</v>
      </c>
      <c r="I142" s="31">
        <v>1.2371000000000001</v>
      </c>
      <c r="J142" s="9">
        <f t="shared" si="18"/>
        <v>7.989999999999986E-2</v>
      </c>
      <c r="K142" s="9">
        <f t="shared" si="19"/>
        <v>2.7551724137930985E-3</v>
      </c>
      <c r="L142" s="32"/>
      <c r="M142" s="56"/>
      <c r="N142" s="56"/>
      <c r="O142" s="9"/>
      <c r="P142" s="9"/>
      <c r="Q142" s="2"/>
      <c r="R142" s="5">
        <v>2020</v>
      </c>
      <c r="S142" s="16" t="s">
        <v>48</v>
      </c>
    </row>
    <row r="143" spans="1:19" s="1" customFormat="1" x14ac:dyDescent="0.35">
      <c r="A143" s="5">
        <v>748</v>
      </c>
      <c r="B143" s="11" t="s">
        <v>13</v>
      </c>
      <c r="C143" s="23">
        <v>44090</v>
      </c>
      <c r="D143" s="28" t="s">
        <v>20</v>
      </c>
      <c r="E143" s="20">
        <v>12</v>
      </c>
      <c r="F143" s="20">
        <v>8</v>
      </c>
      <c r="G143" s="8">
        <v>0.40670000000000001</v>
      </c>
      <c r="H143" s="10">
        <v>0.99480000000000002</v>
      </c>
      <c r="I143" s="31">
        <v>0.93920000000000003</v>
      </c>
      <c r="J143" s="9">
        <f t="shared" si="18"/>
        <v>5.5599999999999983E-2</v>
      </c>
      <c r="K143" s="9">
        <f t="shared" si="19"/>
        <v>4.6333333333333322E-3</v>
      </c>
      <c r="L143" s="32"/>
      <c r="M143" s="56"/>
      <c r="N143" s="56"/>
      <c r="O143" s="9"/>
      <c r="P143" s="9"/>
      <c r="Q143" s="2"/>
      <c r="R143" s="5">
        <v>2020</v>
      </c>
      <c r="S143" s="16" t="s">
        <v>48</v>
      </c>
    </row>
    <row r="144" spans="1:19" s="1" customFormat="1" x14ac:dyDescent="0.35">
      <c r="A144" s="5">
        <v>749</v>
      </c>
      <c r="B144" s="11" t="s">
        <v>13</v>
      </c>
      <c r="C144" s="23">
        <v>44090</v>
      </c>
      <c r="D144" s="28" t="s">
        <v>20</v>
      </c>
      <c r="E144" s="20">
        <v>8</v>
      </c>
      <c r="F144" s="20">
        <v>9</v>
      </c>
      <c r="G144" s="8">
        <v>0.4113</v>
      </c>
      <c r="H144" s="10">
        <v>0.8528</v>
      </c>
      <c r="I144" s="31">
        <v>0.81059999999999999</v>
      </c>
      <c r="J144" s="9">
        <f t="shared" si="18"/>
        <v>4.2200000000000015E-2</v>
      </c>
      <c r="K144" s="9">
        <f t="shared" si="19"/>
        <v>5.2750000000000019E-3</v>
      </c>
      <c r="L144" s="32"/>
      <c r="M144" s="56"/>
      <c r="N144" s="56"/>
      <c r="O144" s="9"/>
      <c r="P144" s="9"/>
      <c r="Q144" s="2"/>
      <c r="R144" s="5">
        <v>2020</v>
      </c>
      <c r="S144" s="16" t="s">
        <v>48</v>
      </c>
    </row>
    <row r="145" spans="1:19" s="1" customFormat="1" x14ac:dyDescent="0.35">
      <c r="A145" s="5">
        <v>750</v>
      </c>
      <c r="B145" s="11" t="s">
        <v>13</v>
      </c>
      <c r="C145" s="23">
        <v>44090</v>
      </c>
      <c r="D145" s="28" t="s">
        <v>20</v>
      </c>
      <c r="E145" s="20">
        <v>3</v>
      </c>
      <c r="F145" s="20">
        <v>10</v>
      </c>
      <c r="G145" s="8">
        <v>0.41639999999999999</v>
      </c>
      <c r="H145" s="10">
        <v>0.68369999999999997</v>
      </c>
      <c r="I145" s="31">
        <v>0.66149999999999998</v>
      </c>
      <c r="J145" s="9">
        <f t="shared" si="18"/>
        <v>2.2199999999999998E-2</v>
      </c>
      <c r="K145" s="9">
        <f t="shared" si="19"/>
        <v>7.3999999999999995E-3</v>
      </c>
      <c r="L145" s="32"/>
      <c r="M145" s="56"/>
      <c r="N145" s="56"/>
      <c r="O145" s="9"/>
      <c r="P145" s="9"/>
      <c r="Q145" s="2"/>
      <c r="R145" s="5">
        <v>2020</v>
      </c>
      <c r="S145" s="16" t="s">
        <v>48</v>
      </c>
    </row>
    <row r="146" spans="1:19" s="1" customFormat="1" x14ac:dyDescent="0.35">
      <c r="A146" s="5">
        <v>751</v>
      </c>
      <c r="B146" s="11" t="s">
        <v>13</v>
      </c>
      <c r="C146" s="23">
        <v>44090</v>
      </c>
      <c r="D146" s="28" t="s">
        <v>20</v>
      </c>
      <c r="E146" s="20">
        <v>3</v>
      </c>
      <c r="F146" s="20">
        <v>11</v>
      </c>
      <c r="G146" s="8">
        <v>0.4113</v>
      </c>
      <c r="H146" s="10">
        <v>0.69899999999999995</v>
      </c>
      <c r="I146" s="31">
        <v>0.6724</v>
      </c>
      <c r="J146" s="9">
        <f t="shared" si="18"/>
        <v>2.6599999999999957E-2</v>
      </c>
      <c r="K146" s="9">
        <f t="shared" si="19"/>
        <v>8.8666666666666529E-3</v>
      </c>
      <c r="L146" s="32"/>
      <c r="M146" s="56"/>
      <c r="N146" s="56"/>
      <c r="O146" s="9"/>
      <c r="P146" s="9"/>
      <c r="Q146" s="2"/>
      <c r="R146" s="5">
        <v>2020</v>
      </c>
      <c r="S146" s="16" t="s">
        <v>48</v>
      </c>
    </row>
    <row r="147" spans="1:19" s="1" customFormat="1" x14ac:dyDescent="0.35">
      <c r="A147" s="5">
        <v>752</v>
      </c>
      <c r="B147" s="11" t="s">
        <v>13</v>
      </c>
      <c r="C147" s="23">
        <v>44090</v>
      </c>
      <c r="D147" s="28" t="s">
        <v>20</v>
      </c>
      <c r="E147" s="20">
        <v>2</v>
      </c>
      <c r="F147" s="20">
        <v>12</v>
      </c>
      <c r="G147" s="8">
        <v>0.4143</v>
      </c>
      <c r="H147" s="10">
        <v>0.70120000000000005</v>
      </c>
      <c r="I147" s="31">
        <v>0.67620000000000002</v>
      </c>
      <c r="J147" s="9">
        <f t="shared" si="18"/>
        <v>2.5000000000000022E-2</v>
      </c>
      <c r="K147" s="9">
        <f t="shared" si="19"/>
        <v>1.2500000000000011E-2</v>
      </c>
      <c r="L147" s="32"/>
      <c r="M147" s="56"/>
      <c r="N147" s="56"/>
      <c r="O147" s="9"/>
      <c r="P147" s="9"/>
      <c r="Q147" s="2"/>
      <c r="R147" s="5">
        <v>2020</v>
      </c>
      <c r="S147" s="16" t="s">
        <v>48</v>
      </c>
    </row>
    <row r="148" spans="1:19" s="1" customFormat="1" x14ac:dyDescent="0.35">
      <c r="A148" s="5">
        <v>753</v>
      </c>
      <c r="B148" s="11" t="s">
        <v>13</v>
      </c>
      <c r="C148" s="23">
        <v>44090</v>
      </c>
      <c r="D148" s="28" t="s">
        <v>20</v>
      </c>
      <c r="E148" s="20">
        <v>1</v>
      </c>
      <c r="F148" s="20">
        <v>13</v>
      </c>
      <c r="G148" s="8">
        <v>0.41199999999999998</v>
      </c>
      <c r="H148" s="10">
        <v>0.60009999999999997</v>
      </c>
      <c r="I148" s="31">
        <v>0.58650000000000002</v>
      </c>
      <c r="J148" s="9">
        <f t="shared" si="18"/>
        <v>1.3599999999999945E-2</v>
      </c>
      <c r="K148" s="9">
        <f t="shared" si="19"/>
        <v>1.3599999999999945E-2</v>
      </c>
      <c r="L148" s="32"/>
      <c r="M148" s="56"/>
      <c r="N148" s="56"/>
      <c r="O148" s="9"/>
      <c r="P148" s="9"/>
      <c r="Q148" s="2"/>
      <c r="R148" s="5">
        <v>2020</v>
      </c>
      <c r="S148" s="16" t="s">
        <v>48</v>
      </c>
    </row>
    <row r="149" spans="1:19" x14ac:dyDescent="0.35">
      <c r="A149" s="5">
        <v>811</v>
      </c>
      <c r="B149" s="11" t="s">
        <v>12</v>
      </c>
      <c r="C149" s="17">
        <v>44091</v>
      </c>
      <c r="D149" s="6" t="s">
        <v>19</v>
      </c>
      <c r="E149" s="35">
        <v>9</v>
      </c>
      <c r="F149" s="35">
        <v>1</v>
      </c>
      <c r="G149" s="31">
        <v>0.40889999999999999</v>
      </c>
      <c r="H149" s="5">
        <v>0.41110000000000002</v>
      </c>
      <c r="I149" s="8">
        <v>0.41099999999999998</v>
      </c>
      <c r="J149" s="9">
        <f t="shared" si="18"/>
        <v>1.000000000000445E-4</v>
      </c>
      <c r="K149" s="9">
        <f t="shared" si="19"/>
        <v>1.1111111111116055E-5</v>
      </c>
      <c r="O149" s="9"/>
      <c r="P149" s="9"/>
      <c r="R149" s="5">
        <v>2020</v>
      </c>
      <c r="S149" s="16" t="s">
        <v>48</v>
      </c>
    </row>
    <row r="150" spans="1:19" x14ac:dyDescent="0.35">
      <c r="A150" s="5">
        <v>812</v>
      </c>
      <c r="B150" s="11" t="s">
        <v>12</v>
      </c>
      <c r="C150" s="17">
        <v>44091</v>
      </c>
      <c r="D150" s="6" t="s">
        <v>19</v>
      </c>
      <c r="E150" s="35">
        <v>7</v>
      </c>
      <c r="F150" s="35">
        <v>2</v>
      </c>
      <c r="G150" s="31">
        <v>0.41389999999999999</v>
      </c>
      <c r="H150" s="5">
        <v>0.42159999999999997</v>
      </c>
      <c r="I150" s="8">
        <v>0.42059999999999997</v>
      </c>
      <c r="J150" s="9">
        <f t="shared" si="18"/>
        <v>1.0000000000000009E-3</v>
      </c>
      <c r="K150" s="9">
        <f t="shared" si="19"/>
        <v>1.4285714285714298E-4</v>
      </c>
      <c r="O150" s="9"/>
      <c r="P150" s="9"/>
      <c r="R150" s="5">
        <v>2020</v>
      </c>
      <c r="S150" s="16" t="s">
        <v>48</v>
      </c>
    </row>
    <row r="151" spans="1:19" x14ac:dyDescent="0.35">
      <c r="A151" s="5">
        <v>813</v>
      </c>
      <c r="B151" s="11" t="s">
        <v>12</v>
      </c>
      <c r="C151" s="17">
        <v>44091</v>
      </c>
      <c r="D151" s="6" t="s">
        <v>19</v>
      </c>
      <c r="E151" s="35">
        <v>1</v>
      </c>
      <c r="F151" s="35">
        <v>5</v>
      </c>
      <c r="G151" s="31">
        <v>0.40920000000000001</v>
      </c>
      <c r="H151" s="5">
        <v>0.42649999999999999</v>
      </c>
      <c r="I151" s="8">
        <v>0.42520000000000002</v>
      </c>
      <c r="J151" s="9">
        <f t="shared" si="18"/>
        <v>1.2999999999999678E-3</v>
      </c>
      <c r="K151" s="9">
        <f t="shared" si="19"/>
        <v>1.2999999999999678E-3</v>
      </c>
      <c r="O151" s="9"/>
      <c r="P151" s="9"/>
      <c r="R151" s="5">
        <v>2020</v>
      </c>
      <c r="S151" s="16" t="s">
        <v>48</v>
      </c>
    </row>
    <row r="152" spans="1:19" x14ac:dyDescent="0.35">
      <c r="A152" s="5">
        <v>814</v>
      </c>
      <c r="B152" s="11" t="s">
        <v>12</v>
      </c>
      <c r="C152" s="17">
        <v>44091</v>
      </c>
      <c r="D152" s="6" t="s">
        <v>19</v>
      </c>
      <c r="E152" s="36">
        <v>1</v>
      </c>
      <c r="F152" s="36">
        <v>6</v>
      </c>
      <c r="G152" s="31">
        <v>0.40679999999999999</v>
      </c>
      <c r="H152" s="5">
        <v>0.4425</v>
      </c>
      <c r="I152" s="8">
        <v>0.43969999999999998</v>
      </c>
      <c r="J152" s="9">
        <f t="shared" si="18"/>
        <v>2.8000000000000247E-3</v>
      </c>
      <c r="K152" s="9">
        <f t="shared" si="19"/>
        <v>2.8000000000000247E-3</v>
      </c>
      <c r="O152" s="9"/>
      <c r="P152" s="9"/>
      <c r="R152" s="5">
        <v>2020</v>
      </c>
      <c r="S152" s="16" t="s">
        <v>48</v>
      </c>
    </row>
    <row r="153" spans="1:19" x14ac:dyDescent="0.35">
      <c r="A153" s="5">
        <v>815</v>
      </c>
      <c r="B153" s="11" t="s">
        <v>12</v>
      </c>
      <c r="C153" s="17">
        <v>44091</v>
      </c>
      <c r="D153" s="6" t="s">
        <v>19</v>
      </c>
      <c r="E153" s="36">
        <v>2</v>
      </c>
      <c r="F153" s="36">
        <v>7</v>
      </c>
      <c r="G153" s="31">
        <v>0.41299999999999998</v>
      </c>
      <c r="H153" s="5">
        <v>0.51249999999999996</v>
      </c>
      <c r="I153" s="8">
        <v>0.50519999999999998</v>
      </c>
      <c r="J153" s="9">
        <f t="shared" si="18"/>
        <v>7.2999999999999732E-3</v>
      </c>
      <c r="K153" s="9">
        <f t="shared" si="19"/>
        <v>3.6499999999999866E-3</v>
      </c>
      <c r="O153" s="9"/>
      <c r="P153" s="9"/>
      <c r="R153" s="5">
        <v>2020</v>
      </c>
      <c r="S153" s="16" t="s">
        <v>48</v>
      </c>
    </row>
    <row r="154" spans="1:19" x14ac:dyDescent="0.35">
      <c r="A154" s="5">
        <v>816</v>
      </c>
      <c r="B154" s="11" t="s">
        <v>12</v>
      </c>
      <c r="C154" s="17">
        <v>44091</v>
      </c>
      <c r="D154" s="28" t="s">
        <v>20</v>
      </c>
      <c r="E154" s="36">
        <v>3</v>
      </c>
      <c r="F154" s="36">
        <v>1</v>
      </c>
      <c r="G154" s="31">
        <v>0.4108</v>
      </c>
      <c r="H154" s="5">
        <v>0.41239999999999999</v>
      </c>
      <c r="I154" s="8">
        <v>0.4123</v>
      </c>
      <c r="J154" s="9">
        <f t="shared" si="18"/>
        <v>9.9999999999988987E-5</v>
      </c>
      <c r="K154" s="9">
        <f t="shared" si="19"/>
        <v>3.3333333333329662E-5</v>
      </c>
      <c r="O154" s="9"/>
      <c r="P154" s="9"/>
      <c r="R154" s="5">
        <v>2020</v>
      </c>
      <c r="S154" s="16" t="s">
        <v>48</v>
      </c>
    </row>
    <row r="155" spans="1:19" x14ac:dyDescent="0.35">
      <c r="A155" s="5">
        <v>817</v>
      </c>
      <c r="B155" s="11" t="s">
        <v>12</v>
      </c>
      <c r="C155" s="17">
        <v>44091</v>
      </c>
      <c r="D155" s="28" t="s">
        <v>20</v>
      </c>
      <c r="E155" s="36">
        <v>6</v>
      </c>
      <c r="F155" s="36">
        <v>2</v>
      </c>
      <c r="G155" s="31">
        <v>0.41099999999999998</v>
      </c>
      <c r="H155" s="5">
        <v>0.41639999999999999</v>
      </c>
      <c r="I155" s="8">
        <v>0.4158</v>
      </c>
      <c r="J155" s="9">
        <f t="shared" si="18"/>
        <v>5.9999999999998943E-4</v>
      </c>
      <c r="K155" s="9">
        <f t="shared" si="19"/>
        <v>9.9999999999998243E-5</v>
      </c>
      <c r="O155" s="9"/>
      <c r="P155" s="9"/>
      <c r="R155" s="5">
        <v>2020</v>
      </c>
      <c r="S155" s="16" t="s">
        <v>48</v>
      </c>
    </row>
    <row r="156" spans="1:19" x14ac:dyDescent="0.35">
      <c r="A156" s="5">
        <v>818</v>
      </c>
      <c r="B156" s="11" t="s">
        <v>12</v>
      </c>
      <c r="C156" s="17">
        <v>44091</v>
      </c>
      <c r="D156" s="28" t="s">
        <v>20</v>
      </c>
      <c r="E156" s="36">
        <v>3</v>
      </c>
      <c r="F156" s="36">
        <v>3</v>
      </c>
      <c r="G156" s="31">
        <v>0.42059999999999997</v>
      </c>
      <c r="H156" s="5">
        <v>0.42920000000000003</v>
      </c>
      <c r="I156" s="8">
        <v>0.42809999999999998</v>
      </c>
      <c r="J156" s="9">
        <f t="shared" si="18"/>
        <v>1.1000000000000454E-3</v>
      </c>
      <c r="K156" s="9">
        <f t="shared" si="19"/>
        <v>3.666666666666818E-4</v>
      </c>
      <c r="O156" s="9"/>
      <c r="P156" s="9"/>
      <c r="R156" s="5">
        <v>2020</v>
      </c>
      <c r="S156" s="16" t="s">
        <v>48</v>
      </c>
    </row>
    <row r="157" spans="1:19" x14ac:dyDescent="0.35">
      <c r="A157" s="5">
        <v>819</v>
      </c>
      <c r="B157" s="11" t="s">
        <v>12</v>
      </c>
      <c r="C157" s="17">
        <v>44091</v>
      </c>
      <c r="D157" s="28" t="s">
        <v>20</v>
      </c>
      <c r="E157" s="36">
        <v>3</v>
      </c>
      <c r="F157" s="36">
        <v>4</v>
      </c>
      <c r="G157" s="31">
        <v>0.4148</v>
      </c>
      <c r="H157" s="5">
        <v>0.43109999999999998</v>
      </c>
      <c r="I157" s="8">
        <v>0.42920000000000003</v>
      </c>
      <c r="J157" s="9">
        <f t="shared" si="18"/>
        <v>1.8999999999999573E-3</v>
      </c>
      <c r="K157" s="9">
        <f t="shared" si="19"/>
        <v>6.3333333333331909E-4</v>
      </c>
      <c r="O157" s="9"/>
      <c r="P157" s="9"/>
      <c r="R157" s="5">
        <v>2020</v>
      </c>
      <c r="S157" s="16" t="s">
        <v>48</v>
      </c>
    </row>
    <row r="158" spans="1:19" x14ac:dyDescent="0.35">
      <c r="A158" s="5">
        <v>820</v>
      </c>
      <c r="B158" s="11" t="s">
        <v>12</v>
      </c>
      <c r="C158" s="17">
        <v>44091</v>
      </c>
      <c r="D158" s="28" t="s">
        <v>20</v>
      </c>
      <c r="E158" s="36">
        <v>1</v>
      </c>
      <c r="F158" s="36">
        <v>5</v>
      </c>
      <c r="G158" s="31">
        <v>0.41010000000000002</v>
      </c>
      <c r="H158" s="5">
        <v>0.41870000000000002</v>
      </c>
      <c r="I158" s="8">
        <v>0.41799999999999998</v>
      </c>
      <c r="J158" s="9">
        <f t="shared" si="18"/>
        <v>7.0000000000003393E-4</v>
      </c>
      <c r="K158" s="9">
        <f t="shared" si="19"/>
        <v>7.0000000000003393E-4</v>
      </c>
      <c r="O158" s="9"/>
      <c r="P158" s="9"/>
      <c r="R158" s="5">
        <v>2020</v>
      </c>
      <c r="S158" s="16" t="s">
        <v>48</v>
      </c>
    </row>
    <row r="159" spans="1:19" x14ac:dyDescent="0.35">
      <c r="A159" s="5">
        <v>821</v>
      </c>
      <c r="B159" s="11" t="s">
        <v>12</v>
      </c>
      <c r="C159" s="17">
        <v>44091</v>
      </c>
      <c r="D159" s="28" t="s">
        <v>20</v>
      </c>
      <c r="E159" s="36">
        <v>2</v>
      </c>
      <c r="F159" s="36">
        <v>6</v>
      </c>
      <c r="G159" s="31">
        <v>0.4083</v>
      </c>
      <c r="H159" s="5">
        <v>0.42630000000000001</v>
      </c>
      <c r="I159" s="8">
        <v>0.4234</v>
      </c>
      <c r="J159" s="9">
        <f t="shared" si="18"/>
        <v>2.9000000000000137E-3</v>
      </c>
      <c r="K159" s="9">
        <f t="shared" si="19"/>
        <v>1.4500000000000068E-3</v>
      </c>
      <c r="O159" s="9"/>
      <c r="P159" s="9"/>
      <c r="R159" s="5">
        <v>2020</v>
      </c>
      <c r="S159" s="16" t="s">
        <v>48</v>
      </c>
    </row>
    <row r="160" spans="1:19" x14ac:dyDescent="0.35">
      <c r="A160" s="5">
        <v>822</v>
      </c>
      <c r="B160" s="11" t="s">
        <v>12</v>
      </c>
      <c r="C160" s="17">
        <v>44091</v>
      </c>
      <c r="D160" s="6" t="s">
        <v>19</v>
      </c>
      <c r="E160" s="36">
        <v>5</v>
      </c>
      <c r="F160" s="36">
        <v>7</v>
      </c>
      <c r="G160" s="31">
        <v>0.41420000000000001</v>
      </c>
      <c r="H160" s="5">
        <v>0.78659999999999997</v>
      </c>
      <c r="I160" s="8">
        <v>0.76080000000000003</v>
      </c>
      <c r="J160" s="9">
        <f t="shared" si="18"/>
        <v>2.5799999999999934E-2</v>
      </c>
      <c r="K160" s="9">
        <f t="shared" si="19"/>
        <v>5.1599999999999866E-3</v>
      </c>
      <c r="O160" s="9"/>
      <c r="P160" s="9"/>
      <c r="R160" s="5">
        <v>2020</v>
      </c>
      <c r="S160" s="16" t="s">
        <v>48</v>
      </c>
    </row>
    <row r="161" spans="1:19" x14ac:dyDescent="0.35">
      <c r="A161" s="5">
        <v>823</v>
      </c>
      <c r="B161" s="11" t="s">
        <v>12</v>
      </c>
      <c r="C161" s="17">
        <v>44091</v>
      </c>
      <c r="D161" s="6" t="s">
        <v>19</v>
      </c>
      <c r="E161" s="36">
        <v>6</v>
      </c>
      <c r="F161" s="36">
        <v>8</v>
      </c>
      <c r="G161" s="31">
        <v>0.4108</v>
      </c>
      <c r="H161" s="5">
        <v>1.1135999999999999</v>
      </c>
      <c r="I161" s="8">
        <v>1.0704</v>
      </c>
      <c r="J161" s="9">
        <f t="shared" si="18"/>
        <v>4.3199999999999905E-2</v>
      </c>
      <c r="K161" s="9">
        <f t="shared" si="19"/>
        <v>7.1999999999999842E-3</v>
      </c>
      <c r="O161" s="9"/>
      <c r="P161" s="9"/>
      <c r="R161" s="5">
        <v>2020</v>
      </c>
      <c r="S161" s="16" t="s">
        <v>48</v>
      </c>
    </row>
    <row r="162" spans="1:19" s="12" customFormat="1" ht="15" thickBot="1" x14ac:dyDescent="0.4">
      <c r="A162" s="12">
        <v>824</v>
      </c>
      <c r="B162" s="43" t="s">
        <v>12</v>
      </c>
      <c r="C162" s="18">
        <v>44091</v>
      </c>
      <c r="D162" s="6" t="s">
        <v>19</v>
      </c>
      <c r="E162" s="37">
        <v>1</v>
      </c>
      <c r="F162" s="37">
        <v>9</v>
      </c>
      <c r="G162" s="38">
        <v>0.41839999999999999</v>
      </c>
      <c r="H162" s="12">
        <v>0.62609999999999999</v>
      </c>
      <c r="I162" s="14">
        <v>0.61519999999999997</v>
      </c>
      <c r="J162" s="9">
        <f t="shared" ref="J162:J168" si="20">IF(E162&gt;0,H162-I162,0)</f>
        <v>1.0900000000000021E-2</v>
      </c>
      <c r="K162" s="9">
        <f t="shared" ref="K162:K168" si="21">IF(E162&gt;0,J162/E162,0)</f>
        <v>1.0900000000000021E-2</v>
      </c>
      <c r="L162" s="44"/>
      <c r="M162" s="58"/>
      <c r="N162" s="58"/>
      <c r="O162" s="15"/>
      <c r="P162" s="15"/>
      <c r="R162" s="5">
        <v>2020</v>
      </c>
      <c r="S162" s="16" t="s">
        <v>48</v>
      </c>
    </row>
    <row r="163" spans="1:19" x14ac:dyDescent="0.35">
      <c r="A163" s="5">
        <v>825</v>
      </c>
      <c r="B163" s="11" t="s">
        <v>12</v>
      </c>
      <c r="C163" s="17">
        <v>44091</v>
      </c>
      <c r="D163" s="6" t="s">
        <v>19</v>
      </c>
      <c r="E163" s="7">
        <v>5</v>
      </c>
      <c r="F163" s="7">
        <v>10</v>
      </c>
      <c r="G163" s="8">
        <v>0.41670000000000001</v>
      </c>
      <c r="H163" s="5">
        <v>1.6380999999999999</v>
      </c>
      <c r="I163" s="8">
        <v>1.5730999999999999</v>
      </c>
      <c r="J163" s="9">
        <f t="shared" si="20"/>
        <v>6.4999999999999947E-2</v>
      </c>
      <c r="K163" s="9">
        <f t="shared" si="21"/>
        <v>1.2999999999999989E-2</v>
      </c>
      <c r="O163" s="9"/>
      <c r="P163" s="9"/>
      <c r="R163" s="5">
        <v>2020</v>
      </c>
      <c r="S163" s="16" t="s">
        <v>48</v>
      </c>
    </row>
    <row r="164" spans="1:19" x14ac:dyDescent="0.35">
      <c r="A164" s="5">
        <v>826</v>
      </c>
      <c r="B164" s="11" t="s">
        <v>12</v>
      </c>
      <c r="C164" s="17">
        <v>44091</v>
      </c>
      <c r="D164" s="6" t="s">
        <v>19</v>
      </c>
      <c r="E164" s="7">
        <v>6</v>
      </c>
      <c r="F164" s="7">
        <v>11</v>
      </c>
      <c r="G164" s="8">
        <v>0.41749999999999998</v>
      </c>
      <c r="H164" s="5">
        <v>2.5015000000000001</v>
      </c>
      <c r="I164" s="8">
        <v>2.4024999999999999</v>
      </c>
      <c r="J164" s="9">
        <f t="shared" si="20"/>
        <v>9.9000000000000199E-2</v>
      </c>
      <c r="K164" s="9">
        <f t="shared" si="21"/>
        <v>1.6500000000000032E-2</v>
      </c>
      <c r="O164" s="9"/>
      <c r="P164" s="9"/>
      <c r="R164" s="5">
        <v>2020</v>
      </c>
      <c r="S164" s="16" t="s">
        <v>48</v>
      </c>
    </row>
    <row r="165" spans="1:19" x14ac:dyDescent="0.35">
      <c r="A165" s="5">
        <v>827</v>
      </c>
      <c r="B165" s="11" t="s">
        <v>12</v>
      </c>
      <c r="C165" s="17">
        <v>44091</v>
      </c>
      <c r="D165" s="6" t="s">
        <v>19</v>
      </c>
      <c r="E165" s="7">
        <v>3</v>
      </c>
      <c r="F165" s="7">
        <v>13</v>
      </c>
      <c r="G165" s="8">
        <v>0.41499999999999998</v>
      </c>
      <c r="H165" s="5">
        <v>2.2349999999999999</v>
      </c>
      <c r="I165" s="8">
        <v>2.1432000000000002</v>
      </c>
      <c r="J165" s="9">
        <f t="shared" si="20"/>
        <v>9.179999999999966E-2</v>
      </c>
      <c r="K165" s="9">
        <f t="shared" si="21"/>
        <v>3.0599999999999888E-2</v>
      </c>
      <c r="O165" s="9"/>
      <c r="P165" s="9"/>
      <c r="R165" s="5">
        <v>2020</v>
      </c>
      <c r="S165" s="16" t="s">
        <v>48</v>
      </c>
    </row>
    <row r="166" spans="1:19" x14ac:dyDescent="0.35">
      <c r="A166" s="5">
        <v>828</v>
      </c>
      <c r="B166" s="11" t="s">
        <v>12</v>
      </c>
      <c r="C166" s="17">
        <v>44091</v>
      </c>
      <c r="D166" s="6" t="s">
        <v>19</v>
      </c>
      <c r="E166" s="7">
        <v>1</v>
      </c>
      <c r="F166" s="7">
        <v>15</v>
      </c>
      <c r="G166" s="8">
        <v>0.42</v>
      </c>
      <c r="H166" s="5">
        <v>0.99419999999999997</v>
      </c>
      <c r="I166" s="8">
        <v>0.95779999999999998</v>
      </c>
      <c r="J166" s="9">
        <f t="shared" si="20"/>
        <v>3.6399999999999988E-2</v>
      </c>
      <c r="K166" s="9">
        <f t="shared" si="21"/>
        <v>3.6399999999999988E-2</v>
      </c>
      <c r="O166" s="9"/>
      <c r="P166" s="9"/>
      <c r="R166" s="5">
        <v>2020</v>
      </c>
      <c r="S166" s="16" t="s">
        <v>48</v>
      </c>
    </row>
    <row r="167" spans="1:19" x14ac:dyDescent="0.35">
      <c r="A167" s="5">
        <v>829</v>
      </c>
      <c r="B167" s="11" t="s">
        <v>12</v>
      </c>
      <c r="C167" s="17">
        <v>44091</v>
      </c>
      <c r="D167" s="6" t="s">
        <v>19</v>
      </c>
      <c r="E167" s="7">
        <v>1</v>
      </c>
      <c r="F167" s="7">
        <v>21</v>
      </c>
      <c r="G167" s="8">
        <v>0.41349999999999998</v>
      </c>
      <c r="H167" s="5">
        <v>2.5981000000000001</v>
      </c>
      <c r="I167" s="8">
        <v>2.5141</v>
      </c>
      <c r="J167" s="9">
        <f t="shared" si="20"/>
        <v>8.4000000000000075E-2</v>
      </c>
      <c r="K167" s="9">
        <f t="shared" si="21"/>
        <v>8.4000000000000075E-2</v>
      </c>
      <c r="O167" s="9"/>
      <c r="P167" s="9"/>
      <c r="R167" s="5">
        <v>2020</v>
      </c>
      <c r="S167" s="16" t="s">
        <v>48</v>
      </c>
    </row>
    <row r="168" spans="1:19" x14ac:dyDescent="0.35">
      <c r="A168" s="5" t="s">
        <v>18</v>
      </c>
      <c r="B168" s="11" t="s">
        <v>12</v>
      </c>
      <c r="C168" s="17">
        <v>44091</v>
      </c>
      <c r="D168" s="6" t="s">
        <v>19</v>
      </c>
      <c r="E168" s="7">
        <v>7</v>
      </c>
      <c r="F168" s="7">
        <v>12</v>
      </c>
      <c r="G168" s="8">
        <v>1.3164</v>
      </c>
      <c r="H168" s="5">
        <v>4.2885</v>
      </c>
      <c r="I168" s="8">
        <v>4.1268000000000002</v>
      </c>
      <c r="J168" s="9">
        <f t="shared" si="20"/>
        <v>0.16169999999999973</v>
      </c>
      <c r="K168" s="9">
        <f t="shared" si="21"/>
        <v>2.3099999999999961E-2</v>
      </c>
      <c r="O168" s="9"/>
      <c r="P168" s="9"/>
      <c r="R168" s="5">
        <v>2020</v>
      </c>
      <c r="S168" s="16" t="s">
        <v>48</v>
      </c>
    </row>
    <row r="169" spans="1:19" s="11" customFormat="1" x14ac:dyDescent="0.35">
      <c r="A169" s="5" t="s">
        <v>83</v>
      </c>
      <c r="B169" s="11" t="s">
        <v>12</v>
      </c>
      <c r="C169" s="63">
        <v>44459</v>
      </c>
      <c r="D169" s="28" t="s">
        <v>20</v>
      </c>
      <c r="E169" s="64">
        <v>30</v>
      </c>
      <c r="F169" s="64">
        <v>7</v>
      </c>
      <c r="G169" s="8">
        <v>1.2948999999999999</v>
      </c>
      <c r="H169" s="5">
        <v>2.0013999999999998</v>
      </c>
      <c r="I169" s="8">
        <v>1.9323999999999999</v>
      </c>
      <c r="J169" s="9">
        <v>6.899999999999995E-2</v>
      </c>
      <c r="K169" s="9">
        <v>2.2999999999999982E-3</v>
      </c>
      <c r="L169" s="65" t="s">
        <v>84</v>
      </c>
      <c r="M169" s="66"/>
      <c r="N169" s="66"/>
      <c r="O169" s="67"/>
      <c r="P169" s="67"/>
      <c r="R169" s="11">
        <v>2021</v>
      </c>
      <c r="S169" s="16" t="s">
        <v>48</v>
      </c>
    </row>
    <row r="170" spans="1:19" s="11" customFormat="1" x14ac:dyDescent="0.35">
      <c r="A170" s="5" t="s">
        <v>85</v>
      </c>
      <c r="B170" s="11" t="s">
        <v>12</v>
      </c>
      <c r="C170" s="63">
        <v>44459</v>
      </c>
      <c r="D170" s="28" t="s">
        <v>20</v>
      </c>
      <c r="E170" s="64">
        <v>30</v>
      </c>
      <c r="F170" s="64">
        <v>8</v>
      </c>
      <c r="G170" s="8">
        <v>1.292</v>
      </c>
      <c r="H170" s="5">
        <v>2.2471999999999999</v>
      </c>
      <c r="I170" s="8">
        <v>2.1475</v>
      </c>
      <c r="J170" s="9">
        <v>9.96999999999999E-2</v>
      </c>
      <c r="K170" s="9">
        <v>3.3233333333333301E-3</v>
      </c>
      <c r="L170" s="65"/>
      <c r="M170" s="66"/>
      <c r="N170" s="66"/>
      <c r="O170" s="67"/>
      <c r="P170" s="67"/>
      <c r="R170" s="11">
        <v>2021</v>
      </c>
      <c r="S170" s="16" t="s">
        <v>48</v>
      </c>
    </row>
    <row r="171" spans="1:19" s="11" customFormat="1" x14ac:dyDescent="0.35">
      <c r="A171" s="5" t="s">
        <v>86</v>
      </c>
      <c r="B171" s="11" t="s">
        <v>12</v>
      </c>
      <c r="C171" s="63">
        <v>44459</v>
      </c>
      <c r="D171" s="28" t="s">
        <v>20</v>
      </c>
      <c r="E171" s="64">
        <v>20</v>
      </c>
      <c r="F171" s="64">
        <v>9</v>
      </c>
      <c r="G171" s="8">
        <v>1.2907999999999999</v>
      </c>
      <c r="H171" s="5">
        <v>2.1718999999999999</v>
      </c>
      <c r="I171" s="8">
        <v>2.0815999999999999</v>
      </c>
      <c r="J171" s="9">
        <v>9.0300000000000047E-2</v>
      </c>
      <c r="K171" s="9">
        <v>4.5150000000000025E-3</v>
      </c>
      <c r="L171" s="65"/>
      <c r="M171" s="66"/>
      <c r="N171" s="66"/>
      <c r="O171" s="67"/>
      <c r="P171" s="67"/>
      <c r="R171" s="11">
        <v>2021</v>
      </c>
      <c r="S171" s="16" t="s">
        <v>48</v>
      </c>
    </row>
    <row r="172" spans="1:19" s="11" customFormat="1" x14ac:dyDescent="0.35">
      <c r="A172" s="5" t="s">
        <v>87</v>
      </c>
      <c r="B172" s="11" t="s">
        <v>12</v>
      </c>
      <c r="C172" s="63">
        <v>44459</v>
      </c>
      <c r="D172" s="28" t="s">
        <v>20</v>
      </c>
      <c r="E172" s="64">
        <v>12</v>
      </c>
      <c r="F172" s="64">
        <v>12</v>
      </c>
      <c r="G172" s="8">
        <v>1.2964</v>
      </c>
      <c r="H172" s="5">
        <v>2.5804</v>
      </c>
      <c r="I172" s="8">
        <v>2.4603000000000002</v>
      </c>
      <c r="J172" s="9">
        <v>0.12009999999999987</v>
      </c>
      <c r="K172" s="9">
        <v>1.0008333333333322E-2</v>
      </c>
      <c r="L172" s="65"/>
      <c r="M172" s="66"/>
      <c r="N172" s="66"/>
      <c r="O172" s="67"/>
      <c r="P172" s="67"/>
      <c r="R172" s="11">
        <v>2021</v>
      </c>
      <c r="S172" s="16" t="s">
        <v>48</v>
      </c>
    </row>
    <row r="173" spans="1:19" s="11" customFormat="1" x14ac:dyDescent="0.35">
      <c r="A173" s="5" t="s">
        <v>88</v>
      </c>
      <c r="B173" s="11" t="s">
        <v>12</v>
      </c>
      <c r="C173" s="63">
        <v>44459</v>
      </c>
      <c r="D173" s="28" t="s">
        <v>20</v>
      </c>
      <c r="E173" s="64">
        <v>8</v>
      </c>
      <c r="F173" s="64">
        <v>13</v>
      </c>
      <c r="G173" s="8">
        <v>1.2989999999999999</v>
      </c>
      <c r="H173" s="5">
        <v>2.3536999999999999</v>
      </c>
      <c r="I173" s="8">
        <v>2.2492999999999999</v>
      </c>
      <c r="J173" s="9">
        <v>0.10440000000000005</v>
      </c>
      <c r="K173" s="9">
        <v>1.3050000000000006E-2</v>
      </c>
      <c r="L173" s="65"/>
      <c r="M173" s="66"/>
      <c r="N173" s="66"/>
      <c r="O173" s="67"/>
      <c r="P173" s="67"/>
      <c r="R173" s="11">
        <v>2021</v>
      </c>
      <c r="S173" s="16" t="s">
        <v>48</v>
      </c>
    </row>
    <row r="174" spans="1:19" s="11" customFormat="1" x14ac:dyDescent="0.35">
      <c r="A174" s="5" t="s">
        <v>89</v>
      </c>
      <c r="B174" s="11" t="s">
        <v>13</v>
      </c>
      <c r="C174" s="63">
        <v>44460</v>
      </c>
      <c r="D174" s="28" t="s">
        <v>20</v>
      </c>
      <c r="E174" s="64">
        <v>28</v>
      </c>
      <c r="F174" s="64">
        <v>6</v>
      </c>
      <c r="G174" s="8">
        <v>1.3078000000000001</v>
      </c>
      <c r="H174" s="5">
        <v>1.9406000000000001</v>
      </c>
      <c r="I174" s="8">
        <v>1.8772</v>
      </c>
      <c r="J174" s="9">
        <v>6.3400000000000123E-2</v>
      </c>
      <c r="K174" s="9">
        <v>2.2642857142857187E-3</v>
      </c>
      <c r="L174" s="65" t="s">
        <v>90</v>
      </c>
      <c r="M174" s="66"/>
      <c r="N174" s="66"/>
      <c r="O174" s="67"/>
      <c r="P174" s="67"/>
      <c r="R174" s="11">
        <v>2021</v>
      </c>
      <c r="S174" s="16" t="s">
        <v>48</v>
      </c>
    </row>
    <row r="175" spans="1:19" s="43" customFormat="1" ht="15" thickBot="1" x14ac:dyDescent="0.4">
      <c r="A175" s="12" t="s">
        <v>91</v>
      </c>
      <c r="B175" s="43" t="s">
        <v>13</v>
      </c>
      <c r="C175" s="68">
        <v>44460</v>
      </c>
      <c r="D175" s="28" t="s">
        <v>20</v>
      </c>
      <c r="E175" s="69">
        <v>30</v>
      </c>
      <c r="F175" s="69">
        <v>7</v>
      </c>
      <c r="G175" s="14">
        <v>1.2981</v>
      </c>
      <c r="H175" s="12">
        <v>2.3372000000000002</v>
      </c>
      <c r="I175" s="14">
        <v>2.2391000000000001</v>
      </c>
      <c r="J175" s="9">
        <v>9.8100000000000076E-2</v>
      </c>
      <c r="K175" s="9">
        <v>3.2700000000000025E-3</v>
      </c>
      <c r="L175" s="70"/>
      <c r="M175" s="71"/>
      <c r="N175" s="71"/>
      <c r="O175" s="72"/>
      <c r="P175" s="72"/>
      <c r="R175" s="43">
        <v>2021</v>
      </c>
      <c r="S175" s="44" t="s">
        <v>48</v>
      </c>
    </row>
    <row r="176" spans="1:19" s="11" customFormat="1" x14ac:dyDescent="0.35">
      <c r="A176" s="5" t="s">
        <v>92</v>
      </c>
      <c r="B176" s="11" t="s">
        <v>13</v>
      </c>
      <c r="C176" s="63">
        <v>44460</v>
      </c>
      <c r="D176" s="28" t="s">
        <v>20</v>
      </c>
      <c r="E176" s="64">
        <v>30</v>
      </c>
      <c r="F176" s="64">
        <v>8</v>
      </c>
      <c r="G176" s="8">
        <v>1.3237000000000001</v>
      </c>
      <c r="H176" s="5">
        <v>2.8382000000000001</v>
      </c>
      <c r="I176" s="8">
        <v>2.6905000000000001</v>
      </c>
      <c r="J176" s="9">
        <v>0.14769999999999994</v>
      </c>
      <c r="K176" s="9">
        <v>4.9233333333333316E-3</v>
      </c>
      <c r="L176" s="65"/>
      <c r="M176" s="66"/>
      <c r="N176" s="66"/>
      <c r="O176" s="67"/>
      <c r="P176" s="67"/>
      <c r="R176" s="11">
        <v>2021</v>
      </c>
      <c r="S176" s="16" t="s">
        <v>48</v>
      </c>
    </row>
    <row r="177" spans="1:19" s="11" customFormat="1" x14ac:dyDescent="0.35">
      <c r="A177" s="5" t="s">
        <v>93</v>
      </c>
      <c r="B177" s="11" t="s">
        <v>13</v>
      </c>
      <c r="C177" s="63">
        <v>44460</v>
      </c>
      <c r="D177" s="28" t="s">
        <v>20</v>
      </c>
      <c r="E177" s="64">
        <v>28</v>
      </c>
      <c r="F177" s="64">
        <v>9</v>
      </c>
      <c r="G177" s="8">
        <v>1.2682</v>
      </c>
      <c r="H177" s="5">
        <v>3.2608000000000001</v>
      </c>
      <c r="I177" s="8">
        <v>3.0632999999999999</v>
      </c>
      <c r="J177" s="9">
        <v>0.19750000000000023</v>
      </c>
      <c r="K177" s="9">
        <v>7.0535714285714368E-3</v>
      </c>
      <c r="L177" s="65"/>
      <c r="M177" s="66"/>
      <c r="N177" s="66"/>
      <c r="O177" s="67"/>
      <c r="P177" s="67"/>
      <c r="R177" s="11">
        <v>2021</v>
      </c>
      <c r="S177" s="16" t="s">
        <v>48</v>
      </c>
    </row>
    <row r="178" spans="1:19" s="11" customFormat="1" x14ac:dyDescent="0.35">
      <c r="A178" s="5" t="s">
        <v>94</v>
      </c>
      <c r="B178" s="11" t="s">
        <v>13</v>
      </c>
      <c r="C178" s="63">
        <v>44460</v>
      </c>
      <c r="D178" s="28" t="s">
        <v>20</v>
      </c>
      <c r="E178" s="64">
        <v>13</v>
      </c>
      <c r="F178" s="64">
        <v>10</v>
      </c>
      <c r="G178" s="8">
        <v>1.3131999999999999</v>
      </c>
      <c r="H178" s="5">
        <v>2.3927</v>
      </c>
      <c r="I178" s="8">
        <v>2.2804000000000002</v>
      </c>
      <c r="J178" s="9">
        <v>0.11229999999999984</v>
      </c>
      <c r="K178" s="9">
        <v>8.6384615384615272E-3</v>
      </c>
      <c r="L178" s="65"/>
      <c r="M178" s="66"/>
      <c r="N178" s="66"/>
      <c r="O178" s="67"/>
      <c r="P178" s="67"/>
      <c r="R178" s="11">
        <v>2021</v>
      </c>
      <c r="S178" s="16" t="s">
        <v>48</v>
      </c>
    </row>
    <row r="179" spans="1:19" s="11" customFormat="1" x14ac:dyDescent="0.35">
      <c r="A179" s="5" t="s">
        <v>95</v>
      </c>
      <c r="B179" s="11" t="s">
        <v>13</v>
      </c>
      <c r="C179" s="63">
        <v>44460</v>
      </c>
      <c r="D179" s="28" t="s">
        <v>20</v>
      </c>
      <c r="E179" s="64">
        <v>8</v>
      </c>
      <c r="F179" s="64">
        <v>11</v>
      </c>
      <c r="G179" s="8">
        <v>1.3061</v>
      </c>
      <c r="H179" s="5">
        <v>2.3285999999999998</v>
      </c>
      <c r="I179" s="8">
        <v>2.2357999999999998</v>
      </c>
      <c r="J179" s="9">
        <v>9.2799999999999994E-2</v>
      </c>
      <c r="K179" s="9">
        <v>1.1599999999999999E-2</v>
      </c>
      <c r="L179" s="65"/>
      <c r="M179" s="66"/>
      <c r="N179" s="66"/>
      <c r="O179" s="67"/>
      <c r="P179" s="67"/>
      <c r="R179" s="11">
        <v>2021</v>
      </c>
      <c r="S179" s="16" t="s">
        <v>48</v>
      </c>
    </row>
    <row r="180" spans="1:19" s="11" customFormat="1" x14ac:dyDescent="0.35">
      <c r="A180" s="5">
        <v>612</v>
      </c>
      <c r="B180" s="11" t="s">
        <v>12</v>
      </c>
      <c r="C180" s="17">
        <v>44459</v>
      </c>
      <c r="D180" s="6" t="s">
        <v>19</v>
      </c>
      <c r="E180" s="73">
        <v>1</v>
      </c>
      <c r="F180" s="7">
        <v>8</v>
      </c>
      <c r="G180" s="8">
        <v>0.41160000000000002</v>
      </c>
      <c r="H180" s="5">
        <v>0.51270000000000004</v>
      </c>
      <c r="I180" s="8">
        <v>0.50360000000000005</v>
      </c>
      <c r="J180" s="9">
        <v>9.099999999999997E-3</v>
      </c>
      <c r="K180" s="9">
        <v>9.099999999999997E-3</v>
      </c>
      <c r="L180" s="65"/>
      <c r="M180" s="66"/>
      <c r="N180" s="66"/>
      <c r="O180" s="67"/>
      <c r="P180" s="67"/>
      <c r="R180" s="11">
        <v>2021</v>
      </c>
      <c r="S180" s="16" t="s">
        <v>48</v>
      </c>
    </row>
    <row r="181" spans="1:19" s="11" customFormat="1" x14ac:dyDescent="0.35">
      <c r="A181" s="5">
        <v>613</v>
      </c>
      <c r="B181" s="11" t="s">
        <v>12</v>
      </c>
      <c r="C181" s="17">
        <v>44459</v>
      </c>
      <c r="D181" s="6" t="s">
        <v>19</v>
      </c>
      <c r="E181" s="73">
        <v>1</v>
      </c>
      <c r="F181" s="7">
        <v>9</v>
      </c>
      <c r="G181" s="8">
        <v>0.41360000000000002</v>
      </c>
      <c r="H181" s="5">
        <v>0.58050000000000002</v>
      </c>
      <c r="I181" s="8">
        <v>0.56659999999999999</v>
      </c>
      <c r="J181" s="9">
        <v>1.3900000000000023E-2</v>
      </c>
      <c r="K181" s="9">
        <v>1.3900000000000023E-2</v>
      </c>
      <c r="L181" s="65"/>
      <c r="M181" s="66"/>
      <c r="N181" s="66"/>
      <c r="O181" s="67"/>
      <c r="P181" s="67"/>
      <c r="R181" s="11">
        <v>2021</v>
      </c>
      <c r="S181" s="16" t="s">
        <v>48</v>
      </c>
    </row>
    <row r="182" spans="1:19" s="11" customFormat="1" x14ac:dyDescent="0.35">
      <c r="A182" s="5">
        <v>614</v>
      </c>
      <c r="B182" s="11" t="s">
        <v>12</v>
      </c>
      <c r="C182" s="17">
        <v>44459</v>
      </c>
      <c r="D182" s="6" t="s">
        <v>19</v>
      </c>
      <c r="E182" s="73">
        <v>3</v>
      </c>
      <c r="F182" s="7">
        <v>10</v>
      </c>
      <c r="G182" s="8">
        <v>0.40629999999999999</v>
      </c>
      <c r="H182" s="5">
        <v>1.0786</v>
      </c>
      <c r="I182" s="8">
        <v>1.0233000000000001</v>
      </c>
      <c r="J182" s="9">
        <v>5.5299999999999905E-2</v>
      </c>
      <c r="K182" s="9">
        <v>1.8433333333333302E-2</v>
      </c>
      <c r="L182" s="65"/>
      <c r="M182" s="66"/>
      <c r="N182" s="66"/>
      <c r="O182" s="67"/>
      <c r="P182" s="67"/>
      <c r="R182" s="11">
        <v>2021</v>
      </c>
      <c r="S182" s="16" t="s">
        <v>48</v>
      </c>
    </row>
    <row r="183" spans="1:19" s="11" customFormat="1" x14ac:dyDescent="0.35">
      <c r="A183" s="5">
        <v>615</v>
      </c>
      <c r="B183" s="11" t="s">
        <v>12</v>
      </c>
      <c r="C183" s="17">
        <v>44459</v>
      </c>
      <c r="D183" s="6" t="s">
        <v>19</v>
      </c>
      <c r="E183" s="73">
        <v>2</v>
      </c>
      <c r="F183" s="7">
        <v>11</v>
      </c>
      <c r="G183" s="8">
        <v>0.41560000000000002</v>
      </c>
      <c r="H183" s="5">
        <v>1.0441</v>
      </c>
      <c r="I183" s="8">
        <v>0.99470000000000003</v>
      </c>
      <c r="J183" s="9">
        <v>4.9399999999999999E-2</v>
      </c>
      <c r="K183" s="9">
        <v>2.47E-2</v>
      </c>
      <c r="L183" s="65"/>
      <c r="M183" s="66"/>
      <c r="N183" s="66"/>
      <c r="O183" s="67"/>
      <c r="P183" s="67"/>
      <c r="R183" s="11">
        <v>2021</v>
      </c>
      <c r="S183" s="16" t="s">
        <v>48</v>
      </c>
    </row>
    <row r="184" spans="1:19" s="11" customFormat="1" x14ac:dyDescent="0.35">
      <c r="A184" s="5">
        <v>616</v>
      </c>
      <c r="B184" s="11" t="s">
        <v>12</v>
      </c>
      <c r="C184" s="17">
        <v>44459</v>
      </c>
      <c r="D184" s="6" t="s">
        <v>19</v>
      </c>
      <c r="E184" s="73">
        <v>1</v>
      </c>
      <c r="F184" s="7">
        <v>12</v>
      </c>
      <c r="G184" s="8">
        <v>0.41020000000000001</v>
      </c>
      <c r="H184" s="5">
        <v>0.79149999999999998</v>
      </c>
      <c r="I184" s="8">
        <v>0.76029999999999998</v>
      </c>
      <c r="J184" s="9">
        <v>3.1200000000000006E-2</v>
      </c>
      <c r="K184" s="9">
        <v>3.1200000000000006E-2</v>
      </c>
      <c r="L184" s="65"/>
      <c r="M184" s="66"/>
      <c r="N184" s="66"/>
      <c r="O184" s="67"/>
      <c r="P184" s="67"/>
      <c r="R184" s="11">
        <v>2021</v>
      </c>
      <c r="S184" s="16" t="s">
        <v>48</v>
      </c>
    </row>
    <row r="185" spans="1:19" s="11" customFormat="1" x14ac:dyDescent="0.35">
      <c r="A185" s="5">
        <v>617</v>
      </c>
      <c r="B185" s="11" t="s">
        <v>12</v>
      </c>
      <c r="C185" s="17">
        <v>44459</v>
      </c>
      <c r="D185" s="28" t="s">
        <v>20</v>
      </c>
      <c r="E185" s="73">
        <v>2</v>
      </c>
      <c r="F185" s="7">
        <v>1</v>
      </c>
      <c r="G185" s="8">
        <v>0.41510000000000002</v>
      </c>
      <c r="H185" s="5">
        <v>0.41599999999999998</v>
      </c>
      <c r="I185" s="8">
        <v>0.4158</v>
      </c>
      <c r="J185" s="9">
        <v>1.9999999999997797E-4</v>
      </c>
      <c r="K185" s="9">
        <v>9.9999999999988987E-5</v>
      </c>
      <c r="L185" s="65"/>
      <c r="M185" s="66"/>
      <c r="N185" s="66"/>
      <c r="O185" s="67"/>
      <c r="P185" s="67"/>
      <c r="R185" s="11">
        <v>2021</v>
      </c>
      <c r="S185" s="16" t="s">
        <v>48</v>
      </c>
    </row>
    <row r="186" spans="1:19" s="11" customFormat="1" x14ac:dyDescent="0.35">
      <c r="A186" s="5">
        <v>618</v>
      </c>
      <c r="B186" s="11" t="s">
        <v>12</v>
      </c>
      <c r="C186" s="17">
        <v>44459</v>
      </c>
      <c r="D186" s="28" t="s">
        <v>20</v>
      </c>
      <c r="E186" s="7">
        <v>30</v>
      </c>
      <c r="F186" s="7">
        <v>2</v>
      </c>
      <c r="G186" s="8">
        <v>0.4138</v>
      </c>
      <c r="H186" s="5">
        <v>0.43980000000000002</v>
      </c>
      <c r="I186" s="8">
        <v>0.4365</v>
      </c>
      <c r="J186" s="9">
        <v>3.3000000000000251E-3</v>
      </c>
      <c r="K186" s="9">
        <v>1.1000000000000084E-4</v>
      </c>
      <c r="L186" s="65"/>
      <c r="M186" s="66"/>
      <c r="N186" s="66"/>
      <c r="O186" s="67"/>
      <c r="P186" s="67"/>
      <c r="R186" s="11">
        <v>2021</v>
      </c>
      <c r="S186" s="16" t="s">
        <v>48</v>
      </c>
    </row>
    <row r="187" spans="1:19" s="11" customFormat="1" x14ac:dyDescent="0.35">
      <c r="A187" s="5">
        <v>619</v>
      </c>
      <c r="B187" s="11" t="s">
        <v>12</v>
      </c>
      <c r="C187" s="17">
        <v>44459</v>
      </c>
      <c r="D187" s="28" t="s">
        <v>20</v>
      </c>
      <c r="E187" s="7">
        <v>30</v>
      </c>
      <c r="F187" s="7">
        <v>3</v>
      </c>
      <c r="G187" s="8">
        <v>0.4158</v>
      </c>
      <c r="H187" s="5">
        <v>0.48530000000000001</v>
      </c>
      <c r="I187" s="8">
        <v>0.4773</v>
      </c>
      <c r="J187" s="9">
        <v>8.0000000000000071E-3</v>
      </c>
      <c r="K187" s="9">
        <v>2.666666666666669E-4</v>
      </c>
      <c r="L187" s="65"/>
      <c r="M187" s="66"/>
      <c r="N187" s="66"/>
      <c r="O187" s="67"/>
      <c r="P187" s="67"/>
      <c r="R187" s="11">
        <v>2021</v>
      </c>
      <c r="S187" s="16" t="s">
        <v>48</v>
      </c>
    </row>
    <row r="188" spans="1:19" s="11" customFormat="1" x14ac:dyDescent="0.35">
      <c r="A188" s="5">
        <v>620</v>
      </c>
      <c r="B188" s="11" t="s">
        <v>12</v>
      </c>
      <c r="C188" s="17">
        <v>44459</v>
      </c>
      <c r="D188" s="28" t="s">
        <v>20</v>
      </c>
      <c r="E188" s="7">
        <v>30</v>
      </c>
      <c r="F188" s="7">
        <v>4</v>
      </c>
      <c r="G188" s="8">
        <v>0.41489999999999999</v>
      </c>
      <c r="H188" s="5">
        <v>0.5696</v>
      </c>
      <c r="I188" s="8">
        <v>0.55149999999999999</v>
      </c>
      <c r="J188" s="9">
        <v>1.8100000000000005E-2</v>
      </c>
      <c r="K188" s="9">
        <v>6.0333333333333354E-4</v>
      </c>
      <c r="L188" s="65"/>
      <c r="M188" s="66"/>
      <c r="N188" s="66"/>
      <c r="O188" s="67"/>
      <c r="P188" s="67"/>
      <c r="R188" s="11">
        <v>2021</v>
      </c>
      <c r="S188" s="16" t="s">
        <v>48</v>
      </c>
    </row>
    <row r="189" spans="1:19" s="11" customFormat="1" x14ac:dyDescent="0.35">
      <c r="A189" s="5">
        <v>621</v>
      </c>
      <c r="B189" s="11" t="s">
        <v>12</v>
      </c>
      <c r="C189" s="17">
        <v>44459</v>
      </c>
      <c r="D189" s="28" t="s">
        <v>20</v>
      </c>
      <c r="E189" s="7">
        <v>30</v>
      </c>
      <c r="F189" s="7">
        <v>5</v>
      </c>
      <c r="G189" s="8">
        <v>0.40310000000000001</v>
      </c>
      <c r="H189" s="5">
        <v>0.65</v>
      </c>
      <c r="I189" s="8">
        <v>0.62150000000000005</v>
      </c>
      <c r="J189" s="9">
        <v>2.849999999999997E-2</v>
      </c>
      <c r="K189" s="9">
        <v>9.4999999999999902E-4</v>
      </c>
      <c r="L189" s="65"/>
      <c r="M189" s="66"/>
      <c r="N189" s="66"/>
      <c r="O189" s="67"/>
      <c r="P189" s="67"/>
      <c r="R189" s="11">
        <v>2021</v>
      </c>
      <c r="S189" s="16" t="s">
        <v>48</v>
      </c>
    </row>
    <row r="190" spans="1:19" s="11" customFormat="1" x14ac:dyDescent="0.35">
      <c r="A190" s="5">
        <v>622</v>
      </c>
      <c r="B190" s="11" t="s">
        <v>12</v>
      </c>
      <c r="C190" s="17">
        <v>44459</v>
      </c>
      <c r="D190" s="28" t="s">
        <v>20</v>
      </c>
      <c r="E190" s="7">
        <v>30</v>
      </c>
      <c r="F190" s="7">
        <v>6</v>
      </c>
      <c r="G190" s="8">
        <v>0.41299999999999998</v>
      </c>
      <c r="H190" s="5">
        <v>0.8327</v>
      </c>
      <c r="I190" s="8">
        <v>0.78659999999999997</v>
      </c>
      <c r="J190" s="9">
        <v>4.610000000000003E-2</v>
      </c>
      <c r="K190" s="9">
        <v>1.5366666666666677E-3</v>
      </c>
      <c r="L190" s="65"/>
      <c r="M190" s="66"/>
      <c r="N190" s="66"/>
      <c r="O190" s="67"/>
      <c r="P190" s="67"/>
      <c r="R190" s="11">
        <v>2021</v>
      </c>
      <c r="S190" s="16" t="s">
        <v>48</v>
      </c>
    </row>
    <row r="191" spans="1:19" s="11" customFormat="1" x14ac:dyDescent="0.35">
      <c r="A191" s="5">
        <v>623</v>
      </c>
      <c r="B191" s="11" t="s">
        <v>12</v>
      </c>
      <c r="C191" s="17">
        <v>44459</v>
      </c>
      <c r="D191" s="28" t="s">
        <v>20</v>
      </c>
      <c r="E191" s="7">
        <v>5</v>
      </c>
      <c r="F191" s="7">
        <v>10</v>
      </c>
      <c r="G191" s="8">
        <v>0.41039999999999999</v>
      </c>
      <c r="H191" s="5">
        <v>0.74270000000000003</v>
      </c>
      <c r="I191" s="8">
        <v>0.71160000000000001</v>
      </c>
      <c r="J191" s="9">
        <v>3.1100000000000017E-2</v>
      </c>
      <c r="K191" s="9">
        <v>6.2200000000000033E-3</v>
      </c>
      <c r="L191" s="65"/>
      <c r="M191" s="66"/>
      <c r="N191" s="66"/>
      <c r="O191" s="67"/>
      <c r="P191" s="67"/>
      <c r="R191" s="11">
        <v>2021</v>
      </c>
      <c r="S191" s="16" t="s">
        <v>48</v>
      </c>
    </row>
    <row r="192" spans="1:19" s="11" customFormat="1" x14ac:dyDescent="0.35">
      <c r="A192" s="5">
        <v>624</v>
      </c>
      <c r="B192" s="11" t="s">
        <v>12</v>
      </c>
      <c r="C192" s="17">
        <v>44459</v>
      </c>
      <c r="D192" s="28" t="s">
        <v>20</v>
      </c>
      <c r="E192" s="7">
        <v>7</v>
      </c>
      <c r="F192" s="7">
        <v>11</v>
      </c>
      <c r="G192" s="8">
        <v>0.4098</v>
      </c>
      <c r="H192" s="5">
        <v>1.0435000000000001</v>
      </c>
      <c r="I192" s="8">
        <v>0.98550000000000004</v>
      </c>
      <c r="J192" s="9">
        <v>5.8000000000000052E-2</v>
      </c>
      <c r="K192" s="9">
        <v>8.2857142857142938E-3</v>
      </c>
      <c r="L192" s="65"/>
      <c r="M192" s="66"/>
      <c r="N192" s="66"/>
      <c r="O192" s="67"/>
      <c r="P192" s="67"/>
      <c r="R192" s="11">
        <v>2021</v>
      </c>
      <c r="S192" s="16" t="s">
        <v>48</v>
      </c>
    </row>
    <row r="193" spans="1:19" s="11" customFormat="1" x14ac:dyDescent="0.35">
      <c r="A193" s="5">
        <v>625</v>
      </c>
      <c r="B193" s="11" t="s">
        <v>12</v>
      </c>
      <c r="C193" s="17">
        <v>44459</v>
      </c>
      <c r="D193" s="28" t="s">
        <v>20</v>
      </c>
      <c r="E193" s="7">
        <v>1</v>
      </c>
      <c r="F193" s="7">
        <v>14</v>
      </c>
      <c r="G193" s="8">
        <v>0.40820000000000001</v>
      </c>
      <c r="H193" s="5">
        <v>0.52839999999999998</v>
      </c>
      <c r="I193" s="8">
        <v>0.51419999999999999</v>
      </c>
      <c r="J193" s="9">
        <v>1.419999999999999E-2</v>
      </c>
      <c r="K193" s="9">
        <v>1.419999999999999E-2</v>
      </c>
      <c r="L193" s="65"/>
      <c r="M193" s="66"/>
      <c r="N193" s="66"/>
      <c r="O193" s="67"/>
      <c r="P193" s="67"/>
      <c r="R193" s="11">
        <v>2021</v>
      </c>
      <c r="S193" s="16" t="s">
        <v>48</v>
      </c>
    </row>
    <row r="194" spans="1:19" s="11" customFormat="1" x14ac:dyDescent="0.35">
      <c r="A194" s="5">
        <v>626</v>
      </c>
      <c r="B194" s="11" t="s">
        <v>13</v>
      </c>
      <c r="C194" s="17">
        <v>44460</v>
      </c>
      <c r="D194" s="28" t="s">
        <v>20</v>
      </c>
      <c r="E194" s="7">
        <v>15</v>
      </c>
      <c r="F194" s="7">
        <v>1</v>
      </c>
      <c r="G194" s="8">
        <v>0.41549999999999998</v>
      </c>
      <c r="H194" s="5">
        <v>0.42030000000000001</v>
      </c>
      <c r="I194" s="8">
        <v>0.41970000000000002</v>
      </c>
      <c r="J194" s="9">
        <v>5.9999999999998943E-4</v>
      </c>
      <c r="K194" s="9">
        <v>3.9999999999999299E-5</v>
      </c>
      <c r="L194" s="65"/>
      <c r="M194" s="66"/>
      <c r="N194" s="66"/>
      <c r="O194" s="67"/>
      <c r="P194" s="67"/>
      <c r="R194" s="11">
        <v>2021</v>
      </c>
      <c r="S194" s="16" t="s">
        <v>48</v>
      </c>
    </row>
    <row r="195" spans="1:19" s="11" customFormat="1" x14ac:dyDescent="0.35">
      <c r="A195" s="5">
        <v>627</v>
      </c>
      <c r="B195" s="11" t="s">
        <v>13</v>
      </c>
      <c r="C195" s="17">
        <v>44460</v>
      </c>
      <c r="D195" s="28" t="s">
        <v>20</v>
      </c>
      <c r="E195" s="7">
        <v>30</v>
      </c>
      <c r="F195" s="7">
        <v>2</v>
      </c>
      <c r="G195" s="8">
        <v>0.40379999999999999</v>
      </c>
      <c r="H195" s="5">
        <v>0.43109999999999998</v>
      </c>
      <c r="I195" s="8">
        <v>0.4279</v>
      </c>
      <c r="J195" s="9">
        <v>3.1999999999999806E-3</v>
      </c>
      <c r="K195" s="9">
        <v>1.0666666666666602E-4</v>
      </c>
      <c r="L195" s="65"/>
      <c r="M195" s="66"/>
      <c r="N195" s="66"/>
      <c r="O195" s="67"/>
      <c r="P195" s="67"/>
      <c r="R195" s="11">
        <v>2021</v>
      </c>
      <c r="S195" s="16" t="s">
        <v>48</v>
      </c>
    </row>
    <row r="196" spans="1:19" s="11" customFormat="1" x14ac:dyDescent="0.35">
      <c r="A196" s="5">
        <v>628</v>
      </c>
      <c r="B196" s="11" t="s">
        <v>13</v>
      </c>
      <c r="C196" s="17">
        <v>44460</v>
      </c>
      <c r="D196" s="28" t="s">
        <v>20</v>
      </c>
      <c r="E196" s="7">
        <v>30</v>
      </c>
      <c r="F196" s="7">
        <v>3</v>
      </c>
      <c r="G196" s="8">
        <v>0.41299999999999998</v>
      </c>
      <c r="H196" s="5">
        <v>0.50960000000000005</v>
      </c>
      <c r="I196" s="8">
        <v>0.49830000000000002</v>
      </c>
      <c r="J196" s="9">
        <v>1.1300000000000032E-2</v>
      </c>
      <c r="K196" s="9">
        <v>3.7666666666666773E-4</v>
      </c>
      <c r="L196" s="65"/>
      <c r="M196" s="66"/>
      <c r="N196" s="66"/>
      <c r="O196" s="67"/>
      <c r="P196" s="67"/>
      <c r="R196" s="11">
        <v>2021</v>
      </c>
      <c r="S196" s="16" t="s">
        <v>48</v>
      </c>
    </row>
    <row r="197" spans="1:19" s="11" customFormat="1" x14ac:dyDescent="0.35">
      <c r="A197" s="5">
        <v>629</v>
      </c>
      <c r="B197" s="11" t="s">
        <v>13</v>
      </c>
      <c r="C197" s="17">
        <v>44460</v>
      </c>
      <c r="D197" s="28" t="s">
        <v>20</v>
      </c>
      <c r="E197" s="7">
        <v>14</v>
      </c>
      <c r="F197" s="7">
        <v>4</v>
      </c>
      <c r="G197" s="8">
        <v>0.4138</v>
      </c>
      <c r="H197" s="5">
        <v>0.50790000000000002</v>
      </c>
      <c r="I197" s="8">
        <v>0.49730000000000002</v>
      </c>
      <c r="J197" s="9">
        <v>1.0599999999999998E-2</v>
      </c>
      <c r="K197" s="9">
        <v>7.5714285714285705E-4</v>
      </c>
      <c r="L197" s="65"/>
      <c r="M197" s="66"/>
      <c r="N197" s="66"/>
      <c r="O197" s="67"/>
      <c r="P197" s="67"/>
      <c r="R197" s="11">
        <v>2021</v>
      </c>
      <c r="S197" s="16" t="s">
        <v>48</v>
      </c>
    </row>
    <row r="198" spans="1:19" s="11" customFormat="1" x14ac:dyDescent="0.35">
      <c r="A198" s="5">
        <v>630</v>
      </c>
      <c r="B198" s="11" t="s">
        <v>13</v>
      </c>
      <c r="C198" s="17">
        <v>44460</v>
      </c>
      <c r="D198" s="28" t="s">
        <v>20</v>
      </c>
      <c r="E198" s="7">
        <v>22</v>
      </c>
      <c r="F198" s="7">
        <v>5</v>
      </c>
      <c r="G198" s="8">
        <v>0.4047</v>
      </c>
      <c r="H198" s="5">
        <v>0.68310000000000004</v>
      </c>
      <c r="I198" s="8">
        <v>0.6522</v>
      </c>
      <c r="J198" s="9">
        <v>3.0900000000000039E-2</v>
      </c>
      <c r="K198" s="9">
        <v>1.4045454545454563E-3</v>
      </c>
      <c r="L198" s="65"/>
      <c r="M198" s="66"/>
      <c r="N198" s="66"/>
      <c r="O198" s="67"/>
      <c r="P198" s="67"/>
      <c r="R198" s="11">
        <v>2021</v>
      </c>
      <c r="S198" s="16" t="s">
        <v>48</v>
      </c>
    </row>
    <row r="199" spans="1:19" s="43" customFormat="1" ht="15" thickBot="1" x14ac:dyDescent="0.4">
      <c r="A199" s="12">
        <v>631</v>
      </c>
      <c r="B199" s="43" t="s">
        <v>13</v>
      </c>
      <c r="C199" s="18">
        <v>44460</v>
      </c>
      <c r="D199" s="28" t="s">
        <v>20</v>
      </c>
      <c r="E199" s="13">
        <v>3</v>
      </c>
      <c r="F199" s="13">
        <v>12</v>
      </c>
      <c r="G199" s="14">
        <v>0.41149999999999998</v>
      </c>
      <c r="H199" s="12">
        <v>0.77049999999999996</v>
      </c>
      <c r="I199" s="14">
        <v>0.7288</v>
      </c>
      <c r="J199" s="9">
        <v>4.1699999999999959E-2</v>
      </c>
      <c r="K199" s="9">
        <v>1.3899999999999987E-2</v>
      </c>
      <c r="L199" s="70"/>
      <c r="M199" s="71"/>
      <c r="N199" s="71"/>
      <c r="O199" s="72"/>
      <c r="P199" s="72"/>
      <c r="R199" s="43">
        <v>2021</v>
      </c>
      <c r="S199" s="44" t="s">
        <v>48</v>
      </c>
    </row>
    <row r="200" spans="1:19" x14ac:dyDescent="0.35">
      <c r="A200" s="5">
        <v>793</v>
      </c>
      <c r="B200" s="11" t="s">
        <v>13</v>
      </c>
      <c r="C200" s="17">
        <v>44460</v>
      </c>
      <c r="D200" s="28" t="s">
        <v>20</v>
      </c>
      <c r="E200" s="7">
        <v>1</v>
      </c>
      <c r="F200" s="7">
        <v>13</v>
      </c>
      <c r="G200" s="8">
        <v>0.41560000000000002</v>
      </c>
      <c r="H200" s="5">
        <v>0.59989999999999999</v>
      </c>
      <c r="I200" s="8">
        <v>0.58350000000000002</v>
      </c>
      <c r="J200" s="9">
        <v>1.639999999999997E-2</v>
      </c>
      <c r="K200" s="9">
        <v>1.639999999999997E-2</v>
      </c>
      <c r="R200" s="5">
        <v>2021</v>
      </c>
      <c r="S200" s="16" t="s">
        <v>48</v>
      </c>
    </row>
    <row r="201" spans="1:19" x14ac:dyDescent="0.35">
      <c r="A201" s="5">
        <v>794</v>
      </c>
      <c r="B201" s="11" t="s">
        <v>13</v>
      </c>
      <c r="C201" s="17">
        <v>44460</v>
      </c>
      <c r="D201" s="28" t="s">
        <v>20</v>
      </c>
      <c r="E201" s="7">
        <v>1</v>
      </c>
      <c r="F201" s="7">
        <v>15</v>
      </c>
      <c r="G201" s="8">
        <v>0.4103</v>
      </c>
      <c r="H201" s="5">
        <v>0.746</v>
      </c>
      <c r="I201" s="8">
        <v>0.70889999999999997</v>
      </c>
      <c r="J201" s="9">
        <v>3.7100000000000022E-2</v>
      </c>
      <c r="K201" s="9">
        <v>3.7100000000000022E-2</v>
      </c>
      <c r="R201" s="5">
        <v>2021</v>
      </c>
      <c r="S201" s="16" t="s">
        <v>48</v>
      </c>
    </row>
    <row r="202" spans="1:19" s="11" customFormat="1" x14ac:dyDescent="0.35">
      <c r="A202" s="5" t="s">
        <v>92</v>
      </c>
      <c r="B202" s="11" t="s">
        <v>12</v>
      </c>
      <c r="C202" s="63">
        <v>44389</v>
      </c>
      <c r="D202" s="6" t="s">
        <v>19</v>
      </c>
      <c r="E202" s="64">
        <v>6</v>
      </c>
      <c r="F202" s="64">
        <v>12</v>
      </c>
      <c r="G202" s="8">
        <v>1.3238000000000001</v>
      </c>
      <c r="H202" s="5">
        <v>3.8706999999999998</v>
      </c>
      <c r="I202" s="8">
        <v>3.7221000000000002</v>
      </c>
      <c r="J202" s="9">
        <v>0.14859999999999962</v>
      </c>
      <c r="K202" s="9">
        <v>2.4766666666666604E-2</v>
      </c>
      <c r="L202" s="65" t="s">
        <v>96</v>
      </c>
      <c r="M202" s="66"/>
      <c r="N202" s="66"/>
      <c r="O202" s="67"/>
      <c r="P202" s="67"/>
      <c r="R202" s="11">
        <v>2021</v>
      </c>
      <c r="S202" s="16" t="s">
        <v>42</v>
      </c>
    </row>
    <row r="203" spans="1:19" s="11" customFormat="1" x14ac:dyDescent="0.35">
      <c r="A203" s="5" t="s">
        <v>93</v>
      </c>
      <c r="B203" s="11" t="s">
        <v>12</v>
      </c>
      <c r="C203" s="63">
        <v>44389</v>
      </c>
      <c r="D203" s="6" t="s">
        <v>19</v>
      </c>
      <c r="E203" s="64">
        <v>4</v>
      </c>
      <c r="F203" s="64">
        <v>13</v>
      </c>
      <c r="G203" s="8">
        <v>1.2679</v>
      </c>
      <c r="H203" s="5">
        <v>3.6072000000000002</v>
      </c>
      <c r="I203" s="8">
        <v>3.4750999999999999</v>
      </c>
      <c r="J203" s="9">
        <v>0.13210000000000033</v>
      </c>
      <c r="K203" s="9">
        <v>3.3025000000000082E-2</v>
      </c>
      <c r="L203" s="65"/>
      <c r="M203" s="66"/>
      <c r="N203" s="66"/>
      <c r="O203" s="67"/>
      <c r="P203" s="67"/>
      <c r="R203" s="11">
        <v>2021</v>
      </c>
      <c r="S203" s="16" t="s">
        <v>42</v>
      </c>
    </row>
    <row r="204" spans="1:19" s="11" customFormat="1" x14ac:dyDescent="0.35">
      <c r="A204" s="5" t="s">
        <v>94</v>
      </c>
      <c r="B204" s="11" t="s">
        <v>12</v>
      </c>
      <c r="C204" s="63">
        <v>44389</v>
      </c>
      <c r="D204" s="6" t="s">
        <v>19</v>
      </c>
      <c r="E204" s="64">
        <v>4</v>
      </c>
      <c r="F204" s="64">
        <v>14</v>
      </c>
      <c r="G204" s="8">
        <v>1.3127</v>
      </c>
      <c r="H204" s="5">
        <v>4.1736000000000004</v>
      </c>
      <c r="I204" s="8">
        <v>3.9885000000000002</v>
      </c>
      <c r="J204" s="9">
        <v>0.18510000000000026</v>
      </c>
      <c r="K204" s="9">
        <v>4.6275000000000066E-2</v>
      </c>
      <c r="L204" s="65"/>
      <c r="M204" s="66"/>
      <c r="N204" s="66"/>
      <c r="O204" s="67"/>
      <c r="P204" s="67"/>
      <c r="R204" s="11">
        <v>2021</v>
      </c>
      <c r="S204" s="16" t="s">
        <v>42</v>
      </c>
    </row>
    <row r="205" spans="1:19" x14ac:dyDescent="0.35">
      <c r="A205" s="5">
        <v>665</v>
      </c>
      <c r="B205" s="11" t="s">
        <v>12</v>
      </c>
      <c r="C205" s="62">
        <v>44389</v>
      </c>
      <c r="D205" s="28" t="s">
        <v>20</v>
      </c>
      <c r="E205" s="73">
        <v>30</v>
      </c>
      <c r="F205" s="7">
        <v>1</v>
      </c>
      <c r="G205" s="8">
        <v>0.41589999999999999</v>
      </c>
      <c r="H205" s="8">
        <v>0.42149999999999999</v>
      </c>
      <c r="I205" s="8">
        <v>0.42199999999999999</v>
      </c>
      <c r="J205" s="9">
        <v>-5.0000000000000044E-4</v>
      </c>
      <c r="K205" s="9">
        <v>-1.6666666666666681E-5</v>
      </c>
      <c r="O205" s="5" t="s">
        <v>23</v>
      </c>
      <c r="P205" s="5" t="s">
        <v>23</v>
      </c>
      <c r="R205" s="5">
        <v>2021</v>
      </c>
      <c r="S205" s="16" t="s">
        <v>42</v>
      </c>
    </row>
    <row r="206" spans="1:19" x14ac:dyDescent="0.35">
      <c r="A206" s="5">
        <v>666</v>
      </c>
      <c r="B206" s="11" t="s">
        <v>12</v>
      </c>
      <c r="C206" s="17">
        <v>44389</v>
      </c>
      <c r="D206" s="28" t="s">
        <v>20</v>
      </c>
      <c r="E206" s="73">
        <v>13</v>
      </c>
      <c r="F206" s="7">
        <v>2</v>
      </c>
      <c r="G206" s="8">
        <v>0.4103</v>
      </c>
      <c r="H206" s="8">
        <v>0.42099999999999999</v>
      </c>
      <c r="I206" s="8">
        <v>0.41980000000000001</v>
      </c>
      <c r="J206" s="9">
        <v>1.1999999999999789E-3</v>
      </c>
      <c r="K206" s="9">
        <v>9.2307692307690676E-5</v>
      </c>
      <c r="R206" s="5">
        <v>2021</v>
      </c>
      <c r="S206" s="16" t="s">
        <v>42</v>
      </c>
    </row>
    <row r="207" spans="1:19" x14ac:dyDescent="0.35">
      <c r="A207" s="5">
        <v>667</v>
      </c>
      <c r="B207" s="11" t="s">
        <v>12</v>
      </c>
      <c r="C207" s="17">
        <v>44389</v>
      </c>
      <c r="D207" s="28" t="s">
        <v>20</v>
      </c>
      <c r="E207" s="73">
        <v>2</v>
      </c>
      <c r="F207" s="7">
        <v>3</v>
      </c>
      <c r="G207" s="8">
        <v>0.4158</v>
      </c>
      <c r="H207" s="8">
        <v>0.42030000000000001</v>
      </c>
      <c r="I207" s="8">
        <v>0.41959999999999997</v>
      </c>
      <c r="J207" s="9">
        <v>7.0000000000003393E-4</v>
      </c>
      <c r="K207" s="9">
        <v>3.5000000000001696E-4</v>
      </c>
      <c r="R207" s="5">
        <v>2021</v>
      </c>
      <c r="S207" s="16" t="s">
        <v>42</v>
      </c>
    </row>
    <row r="208" spans="1:19" x14ac:dyDescent="0.35">
      <c r="A208" s="5">
        <v>668</v>
      </c>
      <c r="B208" s="11" t="s">
        <v>12</v>
      </c>
      <c r="C208" s="17">
        <v>44389</v>
      </c>
      <c r="D208" s="28" t="s">
        <v>20</v>
      </c>
      <c r="E208" s="73">
        <v>1</v>
      </c>
      <c r="F208" s="7">
        <v>7</v>
      </c>
      <c r="G208" s="8">
        <v>0.40579999999999999</v>
      </c>
      <c r="H208" s="8">
        <v>0.43059999999999998</v>
      </c>
      <c r="I208" s="8">
        <v>0.42799999999999999</v>
      </c>
      <c r="J208" s="9">
        <v>2.5999999999999912E-3</v>
      </c>
      <c r="K208" s="9">
        <v>2.5999999999999912E-3</v>
      </c>
      <c r="R208" s="5">
        <v>2021</v>
      </c>
      <c r="S208" s="16" t="s">
        <v>42</v>
      </c>
    </row>
    <row r="209" spans="1:19" x14ac:dyDescent="0.35">
      <c r="A209" s="5">
        <v>669</v>
      </c>
      <c r="B209" s="11" t="s">
        <v>12</v>
      </c>
      <c r="C209" s="17">
        <v>44389</v>
      </c>
      <c r="D209" s="6" t="s">
        <v>19</v>
      </c>
      <c r="E209" s="73">
        <v>1</v>
      </c>
      <c r="F209" s="7">
        <v>2</v>
      </c>
      <c r="G209" s="8">
        <v>0.41270000000000001</v>
      </c>
      <c r="H209" s="8">
        <v>0.4133</v>
      </c>
      <c r="I209" s="8">
        <v>0.41320000000000001</v>
      </c>
      <c r="J209" s="9">
        <v>9.9999999999988987E-5</v>
      </c>
      <c r="K209" s="9">
        <v>9.9999999999988987E-5</v>
      </c>
      <c r="R209" s="5">
        <v>2021</v>
      </c>
      <c r="S209" s="16" t="s">
        <v>42</v>
      </c>
    </row>
    <row r="210" spans="1:19" x14ac:dyDescent="0.35">
      <c r="A210" s="5">
        <v>670</v>
      </c>
      <c r="B210" s="11" t="s">
        <v>12</v>
      </c>
      <c r="C210" s="17">
        <v>44389</v>
      </c>
      <c r="D210" s="6" t="s">
        <v>19</v>
      </c>
      <c r="E210" s="73">
        <v>1</v>
      </c>
      <c r="F210" s="7">
        <v>7</v>
      </c>
      <c r="G210" s="8">
        <v>0.40810000000000002</v>
      </c>
      <c r="H210" s="8">
        <v>0.46810000000000002</v>
      </c>
      <c r="I210" s="8">
        <v>0.46289999999999998</v>
      </c>
      <c r="J210" s="9">
        <v>5.2000000000000379E-3</v>
      </c>
      <c r="K210" s="9">
        <v>5.2000000000000379E-3</v>
      </c>
      <c r="R210" s="5">
        <v>2021</v>
      </c>
      <c r="S210" s="16" t="s">
        <v>42</v>
      </c>
    </row>
    <row r="211" spans="1:19" x14ac:dyDescent="0.35">
      <c r="A211" s="5">
        <v>671</v>
      </c>
      <c r="B211" s="11" t="s">
        <v>12</v>
      </c>
      <c r="C211" s="17">
        <v>44389</v>
      </c>
      <c r="D211" s="6" t="s">
        <v>19</v>
      </c>
      <c r="E211" s="73">
        <v>8</v>
      </c>
      <c r="F211" s="7">
        <v>9</v>
      </c>
      <c r="G211" s="8">
        <v>0.4083</v>
      </c>
      <c r="H211" s="8">
        <v>2.1496</v>
      </c>
      <c r="I211" s="8">
        <v>2.0322</v>
      </c>
      <c r="J211" s="9">
        <v>0.11739999999999995</v>
      </c>
      <c r="K211" s="9">
        <v>1.4674999999999994E-2</v>
      </c>
      <c r="R211" s="5">
        <v>2021</v>
      </c>
      <c r="S211" s="16" t="s">
        <v>42</v>
      </c>
    </row>
    <row r="212" spans="1:19" x14ac:dyDescent="0.35">
      <c r="A212" s="5">
        <v>672</v>
      </c>
      <c r="B212" s="11" t="s">
        <v>12</v>
      </c>
      <c r="C212" s="17">
        <v>44389</v>
      </c>
      <c r="D212" s="6" t="s">
        <v>19</v>
      </c>
      <c r="E212" s="73">
        <v>6</v>
      </c>
      <c r="F212" s="7">
        <v>10</v>
      </c>
      <c r="G212" s="8">
        <v>0.41239999999999999</v>
      </c>
      <c r="H212" s="8">
        <v>2.0101</v>
      </c>
      <c r="I212" s="8">
        <v>1.8969</v>
      </c>
      <c r="J212" s="9">
        <v>0.11319999999999997</v>
      </c>
      <c r="K212" s="9">
        <v>1.886666666666666E-2</v>
      </c>
      <c r="R212" s="5">
        <v>2021</v>
      </c>
      <c r="S212" s="16" t="s">
        <v>42</v>
      </c>
    </row>
    <row r="213" spans="1:19" s="11" customFormat="1" x14ac:dyDescent="0.35">
      <c r="A213" s="5">
        <v>673</v>
      </c>
      <c r="B213" s="11" t="s">
        <v>12</v>
      </c>
      <c r="C213" s="17">
        <v>44389</v>
      </c>
      <c r="D213" s="6" t="s">
        <v>19</v>
      </c>
      <c r="E213" s="73">
        <v>5</v>
      </c>
      <c r="F213" s="7">
        <v>11</v>
      </c>
      <c r="G213" s="8">
        <v>0.4103</v>
      </c>
      <c r="H213" s="5">
        <v>1.9981</v>
      </c>
      <c r="I213" s="8">
        <v>1.897</v>
      </c>
      <c r="J213" s="9">
        <v>0.10109999999999997</v>
      </c>
      <c r="K213" s="9">
        <v>2.0219999999999995E-2</v>
      </c>
      <c r="L213" s="65"/>
      <c r="M213" s="66"/>
      <c r="N213" s="66"/>
      <c r="O213" s="67"/>
      <c r="P213" s="67"/>
      <c r="R213" s="11">
        <v>2021</v>
      </c>
      <c r="S213" s="16" t="s">
        <v>42</v>
      </c>
    </row>
    <row r="214" spans="1:19" s="11" customFormat="1" x14ac:dyDescent="0.35">
      <c r="A214" s="5">
        <v>674</v>
      </c>
      <c r="B214" s="11" t="s">
        <v>12</v>
      </c>
      <c r="C214" s="17">
        <v>44389</v>
      </c>
      <c r="D214" s="6" t="s">
        <v>19</v>
      </c>
      <c r="E214" s="73">
        <v>1</v>
      </c>
      <c r="F214" s="7">
        <v>15</v>
      </c>
      <c r="G214" s="8">
        <v>0.41210000000000002</v>
      </c>
      <c r="H214" s="5">
        <v>1.2077</v>
      </c>
      <c r="I214" s="8">
        <v>1.1572</v>
      </c>
      <c r="J214" s="9">
        <v>5.0499999999999989E-2</v>
      </c>
      <c r="K214" s="9">
        <v>5.0499999999999989E-2</v>
      </c>
      <c r="L214" s="65"/>
      <c r="M214" s="66"/>
      <c r="N214" s="66"/>
      <c r="O214" s="67"/>
      <c r="P214" s="67"/>
      <c r="R214" s="11">
        <v>2021</v>
      </c>
      <c r="S214" s="16" t="s">
        <v>42</v>
      </c>
    </row>
    <row r="215" spans="1:19" s="11" customFormat="1" x14ac:dyDescent="0.35">
      <c r="A215" s="5">
        <v>675</v>
      </c>
      <c r="B215" s="11" t="s">
        <v>12</v>
      </c>
      <c r="C215" s="17">
        <v>44389</v>
      </c>
      <c r="D215" s="6" t="s">
        <v>19</v>
      </c>
      <c r="E215" s="73">
        <v>1</v>
      </c>
      <c r="F215" s="7">
        <v>16</v>
      </c>
      <c r="G215" s="8">
        <v>0.4163</v>
      </c>
      <c r="H215" s="5">
        <v>1.1009</v>
      </c>
      <c r="I215" s="8">
        <v>1.0633999999999999</v>
      </c>
      <c r="J215" s="9">
        <v>3.7500000000000089E-2</v>
      </c>
      <c r="K215" s="9">
        <v>3.7500000000000089E-2</v>
      </c>
      <c r="L215" s="65"/>
      <c r="M215" s="66"/>
      <c r="N215" s="66"/>
      <c r="O215" s="67"/>
      <c r="P215" s="67"/>
      <c r="R215" s="11">
        <v>2021</v>
      </c>
      <c r="S215" s="16" t="s">
        <v>42</v>
      </c>
    </row>
    <row r="216" spans="1:19" s="11" customFormat="1" x14ac:dyDescent="0.35">
      <c r="A216" s="5">
        <v>676</v>
      </c>
      <c r="B216" s="11" t="s">
        <v>12</v>
      </c>
      <c r="C216" s="17">
        <v>44389</v>
      </c>
      <c r="D216" s="6" t="s">
        <v>19</v>
      </c>
      <c r="E216" s="73">
        <v>1</v>
      </c>
      <c r="F216" s="7">
        <v>21</v>
      </c>
      <c r="G216" s="8">
        <v>0.41349999999999998</v>
      </c>
      <c r="H216" s="5">
        <v>2.9207000000000001</v>
      </c>
      <c r="I216" s="8">
        <v>2.8090000000000002</v>
      </c>
      <c r="J216" s="9">
        <v>0.11169999999999991</v>
      </c>
      <c r="K216" s="9">
        <v>0.11169999999999991</v>
      </c>
      <c r="L216" s="65"/>
      <c r="M216" s="66"/>
      <c r="N216" s="66"/>
      <c r="O216" s="67"/>
      <c r="P216" s="67"/>
      <c r="R216" s="11">
        <v>2021</v>
      </c>
      <c r="S216" s="16" t="s">
        <v>42</v>
      </c>
    </row>
    <row r="217" spans="1:19" x14ac:dyDescent="0.35">
      <c r="A217" s="5">
        <v>796</v>
      </c>
      <c r="B217" s="11" t="s">
        <v>13</v>
      </c>
      <c r="C217" s="17">
        <v>44390</v>
      </c>
      <c r="D217" s="28" t="s">
        <v>20</v>
      </c>
      <c r="E217" s="7">
        <v>30</v>
      </c>
      <c r="F217" s="7">
        <v>1</v>
      </c>
      <c r="G217" s="8">
        <v>0.41</v>
      </c>
      <c r="H217" s="5">
        <v>0.41699999999999998</v>
      </c>
      <c r="I217" s="8">
        <v>0.41610000000000003</v>
      </c>
      <c r="J217" s="9">
        <v>8.9999999999995639E-4</v>
      </c>
      <c r="K217" s="9">
        <v>2.9999999999998547E-5</v>
      </c>
      <c r="L217" s="16" t="s">
        <v>97</v>
      </c>
      <c r="R217" s="5">
        <v>2021</v>
      </c>
      <c r="S217" s="16" t="s">
        <v>42</v>
      </c>
    </row>
    <row r="218" spans="1:19" x14ac:dyDescent="0.35">
      <c r="A218" s="5">
        <v>797</v>
      </c>
      <c r="B218" s="11" t="s">
        <v>13</v>
      </c>
      <c r="C218" s="17">
        <v>44390</v>
      </c>
      <c r="D218" s="28" t="s">
        <v>20</v>
      </c>
      <c r="E218" s="7">
        <v>30</v>
      </c>
      <c r="F218" s="7">
        <v>2</v>
      </c>
      <c r="G218" s="8">
        <v>0.4108</v>
      </c>
      <c r="H218" s="5">
        <v>0.44429999999999997</v>
      </c>
      <c r="I218" s="8">
        <v>0.44009999999999999</v>
      </c>
      <c r="J218" s="9">
        <v>4.1999999999999815E-3</v>
      </c>
      <c r="K218" s="9">
        <v>1.3999999999999939E-4</v>
      </c>
      <c r="R218" s="5">
        <v>2021</v>
      </c>
      <c r="S218" s="16" t="s">
        <v>42</v>
      </c>
    </row>
    <row r="219" spans="1:19" x14ac:dyDescent="0.35">
      <c r="A219" s="5">
        <v>798</v>
      </c>
      <c r="B219" s="11" t="s">
        <v>13</v>
      </c>
      <c r="C219" s="17">
        <v>44390</v>
      </c>
      <c r="D219" s="28" t="s">
        <v>20</v>
      </c>
      <c r="E219" s="7">
        <v>30</v>
      </c>
      <c r="F219" s="7">
        <v>3</v>
      </c>
      <c r="G219" s="8">
        <v>0.4093</v>
      </c>
      <c r="H219" s="5">
        <v>0.52390000000000003</v>
      </c>
      <c r="I219" s="8">
        <v>0.51170000000000004</v>
      </c>
      <c r="J219" s="9">
        <v>1.2199999999999989E-2</v>
      </c>
      <c r="K219" s="9">
        <v>4.0666666666666629E-4</v>
      </c>
      <c r="R219" s="5">
        <v>2021</v>
      </c>
      <c r="S219" s="16" t="s">
        <v>42</v>
      </c>
    </row>
    <row r="220" spans="1:19" x14ac:dyDescent="0.35">
      <c r="A220" s="5">
        <v>799</v>
      </c>
      <c r="B220" s="11" t="s">
        <v>13</v>
      </c>
      <c r="C220" s="17">
        <v>44390</v>
      </c>
      <c r="D220" s="28" t="s">
        <v>20</v>
      </c>
      <c r="E220" s="7">
        <v>30</v>
      </c>
      <c r="F220" s="7">
        <v>4</v>
      </c>
      <c r="G220" s="8">
        <v>0.41010000000000002</v>
      </c>
      <c r="H220" s="5">
        <v>0.62070000000000003</v>
      </c>
      <c r="I220" s="8">
        <v>0.59830000000000005</v>
      </c>
      <c r="J220" s="9">
        <v>2.2399999999999975E-2</v>
      </c>
      <c r="K220" s="9">
        <v>7.4666666666666588E-4</v>
      </c>
      <c r="R220" s="5">
        <v>2021</v>
      </c>
      <c r="S220" s="16" t="s">
        <v>42</v>
      </c>
    </row>
    <row r="221" spans="1:19" x14ac:dyDescent="0.35">
      <c r="A221" s="5">
        <v>800</v>
      </c>
      <c r="B221" s="11" t="s">
        <v>13</v>
      </c>
      <c r="C221" s="17">
        <v>44390</v>
      </c>
      <c r="D221" s="28" t="s">
        <v>20</v>
      </c>
      <c r="E221" s="7">
        <v>30</v>
      </c>
      <c r="F221" s="7">
        <v>5</v>
      </c>
      <c r="G221" s="8">
        <v>0.41689999999999999</v>
      </c>
      <c r="H221" s="5">
        <v>0.7752</v>
      </c>
      <c r="I221" s="8">
        <v>0.73760000000000003</v>
      </c>
      <c r="J221" s="9">
        <v>3.7599999999999967E-2</v>
      </c>
      <c r="K221" s="9">
        <v>1.2533333333333322E-3</v>
      </c>
      <c r="R221" s="5">
        <v>2021</v>
      </c>
      <c r="S221" s="16" t="s">
        <v>42</v>
      </c>
    </row>
    <row r="222" spans="1:19" x14ac:dyDescent="0.35">
      <c r="A222" s="5">
        <v>801</v>
      </c>
      <c r="B222" s="11" t="s">
        <v>13</v>
      </c>
      <c r="C222" s="17">
        <v>44390</v>
      </c>
      <c r="D222" s="28" t="s">
        <v>20</v>
      </c>
      <c r="E222" s="7">
        <v>30</v>
      </c>
      <c r="F222" s="7">
        <v>6</v>
      </c>
      <c r="G222" s="8">
        <v>0.4158</v>
      </c>
      <c r="H222" s="5">
        <v>1.0041</v>
      </c>
      <c r="I222" s="8">
        <v>0.94140000000000001</v>
      </c>
      <c r="J222" s="9">
        <v>6.2699999999999978E-2</v>
      </c>
      <c r="K222" s="9">
        <v>2.0899999999999994E-3</v>
      </c>
      <c r="R222" s="5">
        <v>2021</v>
      </c>
      <c r="S222" s="16" t="s">
        <v>42</v>
      </c>
    </row>
    <row r="223" spans="1:19" x14ac:dyDescent="0.35">
      <c r="A223" s="5">
        <v>802</v>
      </c>
      <c r="B223" s="11" t="s">
        <v>13</v>
      </c>
      <c r="C223" s="17">
        <v>44390</v>
      </c>
      <c r="D223" s="28" t="s">
        <v>20</v>
      </c>
      <c r="E223" s="7">
        <v>30</v>
      </c>
      <c r="F223" s="7">
        <v>7</v>
      </c>
      <c r="G223" s="8">
        <v>0.41389999999999999</v>
      </c>
      <c r="H223" s="5">
        <v>1.2823</v>
      </c>
      <c r="I223" s="8">
        <v>1.1910000000000001</v>
      </c>
      <c r="J223" s="9">
        <v>9.1299999999999937E-2</v>
      </c>
      <c r="K223" s="9">
        <v>3.0433333333333311E-3</v>
      </c>
      <c r="R223" s="5">
        <v>2021</v>
      </c>
      <c r="S223" s="16" t="s">
        <v>42</v>
      </c>
    </row>
    <row r="224" spans="1:19" x14ac:dyDescent="0.35">
      <c r="A224" s="5">
        <v>803</v>
      </c>
      <c r="B224" s="11" t="s">
        <v>13</v>
      </c>
      <c r="C224" s="17">
        <v>44390</v>
      </c>
      <c r="D224" s="28" t="s">
        <v>20</v>
      </c>
      <c r="E224" s="7">
        <v>19</v>
      </c>
      <c r="F224" s="7">
        <v>8</v>
      </c>
      <c r="G224" s="8">
        <v>0.40579999999999999</v>
      </c>
      <c r="H224" s="5">
        <v>1.1376999999999999</v>
      </c>
      <c r="I224" s="8">
        <v>1.0584</v>
      </c>
      <c r="J224" s="9">
        <v>7.9299999999999926E-2</v>
      </c>
      <c r="K224" s="9">
        <v>4.1736842105263121E-3</v>
      </c>
      <c r="R224" s="5">
        <v>2021</v>
      </c>
      <c r="S224" s="16" t="s">
        <v>42</v>
      </c>
    </row>
    <row r="225" spans="1:19" x14ac:dyDescent="0.35">
      <c r="A225" s="5">
        <v>804</v>
      </c>
      <c r="B225" s="11" t="s">
        <v>13</v>
      </c>
      <c r="C225" s="17">
        <v>44390</v>
      </c>
      <c r="D225" s="28" t="s">
        <v>20</v>
      </c>
      <c r="E225" s="7">
        <v>8</v>
      </c>
      <c r="F225" s="7">
        <v>9</v>
      </c>
      <c r="G225" s="8">
        <v>0.40570000000000001</v>
      </c>
      <c r="H225" s="5">
        <v>0.80189999999999995</v>
      </c>
      <c r="I225" s="8">
        <v>0.75629999999999997</v>
      </c>
      <c r="J225" s="9">
        <v>4.5599999999999974E-2</v>
      </c>
      <c r="K225" s="9">
        <v>5.6999999999999967E-3</v>
      </c>
      <c r="R225" s="5">
        <v>2021</v>
      </c>
      <c r="S225" s="16" t="s">
        <v>42</v>
      </c>
    </row>
    <row r="226" spans="1:19" x14ac:dyDescent="0.35">
      <c r="A226" s="5">
        <v>805</v>
      </c>
      <c r="B226" s="11" t="s">
        <v>13</v>
      </c>
      <c r="C226" s="17">
        <v>44390</v>
      </c>
      <c r="D226" s="28" t="s">
        <v>20</v>
      </c>
      <c r="E226" s="7">
        <v>1</v>
      </c>
      <c r="F226" s="7">
        <v>11</v>
      </c>
      <c r="G226" s="8">
        <v>0.4163</v>
      </c>
      <c r="H226" s="5">
        <v>0.47489999999999999</v>
      </c>
      <c r="I226" s="8">
        <v>0.4667</v>
      </c>
      <c r="J226" s="9">
        <v>8.1999999999999851E-3</v>
      </c>
      <c r="K226" s="9">
        <v>8.1999999999999851E-3</v>
      </c>
      <c r="R226" s="5">
        <v>2021</v>
      </c>
      <c r="S226" s="16" t="s">
        <v>42</v>
      </c>
    </row>
  </sheetData>
  <autoFilter ref="A1:S168" xr:uid="{367D6EE2-AFD4-411C-9E59-93383E028106}"/>
  <phoneticPr fontId="6" type="noConversion"/>
  <conditionalFormatting sqref="J2:J168">
    <cfRule type="cellIs" dxfId="4" priority="36" operator="lessThan">
      <formula>0</formula>
    </cfRule>
  </conditionalFormatting>
  <conditionalFormatting sqref="M1">
    <cfRule type="cellIs" dxfId="3" priority="2" operator="lessThan">
      <formula>0</formula>
    </cfRule>
  </conditionalFormatting>
  <conditionalFormatting sqref="J169:J226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5C343-A3E1-4F7B-B202-FF27103C9015}">
  <dimension ref="A1:C15"/>
  <sheetViews>
    <sheetView zoomScale="85" zoomScaleNormal="85" workbookViewId="0">
      <selection activeCell="A2" sqref="A2:XFD2"/>
    </sheetView>
  </sheetViews>
  <sheetFormatPr defaultRowHeight="14.5" x14ac:dyDescent="0.35"/>
  <cols>
    <col min="1" max="1" width="42.7265625" style="20" customWidth="1"/>
    <col min="2" max="3" width="29.7265625" style="20" customWidth="1"/>
  </cols>
  <sheetData>
    <row r="1" spans="1:3" x14ac:dyDescent="0.35">
      <c r="A1" s="22" t="s">
        <v>16</v>
      </c>
      <c r="B1" s="21" t="s">
        <v>81</v>
      </c>
      <c r="C1" s="21"/>
    </row>
    <row r="2" spans="1:3" ht="60" customHeight="1" x14ac:dyDescent="0.35">
      <c r="A2" s="20" t="s">
        <v>14</v>
      </c>
      <c r="B2" s="20" t="s">
        <v>82</v>
      </c>
    </row>
    <row r="3" spans="1:3" x14ac:dyDescent="0.35">
      <c r="A3" s="20" t="s">
        <v>15</v>
      </c>
    </row>
    <row r="4" spans="1:3" ht="43.5" x14ac:dyDescent="0.35">
      <c r="A4" s="20" t="s">
        <v>17</v>
      </c>
    </row>
    <row r="5" spans="1:3" ht="43.5" x14ac:dyDescent="0.35">
      <c r="A5" s="20" t="s">
        <v>64</v>
      </c>
      <c r="B5" s="47"/>
    </row>
    <row r="6" spans="1:3" ht="67.5" customHeight="1" x14ac:dyDescent="0.35">
      <c r="A6" s="20" t="s">
        <v>39</v>
      </c>
    </row>
    <row r="7" spans="1:3" ht="29" x14ac:dyDescent="0.35">
      <c r="A7" s="20" t="s">
        <v>38</v>
      </c>
    </row>
    <row r="8" spans="1:3" ht="43.5" x14ac:dyDescent="0.35">
      <c r="A8" s="20" t="s">
        <v>59</v>
      </c>
    </row>
    <row r="14" spans="1:3" ht="77" customHeight="1" x14ac:dyDescent="0.35"/>
    <row r="15" spans="1:3" ht="84" customHeight="1" x14ac:dyDescent="0.3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DDA3-152C-4998-BDBA-282629C61CA6}">
  <dimension ref="A3:D8"/>
  <sheetViews>
    <sheetView workbookViewId="0">
      <selection activeCell="C9" sqref="C9"/>
    </sheetView>
  </sheetViews>
  <sheetFormatPr defaultRowHeight="14.5" x14ac:dyDescent="0.35"/>
  <cols>
    <col min="1" max="1" width="21.81640625" bestFit="1" customWidth="1"/>
    <col min="2" max="2" width="15.6328125" bestFit="1" customWidth="1"/>
    <col min="3" max="3" width="10.36328125" bestFit="1" customWidth="1"/>
    <col min="4" max="4" width="10.7265625" bestFit="1" customWidth="1"/>
    <col min="5" max="5" width="8.26953125" bestFit="1" customWidth="1"/>
    <col min="6" max="6" width="7.26953125" bestFit="1" customWidth="1"/>
    <col min="7" max="7" width="3.90625" bestFit="1" customWidth="1"/>
    <col min="8" max="8" width="4.6328125" bestFit="1" customWidth="1"/>
    <col min="9" max="9" width="6.1796875" bestFit="1" customWidth="1"/>
    <col min="10" max="10" width="4.453125" bestFit="1" customWidth="1"/>
    <col min="11" max="11" width="9.54296875" bestFit="1" customWidth="1"/>
    <col min="12" max="12" width="7.6328125" bestFit="1" customWidth="1"/>
    <col min="13" max="13" width="10" bestFit="1" customWidth="1"/>
    <col min="14" max="14" width="10.7265625" bestFit="1" customWidth="1"/>
    <col min="15" max="15" width="6.6328125" bestFit="1" customWidth="1"/>
    <col min="16" max="16" width="6.81640625" bestFit="1" customWidth="1"/>
    <col min="17" max="17" width="9.6328125" bestFit="1" customWidth="1"/>
    <col min="18" max="18" width="8.453125" bestFit="1" customWidth="1"/>
    <col min="19" max="19" width="7.36328125" bestFit="1" customWidth="1"/>
    <col min="20" max="20" width="4.1796875" bestFit="1" customWidth="1"/>
    <col min="21" max="21" width="4.90625" bestFit="1" customWidth="1"/>
    <col min="22" max="22" width="6.26953125" bestFit="1" customWidth="1"/>
    <col min="23" max="23" width="4.6328125" bestFit="1" customWidth="1"/>
    <col min="24" max="24" width="9.90625" bestFit="1" customWidth="1"/>
    <col min="25" max="25" width="7.7265625" bestFit="1" customWidth="1"/>
    <col min="26" max="26" width="10.36328125" bestFit="1" customWidth="1"/>
    <col min="27" max="27" width="6.6328125" bestFit="1" customWidth="1"/>
    <col min="28" max="28" width="6.81640625" bestFit="1" customWidth="1"/>
    <col min="29" max="29" width="9.6328125" bestFit="1" customWidth="1"/>
    <col min="30" max="30" width="8.453125" bestFit="1" customWidth="1"/>
    <col min="31" max="31" width="7.36328125" bestFit="1" customWidth="1"/>
    <col min="32" max="32" width="4.1796875" bestFit="1" customWidth="1"/>
    <col min="33" max="33" width="4.90625" bestFit="1" customWidth="1"/>
    <col min="34" max="34" width="6.26953125" bestFit="1" customWidth="1"/>
    <col min="35" max="35" width="4.6328125" bestFit="1" customWidth="1"/>
    <col min="36" max="36" width="9.90625" bestFit="1" customWidth="1"/>
    <col min="37" max="37" width="7.7265625" bestFit="1" customWidth="1"/>
    <col min="38" max="38" width="10.36328125" bestFit="1" customWidth="1"/>
    <col min="39" max="39" width="6.6328125" bestFit="1" customWidth="1"/>
    <col min="40" max="40" width="6.81640625" bestFit="1" customWidth="1"/>
    <col min="41" max="41" width="9.6328125" bestFit="1" customWidth="1"/>
    <col min="42" max="42" width="8.453125" bestFit="1" customWidth="1"/>
    <col min="43" max="43" width="7.36328125" bestFit="1" customWidth="1"/>
    <col min="44" max="44" width="4.1796875" bestFit="1" customWidth="1"/>
    <col min="45" max="45" width="4.90625" bestFit="1" customWidth="1"/>
    <col min="46" max="46" width="6.26953125" bestFit="1" customWidth="1"/>
    <col min="47" max="47" width="4.6328125" bestFit="1" customWidth="1"/>
    <col min="48" max="48" width="9.90625" bestFit="1" customWidth="1"/>
    <col min="49" max="49" width="7.7265625" bestFit="1" customWidth="1"/>
    <col min="50" max="50" width="10.36328125" bestFit="1" customWidth="1"/>
    <col min="51" max="51" width="6.6328125" bestFit="1" customWidth="1"/>
    <col min="52" max="52" width="6.81640625" bestFit="1" customWidth="1"/>
    <col min="53" max="53" width="9.6328125" bestFit="1" customWidth="1"/>
    <col min="54" max="54" width="8.453125" bestFit="1" customWidth="1"/>
    <col min="55" max="55" width="7.36328125" bestFit="1" customWidth="1"/>
    <col min="56" max="56" width="4.1796875" bestFit="1" customWidth="1"/>
    <col min="57" max="57" width="4.90625" bestFit="1" customWidth="1"/>
    <col min="58" max="58" width="6.26953125" bestFit="1" customWidth="1"/>
    <col min="59" max="59" width="4.6328125" bestFit="1" customWidth="1"/>
    <col min="60" max="60" width="9.90625" bestFit="1" customWidth="1"/>
    <col min="61" max="61" width="7.7265625" bestFit="1" customWidth="1"/>
    <col min="62" max="62" width="10.36328125" bestFit="1" customWidth="1"/>
    <col min="63" max="63" width="6.6328125" bestFit="1" customWidth="1"/>
    <col min="64" max="64" width="6.81640625" bestFit="1" customWidth="1"/>
    <col min="65" max="65" width="9.6328125" bestFit="1" customWidth="1"/>
    <col min="66" max="66" width="8.453125" bestFit="1" customWidth="1"/>
    <col min="67" max="67" width="7.36328125" bestFit="1" customWidth="1"/>
    <col min="68" max="68" width="4.1796875" bestFit="1" customWidth="1"/>
    <col min="69" max="69" width="4.90625" bestFit="1" customWidth="1"/>
    <col min="70" max="70" width="6.26953125" bestFit="1" customWidth="1"/>
    <col min="71" max="71" width="4.6328125" bestFit="1" customWidth="1"/>
    <col min="72" max="72" width="9.90625" bestFit="1" customWidth="1"/>
    <col min="73" max="73" width="7.7265625" bestFit="1" customWidth="1"/>
    <col min="74" max="74" width="10.36328125" bestFit="1" customWidth="1"/>
    <col min="75" max="75" width="6.6328125" bestFit="1" customWidth="1"/>
    <col min="76" max="76" width="6.81640625" bestFit="1" customWidth="1"/>
    <col min="77" max="77" width="9.6328125" bestFit="1" customWidth="1"/>
    <col min="78" max="78" width="8.453125" bestFit="1" customWidth="1"/>
    <col min="79" max="79" width="7.36328125" bestFit="1" customWidth="1"/>
    <col min="80" max="80" width="4.1796875" bestFit="1" customWidth="1"/>
    <col min="81" max="81" width="4.90625" bestFit="1" customWidth="1"/>
    <col min="82" max="82" width="6.26953125" bestFit="1" customWidth="1"/>
    <col min="83" max="83" width="4.6328125" bestFit="1" customWidth="1"/>
    <col min="84" max="84" width="9.90625" bestFit="1" customWidth="1"/>
    <col min="85" max="85" width="7.7265625" bestFit="1" customWidth="1"/>
    <col min="86" max="86" width="10.36328125" bestFit="1" customWidth="1"/>
    <col min="87" max="87" width="6.6328125" bestFit="1" customWidth="1"/>
    <col min="88" max="88" width="6.81640625" bestFit="1" customWidth="1"/>
    <col min="89" max="89" width="9.6328125" bestFit="1" customWidth="1"/>
    <col min="90" max="90" width="8.453125" bestFit="1" customWidth="1"/>
    <col min="91" max="91" width="7.36328125" bestFit="1" customWidth="1"/>
    <col min="92" max="92" width="4.1796875" bestFit="1" customWidth="1"/>
    <col min="93" max="93" width="4.90625" bestFit="1" customWidth="1"/>
    <col min="94" max="94" width="6.26953125" bestFit="1" customWidth="1"/>
    <col min="95" max="95" width="4.6328125" bestFit="1" customWidth="1"/>
    <col min="96" max="96" width="9.90625" bestFit="1" customWidth="1"/>
    <col min="97" max="97" width="7.7265625" bestFit="1" customWidth="1"/>
    <col min="98" max="98" width="10.36328125" bestFit="1" customWidth="1"/>
    <col min="99" max="99" width="6.6328125" bestFit="1" customWidth="1"/>
    <col min="100" max="100" width="6.81640625" bestFit="1" customWidth="1"/>
    <col min="101" max="101" width="9.6328125" bestFit="1" customWidth="1"/>
    <col min="102" max="102" width="8.453125" bestFit="1" customWidth="1"/>
    <col min="103" max="103" width="7.36328125" bestFit="1" customWidth="1"/>
    <col min="104" max="104" width="4.1796875" bestFit="1" customWidth="1"/>
    <col min="105" max="105" width="4.90625" bestFit="1" customWidth="1"/>
    <col min="106" max="106" width="6.26953125" bestFit="1" customWidth="1"/>
    <col min="107" max="107" width="4.6328125" bestFit="1" customWidth="1"/>
    <col min="108" max="108" width="9.90625" bestFit="1" customWidth="1"/>
    <col min="109" max="109" width="7.7265625" bestFit="1" customWidth="1"/>
    <col min="110" max="110" width="10.36328125" bestFit="1" customWidth="1"/>
    <col min="111" max="111" width="6.6328125" bestFit="1" customWidth="1"/>
    <col min="112" max="112" width="6.81640625" bestFit="1" customWidth="1"/>
    <col min="113" max="113" width="9.6328125" bestFit="1" customWidth="1"/>
    <col min="114" max="114" width="8.453125" bestFit="1" customWidth="1"/>
    <col min="115" max="115" width="7.36328125" bestFit="1" customWidth="1"/>
    <col min="116" max="116" width="4.1796875" bestFit="1" customWidth="1"/>
    <col min="117" max="117" width="4.90625" bestFit="1" customWidth="1"/>
    <col min="118" max="118" width="6.26953125" bestFit="1" customWidth="1"/>
    <col min="119" max="119" width="4.6328125" bestFit="1" customWidth="1"/>
    <col min="120" max="120" width="9.90625" bestFit="1" customWidth="1"/>
    <col min="121" max="121" width="7.7265625" bestFit="1" customWidth="1"/>
    <col min="122" max="122" width="10.36328125" bestFit="1" customWidth="1"/>
    <col min="123" max="123" width="6.6328125" bestFit="1" customWidth="1"/>
    <col min="124" max="124" width="6.81640625" bestFit="1" customWidth="1"/>
    <col min="125" max="125" width="9.6328125" bestFit="1" customWidth="1"/>
    <col min="126" max="126" width="8.453125" bestFit="1" customWidth="1"/>
    <col min="127" max="127" width="7.36328125" bestFit="1" customWidth="1"/>
    <col min="128" max="128" width="4.1796875" bestFit="1" customWidth="1"/>
    <col min="129" max="129" width="4.90625" bestFit="1" customWidth="1"/>
    <col min="130" max="130" width="6.26953125" bestFit="1" customWidth="1"/>
    <col min="131" max="131" width="4.6328125" bestFit="1" customWidth="1"/>
    <col min="132" max="132" width="9.90625" bestFit="1" customWidth="1"/>
    <col min="133" max="133" width="7.7265625" bestFit="1" customWidth="1"/>
    <col min="134" max="134" width="10.36328125" bestFit="1" customWidth="1"/>
    <col min="135" max="135" width="6.6328125" bestFit="1" customWidth="1"/>
    <col min="136" max="136" width="6.81640625" bestFit="1" customWidth="1"/>
    <col min="137" max="137" width="9.6328125" bestFit="1" customWidth="1"/>
    <col min="138" max="138" width="8.453125" bestFit="1" customWidth="1"/>
    <col min="139" max="139" width="7.36328125" bestFit="1" customWidth="1"/>
    <col min="140" max="140" width="4.1796875" bestFit="1" customWidth="1"/>
    <col min="141" max="141" width="4.90625" bestFit="1" customWidth="1"/>
    <col min="142" max="142" width="6.26953125" bestFit="1" customWidth="1"/>
    <col min="143" max="143" width="4.6328125" bestFit="1" customWidth="1"/>
    <col min="144" max="144" width="9.90625" bestFit="1" customWidth="1"/>
    <col min="145" max="145" width="7.7265625" bestFit="1" customWidth="1"/>
    <col min="146" max="146" width="10.36328125" bestFit="1" customWidth="1"/>
    <col min="147" max="147" width="6.6328125" bestFit="1" customWidth="1"/>
    <col min="148" max="148" width="6.81640625" bestFit="1" customWidth="1"/>
    <col min="149" max="149" width="9.6328125" bestFit="1" customWidth="1"/>
    <col min="150" max="150" width="8.453125" bestFit="1" customWidth="1"/>
    <col min="151" max="151" width="7.36328125" bestFit="1" customWidth="1"/>
    <col min="152" max="152" width="4.1796875" bestFit="1" customWidth="1"/>
    <col min="153" max="153" width="4.90625" bestFit="1" customWidth="1"/>
    <col min="154" max="154" width="6.26953125" bestFit="1" customWidth="1"/>
    <col min="155" max="155" width="4.6328125" bestFit="1" customWidth="1"/>
    <col min="156" max="156" width="9.90625" bestFit="1" customWidth="1"/>
    <col min="157" max="157" width="7.7265625" bestFit="1" customWidth="1"/>
    <col min="158" max="158" width="10.36328125" bestFit="1" customWidth="1"/>
    <col min="159" max="159" width="6.81640625" bestFit="1" customWidth="1"/>
    <col min="160" max="160" width="8.453125" bestFit="1" customWidth="1"/>
    <col min="161" max="161" width="7.36328125" bestFit="1" customWidth="1"/>
    <col min="162" max="162" width="4.1796875" bestFit="1" customWidth="1"/>
    <col min="163" max="163" width="4.90625" bestFit="1" customWidth="1"/>
    <col min="164" max="164" width="6.26953125" bestFit="1" customWidth="1"/>
    <col min="165" max="165" width="9.90625" bestFit="1" customWidth="1"/>
    <col min="166" max="166" width="7.7265625" bestFit="1" customWidth="1"/>
    <col min="167" max="167" width="10.36328125" bestFit="1" customWidth="1"/>
    <col min="168" max="168" width="6.6328125" bestFit="1" customWidth="1"/>
    <col min="169" max="169" width="6.81640625" bestFit="1" customWidth="1"/>
    <col min="170" max="170" width="9.6328125" bestFit="1" customWidth="1"/>
    <col min="171" max="171" width="4.1796875" bestFit="1" customWidth="1"/>
    <col min="172" max="172" width="4.90625" bestFit="1" customWidth="1"/>
    <col min="173" max="173" width="6.26953125" bestFit="1" customWidth="1"/>
    <col min="174" max="174" width="4.6328125" bestFit="1" customWidth="1"/>
    <col min="175" max="175" width="9.90625" bestFit="1" customWidth="1"/>
    <col min="176" max="176" width="10.36328125" bestFit="1" customWidth="1"/>
    <col min="177" max="177" width="10.7265625" bestFit="1" customWidth="1"/>
  </cols>
  <sheetData>
    <row r="3" spans="1:4" x14ac:dyDescent="0.35">
      <c r="A3" s="50" t="s">
        <v>57</v>
      </c>
      <c r="B3" s="50" t="s">
        <v>56</v>
      </c>
    </row>
    <row r="4" spans="1:4" x14ac:dyDescent="0.35">
      <c r="A4" s="50" t="s">
        <v>54</v>
      </c>
      <c r="B4" t="s">
        <v>42</v>
      </c>
      <c r="C4" t="s">
        <v>48</v>
      </c>
      <c r="D4" t="s">
        <v>55</v>
      </c>
    </row>
    <row r="5" spans="1:4" x14ac:dyDescent="0.35">
      <c r="A5" s="16">
        <v>2018</v>
      </c>
      <c r="B5" s="51">
        <v>2</v>
      </c>
      <c r="C5" s="51">
        <v>2</v>
      </c>
      <c r="D5" s="51">
        <v>2</v>
      </c>
    </row>
    <row r="6" spans="1:4" x14ac:dyDescent="0.35">
      <c r="A6" s="16">
        <v>2019</v>
      </c>
      <c r="B6" s="51">
        <v>2</v>
      </c>
      <c r="C6" s="51">
        <v>2</v>
      </c>
      <c r="D6" s="51">
        <v>2</v>
      </c>
    </row>
    <row r="7" spans="1:4" x14ac:dyDescent="0.35">
      <c r="A7" s="16">
        <v>2020</v>
      </c>
      <c r="B7" s="51">
        <v>2</v>
      </c>
      <c r="C7" s="51">
        <v>2</v>
      </c>
      <c r="D7" s="51">
        <v>2</v>
      </c>
    </row>
    <row r="8" spans="1:4" x14ac:dyDescent="0.35">
      <c r="A8" s="16" t="s">
        <v>55</v>
      </c>
      <c r="B8" s="51">
        <v>2</v>
      </c>
      <c r="C8" s="51">
        <v>2</v>
      </c>
      <c r="D8" s="5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72929-8EEC-4851-992F-0CC70696FE7E}">
  <dimension ref="A1:U134"/>
  <sheetViews>
    <sheetView topLeftCell="A128" workbookViewId="0">
      <selection activeCell="U2" sqref="U2"/>
    </sheetView>
  </sheetViews>
  <sheetFormatPr defaultRowHeight="14.5" x14ac:dyDescent="0.35"/>
  <cols>
    <col min="3" max="3" width="10.453125" style="23" bestFit="1" customWidth="1"/>
    <col min="11" max="11" width="11.81640625" bestFit="1" customWidth="1"/>
    <col min="12" max="17" width="0" hidden="1" customWidth="1"/>
  </cols>
  <sheetData>
    <row r="1" spans="1:21" s="20" customFormat="1" ht="72.5" x14ac:dyDescent="0.35">
      <c r="A1" s="20" t="s">
        <v>0</v>
      </c>
      <c r="B1" s="20" t="s">
        <v>1</v>
      </c>
      <c r="C1" s="48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9</v>
      </c>
      <c r="N1" s="20" t="s">
        <v>10</v>
      </c>
      <c r="O1" s="20" t="s">
        <v>22</v>
      </c>
      <c r="P1" s="20" t="s">
        <v>37</v>
      </c>
      <c r="Q1" s="20" t="s">
        <v>24</v>
      </c>
      <c r="R1" s="20" t="s">
        <v>40</v>
      </c>
      <c r="S1" s="20" t="s">
        <v>41</v>
      </c>
      <c r="T1" s="20" t="s">
        <v>62</v>
      </c>
      <c r="U1" s="20" t="s">
        <v>63</v>
      </c>
    </row>
    <row r="2" spans="1:21" x14ac:dyDescent="0.35">
      <c r="A2">
        <v>760</v>
      </c>
      <c r="B2" t="s">
        <v>13</v>
      </c>
      <c r="C2" s="23">
        <v>43473</v>
      </c>
      <c r="D2" t="s">
        <v>20</v>
      </c>
      <c r="E2">
        <v>30</v>
      </c>
      <c r="F2">
        <v>1</v>
      </c>
      <c r="G2">
        <v>0.41049999999999998</v>
      </c>
      <c r="H2">
        <v>0.4168</v>
      </c>
      <c r="I2">
        <v>0.4158</v>
      </c>
      <c r="J2">
        <f>H2-I2</f>
        <v>1.0000000000000009E-3</v>
      </c>
      <c r="K2">
        <f>J2/E2</f>
        <v>3.3333333333333362E-5</v>
      </c>
      <c r="R2">
        <v>2019</v>
      </c>
      <c r="S2" t="s">
        <v>47</v>
      </c>
      <c r="T2">
        <f>LOG10(F2+0.5)</f>
        <v>0.17609125905568124</v>
      </c>
      <c r="U2">
        <f>LOG10(K2)</f>
        <v>-4.4771212547196617</v>
      </c>
    </row>
    <row r="3" spans="1:21" x14ac:dyDescent="0.35">
      <c r="A3">
        <v>761</v>
      </c>
      <c r="B3" t="s">
        <v>13</v>
      </c>
      <c r="C3" s="23">
        <v>43473</v>
      </c>
      <c r="D3" t="s">
        <v>20</v>
      </c>
      <c r="E3">
        <v>15</v>
      </c>
      <c r="F3">
        <v>2</v>
      </c>
      <c r="G3">
        <v>0.41049999999999998</v>
      </c>
      <c r="H3">
        <v>0.42530000000000001</v>
      </c>
      <c r="I3">
        <v>0.42270000000000002</v>
      </c>
      <c r="J3">
        <f t="shared" ref="J3:J22" si="0">H3-I3</f>
        <v>2.5999999999999912E-3</v>
      </c>
      <c r="K3">
        <f t="shared" ref="K3:K22" si="1">J3/E3</f>
        <v>1.7333333333333274E-4</v>
      </c>
      <c r="R3">
        <v>2019</v>
      </c>
      <c r="S3" t="s">
        <v>47</v>
      </c>
      <c r="T3">
        <f t="shared" ref="T3:T22" si="2">LOG10(F3+0.5)</f>
        <v>0.3979400086720376</v>
      </c>
      <c r="U3">
        <f t="shared" ref="U3:U22" si="3">LOG10(K3)</f>
        <v>-3.7611179110848649</v>
      </c>
    </row>
    <row r="4" spans="1:21" x14ac:dyDescent="0.35">
      <c r="A4">
        <v>762</v>
      </c>
      <c r="B4" t="s">
        <v>13</v>
      </c>
      <c r="C4" s="23">
        <v>43473</v>
      </c>
      <c r="D4" t="s">
        <v>20</v>
      </c>
      <c r="E4">
        <v>8</v>
      </c>
      <c r="F4">
        <v>3</v>
      </c>
      <c r="G4">
        <v>0.41170000000000001</v>
      </c>
      <c r="H4">
        <v>0.43769999999999998</v>
      </c>
      <c r="I4">
        <v>0.43380000000000002</v>
      </c>
      <c r="J4">
        <f t="shared" si="0"/>
        <v>3.8999999999999591E-3</v>
      </c>
      <c r="K4">
        <f t="shared" si="1"/>
        <v>4.8749999999999488E-4</v>
      </c>
      <c r="R4">
        <v>2019</v>
      </c>
      <c r="S4" t="s">
        <v>47</v>
      </c>
      <c r="T4">
        <f t="shared" si="2"/>
        <v>0.54406804435027567</v>
      </c>
      <c r="U4">
        <f t="shared" si="3"/>
        <v>-3.3120253799654491</v>
      </c>
    </row>
    <row r="5" spans="1:21" x14ac:dyDescent="0.35">
      <c r="A5">
        <v>763</v>
      </c>
      <c r="B5" t="s">
        <v>13</v>
      </c>
      <c r="C5" s="23">
        <v>43473</v>
      </c>
      <c r="D5" t="s">
        <v>20</v>
      </c>
      <c r="E5">
        <v>17</v>
      </c>
      <c r="F5">
        <v>4</v>
      </c>
      <c r="G5">
        <v>0.4088</v>
      </c>
      <c r="H5">
        <v>0.5151</v>
      </c>
      <c r="I5">
        <v>0.50119999999999998</v>
      </c>
      <c r="J5">
        <f t="shared" si="0"/>
        <v>1.3900000000000023E-2</v>
      </c>
      <c r="K5">
        <f t="shared" si="1"/>
        <v>8.176470588235308E-4</v>
      </c>
      <c r="R5">
        <v>2019</v>
      </c>
      <c r="S5" t="s">
        <v>47</v>
      </c>
      <c r="T5">
        <f t="shared" si="2"/>
        <v>0.65321251377534373</v>
      </c>
      <c r="U5">
        <f t="shared" si="3"/>
        <v>-3.0874341211241783</v>
      </c>
    </row>
    <row r="6" spans="1:21" x14ac:dyDescent="0.35">
      <c r="A6">
        <v>764</v>
      </c>
      <c r="B6" t="s">
        <v>13</v>
      </c>
      <c r="C6" s="23">
        <v>43473</v>
      </c>
      <c r="D6" t="s">
        <v>20</v>
      </c>
      <c r="E6">
        <v>15</v>
      </c>
      <c r="F6">
        <v>5</v>
      </c>
      <c r="G6">
        <v>0.41320000000000001</v>
      </c>
      <c r="H6">
        <v>0.5716</v>
      </c>
      <c r="I6">
        <v>0.55100000000000005</v>
      </c>
      <c r="J6">
        <f t="shared" si="0"/>
        <v>2.0599999999999952E-2</v>
      </c>
      <c r="K6">
        <f t="shared" si="1"/>
        <v>1.3733333333333301E-3</v>
      </c>
      <c r="R6">
        <v>2019</v>
      </c>
      <c r="S6" t="s">
        <v>47</v>
      </c>
      <c r="T6">
        <f t="shared" si="2"/>
        <v>0.74036268949424389</v>
      </c>
      <c r="U6">
        <f t="shared" si="3"/>
        <v>-2.862224038686529</v>
      </c>
    </row>
    <row r="7" spans="1:21" x14ac:dyDescent="0.35">
      <c r="A7">
        <v>765</v>
      </c>
      <c r="B7" t="s">
        <v>13</v>
      </c>
      <c r="C7" s="23">
        <v>43473</v>
      </c>
      <c r="D7" t="s">
        <v>20</v>
      </c>
      <c r="E7">
        <v>9</v>
      </c>
      <c r="F7">
        <v>6</v>
      </c>
      <c r="G7">
        <v>0.4088</v>
      </c>
      <c r="H7">
        <v>0.56569999999999998</v>
      </c>
      <c r="I7">
        <v>0.54710000000000003</v>
      </c>
      <c r="J7">
        <f t="shared" si="0"/>
        <v>1.859999999999995E-2</v>
      </c>
      <c r="K7">
        <f t="shared" si="1"/>
        <v>2.0666666666666611E-3</v>
      </c>
      <c r="R7">
        <v>2019</v>
      </c>
      <c r="S7" t="s">
        <v>47</v>
      </c>
      <c r="T7">
        <f t="shared" si="2"/>
        <v>0.81291335664285558</v>
      </c>
      <c r="U7">
        <f t="shared" si="3"/>
        <v>-2.6847295652214096</v>
      </c>
    </row>
    <row r="8" spans="1:21" x14ac:dyDescent="0.35">
      <c r="A8">
        <v>766</v>
      </c>
      <c r="B8" t="s">
        <v>13</v>
      </c>
      <c r="C8" s="23">
        <v>43473</v>
      </c>
      <c r="D8" t="s">
        <v>20</v>
      </c>
      <c r="E8">
        <v>4</v>
      </c>
      <c r="F8">
        <v>7</v>
      </c>
      <c r="G8">
        <v>0.41899999999999998</v>
      </c>
      <c r="H8">
        <v>0.50549999999999995</v>
      </c>
      <c r="I8">
        <v>0.49340000000000001</v>
      </c>
      <c r="J8">
        <f t="shared" si="0"/>
        <v>1.2099999999999944E-2</v>
      </c>
      <c r="K8">
        <f t="shared" si="1"/>
        <v>3.024999999999986E-3</v>
      </c>
      <c r="R8">
        <v>2019</v>
      </c>
      <c r="S8" t="s">
        <v>47</v>
      </c>
      <c r="T8">
        <f t="shared" si="2"/>
        <v>0.87506126339170009</v>
      </c>
      <c r="U8">
        <f t="shared" si="3"/>
        <v>-2.5192746210115144</v>
      </c>
    </row>
    <row r="9" spans="1:21" x14ac:dyDescent="0.35">
      <c r="A9">
        <v>767</v>
      </c>
      <c r="B9" t="s">
        <v>13</v>
      </c>
      <c r="C9" s="23">
        <v>43473</v>
      </c>
      <c r="D9" t="s">
        <v>20</v>
      </c>
      <c r="E9">
        <v>5</v>
      </c>
      <c r="F9">
        <v>8</v>
      </c>
      <c r="G9">
        <v>0.40670000000000001</v>
      </c>
      <c r="H9">
        <v>0.6149</v>
      </c>
      <c r="I9">
        <v>0.59209999999999996</v>
      </c>
      <c r="J9">
        <f t="shared" si="0"/>
        <v>2.2800000000000042E-2</v>
      </c>
      <c r="K9">
        <f t="shared" si="1"/>
        <v>4.5600000000000085E-3</v>
      </c>
      <c r="R9">
        <v>2019</v>
      </c>
      <c r="S9" t="s">
        <v>47</v>
      </c>
      <c r="T9">
        <f t="shared" si="2"/>
        <v>0.92941892571429274</v>
      </c>
      <c r="U9">
        <f t="shared" si="3"/>
        <v>-2.3410351573355643</v>
      </c>
    </row>
    <row r="10" spans="1:21" x14ac:dyDescent="0.35">
      <c r="A10">
        <v>768</v>
      </c>
      <c r="B10" t="s">
        <v>13</v>
      </c>
      <c r="C10" s="23">
        <v>43473</v>
      </c>
      <c r="D10" t="s">
        <v>20</v>
      </c>
      <c r="E10">
        <v>2</v>
      </c>
      <c r="F10">
        <v>9</v>
      </c>
      <c r="G10">
        <v>0.4158</v>
      </c>
      <c r="H10">
        <v>0.53610000000000002</v>
      </c>
      <c r="I10">
        <v>0.5212</v>
      </c>
      <c r="J10">
        <f t="shared" si="0"/>
        <v>1.4900000000000024E-2</v>
      </c>
      <c r="K10">
        <f t="shared" si="1"/>
        <v>7.4500000000000122E-3</v>
      </c>
      <c r="R10">
        <v>2019</v>
      </c>
      <c r="S10" t="s">
        <v>47</v>
      </c>
      <c r="T10">
        <f t="shared" si="2"/>
        <v>0.97772360528884772</v>
      </c>
      <c r="U10">
        <f t="shared" si="3"/>
        <v>-2.1278437272517063</v>
      </c>
    </row>
    <row r="11" spans="1:21" x14ac:dyDescent="0.35">
      <c r="A11">
        <v>769</v>
      </c>
      <c r="B11" t="s">
        <v>13</v>
      </c>
      <c r="C11" s="23">
        <v>43473</v>
      </c>
      <c r="D11" t="s">
        <v>20</v>
      </c>
      <c r="E11">
        <v>3</v>
      </c>
      <c r="F11">
        <v>10</v>
      </c>
      <c r="G11">
        <v>0.41310000000000002</v>
      </c>
      <c r="H11">
        <v>0.70109999999999995</v>
      </c>
      <c r="I11">
        <v>0.67190000000000005</v>
      </c>
      <c r="J11">
        <f t="shared" si="0"/>
        <v>2.9199999999999893E-2</v>
      </c>
      <c r="K11">
        <f t="shared" si="1"/>
        <v>9.733333333333297E-3</v>
      </c>
      <c r="R11">
        <v>2019</v>
      </c>
      <c r="S11" t="s">
        <v>47</v>
      </c>
      <c r="T11">
        <f t="shared" si="2"/>
        <v>1.0211892990699381</v>
      </c>
      <c r="U11">
        <f t="shared" si="3"/>
        <v>-2.011738403271246</v>
      </c>
    </row>
    <row r="12" spans="1:21" x14ac:dyDescent="0.35">
      <c r="A12">
        <v>770</v>
      </c>
      <c r="B12" t="s">
        <v>13</v>
      </c>
      <c r="C12" s="23">
        <v>43473</v>
      </c>
      <c r="D12" t="s">
        <v>20</v>
      </c>
      <c r="E12">
        <v>1</v>
      </c>
      <c r="F12">
        <v>11</v>
      </c>
      <c r="G12">
        <v>0.41610000000000003</v>
      </c>
      <c r="H12">
        <v>0.52549999999999997</v>
      </c>
      <c r="I12">
        <v>0.51480000000000004</v>
      </c>
      <c r="J12">
        <f t="shared" si="0"/>
        <v>1.0699999999999932E-2</v>
      </c>
      <c r="K12">
        <f t="shared" si="1"/>
        <v>1.0699999999999932E-2</v>
      </c>
      <c r="R12">
        <v>2019</v>
      </c>
      <c r="S12" t="s">
        <v>47</v>
      </c>
      <c r="T12">
        <f t="shared" si="2"/>
        <v>1.0606978403536116</v>
      </c>
      <c r="U12">
        <f t="shared" si="3"/>
        <v>-1.9706162223147932</v>
      </c>
    </row>
    <row r="13" spans="1:21" x14ac:dyDescent="0.35">
      <c r="A13">
        <v>771</v>
      </c>
      <c r="B13" t="s">
        <v>13</v>
      </c>
      <c r="C13" s="23">
        <v>43473</v>
      </c>
      <c r="D13" t="s">
        <v>20</v>
      </c>
      <c r="E13">
        <v>2</v>
      </c>
      <c r="F13">
        <v>12</v>
      </c>
      <c r="G13">
        <v>0.40310000000000001</v>
      </c>
      <c r="H13">
        <v>0.6522</v>
      </c>
      <c r="I13">
        <v>0.62090000000000001</v>
      </c>
      <c r="J13">
        <f t="shared" si="0"/>
        <v>3.1299999999999994E-2</v>
      </c>
      <c r="K13">
        <f t="shared" si="1"/>
        <v>1.5649999999999997E-2</v>
      </c>
      <c r="R13">
        <v>2019</v>
      </c>
      <c r="S13" t="s">
        <v>47</v>
      </c>
      <c r="T13">
        <f t="shared" si="2"/>
        <v>1.0969100130080565</v>
      </c>
      <c r="U13">
        <f t="shared" si="3"/>
        <v>-1.8054856581175327</v>
      </c>
    </row>
    <row r="14" spans="1:21" x14ac:dyDescent="0.35">
      <c r="A14">
        <v>772</v>
      </c>
      <c r="B14" t="s">
        <v>13</v>
      </c>
      <c r="C14" s="23">
        <v>43473</v>
      </c>
      <c r="D14" t="s">
        <v>20</v>
      </c>
      <c r="E14">
        <v>3</v>
      </c>
      <c r="F14">
        <v>13</v>
      </c>
      <c r="G14">
        <v>0.41060000000000002</v>
      </c>
      <c r="H14">
        <v>1.0165999999999999</v>
      </c>
      <c r="I14">
        <v>0.96150000000000002</v>
      </c>
      <c r="J14">
        <f t="shared" si="0"/>
        <v>5.5099999999999927E-2</v>
      </c>
      <c r="K14">
        <f t="shared" si="1"/>
        <v>1.8366666666666642E-2</v>
      </c>
      <c r="R14">
        <v>2019</v>
      </c>
      <c r="S14" t="s">
        <v>47</v>
      </c>
      <c r="T14">
        <f t="shared" si="2"/>
        <v>1.1303337684950061</v>
      </c>
      <c r="U14">
        <f t="shared" si="3"/>
        <v>-1.7359696558678779</v>
      </c>
    </row>
    <row r="15" spans="1:21" x14ac:dyDescent="0.35">
      <c r="A15">
        <v>921</v>
      </c>
      <c r="B15" t="s">
        <v>13</v>
      </c>
      <c r="C15" s="23">
        <v>43501</v>
      </c>
      <c r="D15" t="s">
        <v>20</v>
      </c>
      <c r="E15">
        <v>30</v>
      </c>
      <c r="F15">
        <v>1</v>
      </c>
      <c r="G15">
        <v>0.40289999999999998</v>
      </c>
      <c r="H15">
        <v>0.4083</v>
      </c>
      <c r="I15">
        <v>0.40770000000000001</v>
      </c>
      <c r="J15">
        <f t="shared" si="0"/>
        <v>5.9999999999998943E-4</v>
      </c>
      <c r="K15">
        <f t="shared" si="1"/>
        <v>1.9999999999999649E-5</v>
      </c>
      <c r="R15">
        <v>2019</v>
      </c>
      <c r="S15" t="s">
        <v>46</v>
      </c>
      <c r="T15">
        <f t="shared" si="2"/>
        <v>0.17609125905568124</v>
      </c>
      <c r="U15">
        <f t="shared" si="3"/>
        <v>-4.6989700043360267</v>
      </c>
    </row>
    <row r="16" spans="1:21" x14ac:dyDescent="0.35">
      <c r="A16">
        <v>922</v>
      </c>
      <c r="B16" t="s">
        <v>13</v>
      </c>
      <c r="C16" s="23">
        <v>43501</v>
      </c>
      <c r="D16" t="s">
        <v>20</v>
      </c>
      <c r="E16">
        <v>13</v>
      </c>
      <c r="F16">
        <v>2</v>
      </c>
      <c r="G16">
        <v>0.41470000000000001</v>
      </c>
      <c r="H16">
        <v>0.42249999999999999</v>
      </c>
      <c r="I16">
        <v>0.42149999999999999</v>
      </c>
      <c r="J16">
        <f t="shared" si="0"/>
        <v>1.0000000000000009E-3</v>
      </c>
      <c r="K16">
        <f t="shared" si="1"/>
        <v>7.6923076923076993E-5</v>
      </c>
      <c r="R16">
        <v>2019</v>
      </c>
      <c r="S16" t="s">
        <v>46</v>
      </c>
      <c r="T16">
        <f t="shared" si="2"/>
        <v>0.3979400086720376</v>
      </c>
      <c r="U16">
        <f t="shared" si="3"/>
        <v>-4.1139433523068361</v>
      </c>
    </row>
    <row r="17" spans="1:21" x14ac:dyDescent="0.35">
      <c r="A17">
        <v>923</v>
      </c>
      <c r="B17" t="s">
        <v>13</v>
      </c>
      <c r="C17" s="23">
        <v>43501</v>
      </c>
      <c r="D17" t="s">
        <v>20</v>
      </c>
      <c r="E17">
        <v>5</v>
      </c>
      <c r="F17">
        <v>3</v>
      </c>
      <c r="G17">
        <v>0.4118</v>
      </c>
      <c r="H17">
        <v>0.42649999999999999</v>
      </c>
      <c r="I17">
        <v>0.42459999999999998</v>
      </c>
      <c r="J17">
        <f t="shared" si="0"/>
        <v>1.9000000000000128E-3</v>
      </c>
      <c r="K17">
        <f t="shared" si="1"/>
        <v>3.8000000000000257E-4</v>
      </c>
      <c r="R17">
        <v>2019</v>
      </c>
      <c r="S17" t="s">
        <v>46</v>
      </c>
      <c r="T17">
        <f t="shared" si="2"/>
        <v>0.54406804435027567</v>
      </c>
      <c r="U17">
        <f t="shared" si="3"/>
        <v>-3.4202164033831868</v>
      </c>
    </row>
    <row r="18" spans="1:21" x14ac:dyDescent="0.35">
      <c r="A18">
        <v>924</v>
      </c>
      <c r="B18" t="s">
        <v>13</v>
      </c>
      <c r="C18" s="23">
        <v>43501</v>
      </c>
      <c r="D18" t="s">
        <v>20</v>
      </c>
      <c r="E18">
        <v>2</v>
      </c>
      <c r="F18">
        <v>4</v>
      </c>
      <c r="G18">
        <v>0.41249999999999998</v>
      </c>
      <c r="H18">
        <v>0.42470000000000002</v>
      </c>
      <c r="I18">
        <v>0.4234</v>
      </c>
      <c r="J18">
        <f t="shared" si="0"/>
        <v>1.3000000000000234E-3</v>
      </c>
      <c r="K18">
        <f t="shared" si="1"/>
        <v>6.5000000000001168E-4</v>
      </c>
      <c r="R18">
        <v>2019</v>
      </c>
      <c r="S18" t="s">
        <v>46</v>
      </c>
      <c r="T18">
        <f t="shared" si="2"/>
        <v>0.65321251377534373</v>
      </c>
      <c r="U18">
        <f t="shared" si="3"/>
        <v>-3.1870866433571368</v>
      </c>
    </row>
    <row r="19" spans="1:21" x14ac:dyDescent="0.35">
      <c r="A19">
        <v>925</v>
      </c>
      <c r="B19" t="s">
        <v>13</v>
      </c>
      <c r="C19" s="23">
        <v>43501</v>
      </c>
      <c r="D19" t="s">
        <v>20</v>
      </c>
      <c r="E19">
        <v>2</v>
      </c>
      <c r="F19">
        <v>5</v>
      </c>
      <c r="G19">
        <v>0.41449999999999998</v>
      </c>
      <c r="H19">
        <v>0.43240000000000001</v>
      </c>
      <c r="I19">
        <v>0.4304</v>
      </c>
      <c r="J19">
        <f t="shared" si="0"/>
        <v>2.0000000000000018E-3</v>
      </c>
      <c r="K19">
        <f t="shared" si="1"/>
        <v>1.0000000000000009E-3</v>
      </c>
      <c r="R19">
        <v>2019</v>
      </c>
      <c r="S19" t="s">
        <v>46</v>
      </c>
      <c r="T19">
        <f t="shared" si="2"/>
        <v>0.74036268949424389</v>
      </c>
      <c r="U19">
        <f t="shared" si="3"/>
        <v>-2.9999999999999996</v>
      </c>
    </row>
    <row r="20" spans="1:21" x14ac:dyDescent="0.35">
      <c r="A20">
        <v>926</v>
      </c>
      <c r="B20" t="s">
        <v>13</v>
      </c>
      <c r="C20" s="23">
        <v>43501</v>
      </c>
      <c r="D20" t="s">
        <v>20</v>
      </c>
      <c r="E20">
        <v>1</v>
      </c>
      <c r="F20">
        <v>6</v>
      </c>
      <c r="G20">
        <v>0.4118</v>
      </c>
      <c r="H20">
        <v>0.43309999999999998</v>
      </c>
      <c r="I20">
        <v>0.43059999999999998</v>
      </c>
      <c r="J20">
        <f t="shared" si="0"/>
        <v>2.5000000000000022E-3</v>
      </c>
      <c r="K20">
        <f t="shared" si="1"/>
        <v>2.5000000000000022E-3</v>
      </c>
      <c r="R20">
        <v>2019</v>
      </c>
      <c r="S20" t="s">
        <v>46</v>
      </c>
      <c r="T20">
        <f t="shared" si="2"/>
        <v>0.81291335664285558</v>
      </c>
      <c r="U20">
        <f t="shared" si="3"/>
        <v>-2.6020599913279621</v>
      </c>
    </row>
    <row r="21" spans="1:21" x14ac:dyDescent="0.35">
      <c r="A21">
        <v>927</v>
      </c>
      <c r="B21" t="s">
        <v>13</v>
      </c>
      <c r="C21" s="23">
        <v>43501</v>
      </c>
      <c r="D21" t="s">
        <v>20</v>
      </c>
      <c r="E21">
        <v>3</v>
      </c>
      <c r="F21">
        <v>7</v>
      </c>
      <c r="G21">
        <v>0.40710000000000002</v>
      </c>
      <c r="H21">
        <v>0.45629999999999998</v>
      </c>
      <c r="I21">
        <v>0.45169999999999999</v>
      </c>
      <c r="J21">
        <f t="shared" si="0"/>
        <v>4.599999999999993E-3</v>
      </c>
      <c r="K21">
        <f t="shared" si="1"/>
        <v>1.533333333333331E-3</v>
      </c>
      <c r="R21">
        <v>2019</v>
      </c>
      <c r="S21" t="s">
        <v>46</v>
      </c>
      <c r="T21">
        <f t="shared" si="2"/>
        <v>0.87506126339170009</v>
      </c>
      <c r="U21">
        <f t="shared" si="3"/>
        <v>-2.8143634230380892</v>
      </c>
    </row>
    <row r="22" spans="1:21" x14ac:dyDescent="0.35">
      <c r="A22">
        <v>928</v>
      </c>
      <c r="B22" t="s">
        <v>13</v>
      </c>
      <c r="C22" s="23">
        <v>43501</v>
      </c>
      <c r="D22" t="s">
        <v>20</v>
      </c>
      <c r="E22">
        <v>1</v>
      </c>
      <c r="F22">
        <v>8</v>
      </c>
      <c r="G22">
        <v>0.41020000000000001</v>
      </c>
      <c r="H22">
        <v>0.45700000000000002</v>
      </c>
      <c r="I22">
        <v>0.4531</v>
      </c>
      <c r="J22">
        <f t="shared" si="0"/>
        <v>3.9000000000000146E-3</v>
      </c>
      <c r="K22">
        <f t="shared" si="1"/>
        <v>3.9000000000000146E-3</v>
      </c>
      <c r="R22">
        <v>2019</v>
      </c>
      <c r="S22" t="s">
        <v>46</v>
      </c>
      <c r="T22">
        <f t="shared" si="2"/>
        <v>0.92941892571429274</v>
      </c>
      <c r="U22">
        <f t="shared" si="3"/>
        <v>-2.4089353929734991</v>
      </c>
    </row>
    <row r="23" spans="1:21" x14ac:dyDescent="0.35">
      <c r="A23">
        <v>795</v>
      </c>
      <c r="B23" t="s">
        <v>13</v>
      </c>
      <c r="C23" s="23">
        <v>43545</v>
      </c>
      <c r="D23" t="s">
        <v>20</v>
      </c>
      <c r="E23">
        <v>6</v>
      </c>
      <c r="F23">
        <v>0</v>
      </c>
      <c r="G23">
        <v>0.41320000000000001</v>
      </c>
      <c r="H23">
        <v>0.41389999999999999</v>
      </c>
      <c r="I23">
        <v>0.4138</v>
      </c>
      <c r="J23">
        <f t="shared" ref="J23:J66" si="4">H23-I23</f>
        <v>9.9999999999988987E-5</v>
      </c>
      <c r="K23">
        <f t="shared" ref="K23:K66" si="5">J23/E23</f>
        <v>1.6666666666664831E-5</v>
      </c>
      <c r="R23">
        <v>2019</v>
      </c>
      <c r="S23" t="s">
        <v>51</v>
      </c>
    </row>
    <row r="24" spans="1:21" x14ac:dyDescent="0.35">
      <c r="A24">
        <v>796</v>
      </c>
      <c r="B24" t="s">
        <v>13</v>
      </c>
      <c r="C24" s="23">
        <v>43545</v>
      </c>
      <c r="D24" t="s">
        <v>20</v>
      </c>
      <c r="E24">
        <v>26</v>
      </c>
      <c r="F24">
        <v>1</v>
      </c>
      <c r="G24">
        <v>0.41049999999999998</v>
      </c>
      <c r="H24">
        <v>0.41959999999999997</v>
      </c>
      <c r="I24">
        <v>0.41789999999999999</v>
      </c>
      <c r="J24">
        <f t="shared" si="4"/>
        <v>1.6999999999999793E-3</v>
      </c>
      <c r="K24">
        <f t="shared" si="5"/>
        <v>6.5384615384614587E-5</v>
      </c>
      <c r="R24">
        <v>2019</v>
      </c>
      <c r="S24" t="s">
        <v>51</v>
      </c>
      <c r="T24">
        <f t="shared" ref="T24:T52" si="6">LOG10(F24+0.5)</f>
        <v>0.17609125905568124</v>
      </c>
      <c r="U24">
        <f t="shared" ref="U24:U52" si="7">LOG10(K24)</f>
        <v>-4.1845244265925494</v>
      </c>
    </row>
    <row r="25" spans="1:21" x14ac:dyDescent="0.35">
      <c r="A25">
        <v>797</v>
      </c>
      <c r="B25" t="s">
        <v>13</v>
      </c>
      <c r="C25" s="23">
        <v>43545</v>
      </c>
      <c r="D25" t="s">
        <v>20</v>
      </c>
      <c r="E25">
        <v>30</v>
      </c>
      <c r="F25">
        <v>2</v>
      </c>
      <c r="G25">
        <v>0.41110000000000002</v>
      </c>
      <c r="H25">
        <v>0.43369999999999997</v>
      </c>
      <c r="I25">
        <v>0.42980000000000002</v>
      </c>
      <c r="J25">
        <f t="shared" si="4"/>
        <v>3.8999999999999591E-3</v>
      </c>
      <c r="K25">
        <f t="shared" si="5"/>
        <v>1.2999999999999863E-4</v>
      </c>
      <c r="R25">
        <v>2019</v>
      </c>
      <c r="S25" t="s">
        <v>51</v>
      </c>
      <c r="T25">
        <f t="shared" si="6"/>
        <v>0.3979400086720376</v>
      </c>
      <c r="U25">
        <f t="shared" si="7"/>
        <v>-3.8860566476931679</v>
      </c>
    </row>
    <row r="26" spans="1:21" x14ac:dyDescent="0.35">
      <c r="A26">
        <v>798</v>
      </c>
      <c r="B26" t="s">
        <v>13</v>
      </c>
      <c r="C26" s="23">
        <v>43545</v>
      </c>
      <c r="D26" t="s">
        <v>20</v>
      </c>
      <c r="E26">
        <v>2</v>
      </c>
      <c r="F26">
        <v>3</v>
      </c>
      <c r="G26">
        <v>0.4093</v>
      </c>
      <c r="H26">
        <v>0.41470000000000001</v>
      </c>
      <c r="I26">
        <v>0.41370000000000001</v>
      </c>
      <c r="J26">
        <f t="shared" si="4"/>
        <v>1.0000000000000009E-3</v>
      </c>
      <c r="K26">
        <f t="shared" si="5"/>
        <v>5.0000000000000044E-4</v>
      </c>
      <c r="R26">
        <v>2019</v>
      </c>
      <c r="S26" t="s">
        <v>51</v>
      </c>
      <c r="T26">
        <f t="shared" si="6"/>
        <v>0.54406804435027567</v>
      </c>
      <c r="U26">
        <f t="shared" si="7"/>
        <v>-3.3010299956639808</v>
      </c>
    </row>
    <row r="27" spans="1:21" x14ac:dyDescent="0.35">
      <c r="A27">
        <v>799</v>
      </c>
      <c r="B27" t="s">
        <v>13</v>
      </c>
      <c r="C27" s="23">
        <v>43545</v>
      </c>
      <c r="D27" t="s">
        <v>20</v>
      </c>
      <c r="E27">
        <v>2</v>
      </c>
      <c r="F27">
        <v>4</v>
      </c>
      <c r="G27">
        <v>0.40989999999999999</v>
      </c>
      <c r="H27">
        <v>0.42049999999999998</v>
      </c>
      <c r="I27">
        <v>0.41949999999999998</v>
      </c>
      <c r="J27">
        <f t="shared" si="4"/>
        <v>1.0000000000000009E-3</v>
      </c>
      <c r="K27">
        <f t="shared" si="5"/>
        <v>5.0000000000000044E-4</v>
      </c>
      <c r="R27">
        <v>2019</v>
      </c>
      <c r="S27" t="s">
        <v>51</v>
      </c>
      <c r="T27">
        <f t="shared" si="6"/>
        <v>0.65321251377534373</v>
      </c>
      <c r="U27">
        <f t="shared" si="7"/>
        <v>-3.3010299956639808</v>
      </c>
    </row>
    <row r="28" spans="1:21" x14ac:dyDescent="0.35">
      <c r="A28">
        <v>800</v>
      </c>
      <c r="B28" t="s">
        <v>13</v>
      </c>
      <c r="C28" s="23">
        <v>43545</v>
      </c>
      <c r="D28" t="s">
        <v>20</v>
      </c>
      <c r="E28">
        <v>3</v>
      </c>
      <c r="F28">
        <v>5</v>
      </c>
      <c r="G28">
        <v>0.41660000000000003</v>
      </c>
      <c r="H28">
        <v>0.45179999999999998</v>
      </c>
      <c r="I28">
        <v>0.4461</v>
      </c>
      <c r="J28">
        <f t="shared" si="4"/>
        <v>5.6999999999999829E-3</v>
      </c>
      <c r="K28">
        <f t="shared" si="5"/>
        <v>1.8999999999999944E-3</v>
      </c>
      <c r="R28">
        <v>2019</v>
      </c>
      <c r="S28" t="s">
        <v>51</v>
      </c>
      <c r="T28">
        <f t="shared" si="6"/>
        <v>0.74036268949424389</v>
      </c>
      <c r="U28">
        <f t="shared" si="7"/>
        <v>-2.7212463990471725</v>
      </c>
    </row>
    <row r="29" spans="1:21" x14ac:dyDescent="0.35">
      <c r="A29">
        <v>801</v>
      </c>
      <c r="B29" t="s">
        <v>13</v>
      </c>
      <c r="C29" s="23">
        <v>43545</v>
      </c>
      <c r="D29" t="s">
        <v>20</v>
      </c>
      <c r="E29">
        <v>2</v>
      </c>
      <c r="F29">
        <v>6</v>
      </c>
      <c r="G29">
        <v>0.41549999999999998</v>
      </c>
      <c r="H29">
        <v>0.44450000000000001</v>
      </c>
      <c r="I29">
        <v>0.43940000000000001</v>
      </c>
      <c r="J29">
        <f t="shared" si="4"/>
        <v>5.0999999999999934E-3</v>
      </c>
      <c r="K29">
        <f t="shared" si="5"/>
        <v>2.5499999999999967E-3</v>
      </c>
      <c r="R29">
        <v>2019</v>
      </c>
      <c r="S29" t="s">
        <v>51</v>
      </c>
      <c r="T29">
        <f t="shared" si="6"/>
        <v>0.81291335664285558</v>
      </c>
      <c r="U29">
        <f t="shared" si="7"/>
        <v>-2.5934598195660454</v>
      </c>
    </row>
    <row r="30" spans="1:21" x14ac:dyDescent="0.35">
      <c r="A30">
        <v>952</v>
      </c>
      <c r="B30" t="s">
        <v>13</v>
      </c>
      <c r="C30" s="23">
        <v>43559</v>
      </c>
      <c r="D30" t="s">
        <v>20</v>
      </c>
      <c r="E30">
        <v>22</v>
      </c>
      <c r="F30">
        <v>1</v>
      </c>
      <c r="G30">
        <v>0.41160000000000002</v>
      </c>
      <c r="H30">
        <v>0.42120000000000002</v>
      </c>
      <c r="I30">
        <v>0.41959999999999997</v>
      </c>
      <c r="J30">
        <f t="shared" si="4"/>
        <v>1.6000000000000458E-3</v>
      </c>
      <c r="K30">
        <f t="shared" si="5"/>
        <v>7.2727272727274815E-5</v>
      </c>
      <c r="R30">
        <v>2019</v>
      </c>
      <c r="S30" t="s">
        <v>53</v>
      </c>
      <c r="T30">
        <f t="shared" si="6"/>
        <v>0.17609125905568124</v>
      </c>
      <c r="U30">
        <f t="shared" si="7"/>
        <v>-4.1383026981662692</v>
      </c>
    </row>
    <row r="31" spans="1:21" x14ac:dyDescent="0.35">
      <c r="A31">
        <v>953</v>
      </c>
      <c r="B31" t="s">
        <v>13</v>
      </c>
      <c r="C31" s="23">
        <v>43559</v>
      </c>
      <c r="D31" t="s">
        <v>20</v>
      </c>
      <c r="E31">
        <v>30</v>
      </c>
      <c r="F31">
        <v>2</v>
      </c>
      <c r="G31">
        <v>0.41170000000000001</v>
      </c>
      <c r="H31">
        <v>0.43940000000000001</v>
      </c>
      <c r="I31">
        <v>0.43509999999999999</v>
      </c>
      <c r="J31">
        <f t="shared" si="4"/>
        <v>4.300000000000026E-3</v>
      </c>
      <c r="K31">
        <f t="shared" si="5"/>
        <v>1.4333333333333421E-4</v>
      </c>
      <c r="R31">
        <v>2019</v>
      </c>
      <c r="S31" t="s">
        <v>53</v>
      </c>
      <c r="T31">
        <f t="shared" si="6"/>
        <v>0.3979400086720376</v>
      </c>
      <c r="U31">
        <f t="shared" si="7"/>
        <v>-3.8436527991400733</v>
      </c>
    </row>
    <row r="32" spans="1:21" x14ac:dyDescent="0.35">
      <c r="A32">
        <v>954</v>
      </c>
      <c r="B32" t="s">
        <v>13</v>
      </c>
      <c r="C32" s="23">
        <v>43559</v>
      </c>
      <c r="D32" t="s">
        <v>20</v>
      </c>
      <c r="E32">
        <v>1</v>
      </c>
      <c r="F32">
        <v>3</v>
      </c>
      <c r="G32">
        <v>0.40820000000000001</v>
      </c>
      <c r="H32">
        <v>0.41089999999999999</v>
      </c>
      <c r="I32">
        <v>0.4103</v>
      </c>
      <c r="J32">
        <f t="shared" si="4"/>
        <v>5.9999999999998943E-4</v>
      </c>
      <c r="K32">
        <f t="shared" si="5"/>
        <v>5.9999999999998943E-4</v>
      </c>
      <c r="R32">
        <v>2019</v>
      </c>
      <c r="S32" t="s">
        <v>53</v>
      </c>
      <c r="T32">
        <f t="shared" si="6"/>
        <v>0.54406804435027567</v>
      </c>
      <c r="U32">
        <f t="shared" si="7"/>
        <v>-3.2218487496163641</v>
      </c>
    </row>
    <row r="33" spans="1:21" x14ac:dyDescent="0.35">
      <c r="A33">
        <v>955</v>
      </c>
      <c r="B33" t="s">
        <v>13</v>
      </c>
      <c r="C33" s="23">
        <v>43559</v>
      </c>
      <c r="D33" t="s">
        <v>20</v>
      </c>
      <c r="E33">
        <v>2</v>
      </c>
      <c r="F33">
        <v>4</v>
      </c>
      <c r="G33">
        <v>0.40810000000000002</v>
      </c>
      <c r="H33">
        <v>0.41820000000000002</v>
      </c>
      <c r="I33">
        <v>0.41649999999999998</v>
      </c>
      <c r="J33">
        <f t="shared" si="4"/>
        <v>1.7000000000000348E-3</v>
      </c>
      <c r="K33">
        <f t="shared" si="5"/>
        <v>8.5000000000001741E-4</v>
      </c>
      <c r="R33">
        <v>2019</v>
      </c>
      <c r="S33" t="s">
        <v>53</v>
      </c>
      <c r="T33">
        <f t="shared" si="6"/>
        <v>0.65321251377534373</v>
      </c>
      <c r="U33">
        <f t="shared" si="7"/>
        <v>-3.0705810742856983</v>
      </c>
    </row>
    <row r="34" spans="1:21" x14ac:dyDescent="0.35">
      <c r="A34">
        <v>956</v>
      </c>
      <c r="B34" t="s">
        <v>13</v>
      </c>
      <c r="C34" s="23">
        <v>43559</v>
      </c>
      <c r="D34" t="s">
        <v>20</v>
      </c>
      <c r="E34">
        <v>1</v>
      </c>
      <c r="F34">
        <v>7</v>
      </c>
      <c r="G34">
        <v>0.40799999999999997</v>
      </c>
      <c r="H34">
        <v>0.43240000000000001</v>
      </c>
      <c r="I34">
        <v>0.42820000000000003</v>
      </c>
      <c r="J34">
        <f t="shared" si="4"/>
        <v>4.1999999999999815E-3</v>
      </c>
      <c r="K34">
        <f t="shared" si="5"/>
        <v>4.1999999999999815E-3</v>
      </c>
      <c r="R34">
        <v>2019</v>
      </c>
      <c r="S34" t="s">
        <v>53</v>
      </c>
      <c r="T34">
        <f t="shared" si="6"/>
        <v>0.87506126339170009</v>
      </c>
      <c r="U34">
        <f t="shared" si="7"/>
        <v>-2.3767507096021014</v>
      </c>
    </row>
    <row r="35" spans="1:21" x14ac:dyDescent="0.35">
      <c r="A35">
        <v>957</v>
      </c>
      <c r="B35" t="s">
        <v>13</v>
      </c>
      <c r="C35" s="23">
        <v>43559</v>
      </c>
      <c r="D35" t="s">
        <v>20</v>
      </c>
      <c r="E35">
        <v>1</v>
      </c>
      <c r="F35">
        <v>8</v>
      </c>
      <c r="G35">
        <v>0.40789999999999998</v>
      </c>
      <c r="H35">
        <v>0.44040000000000001</v>
      </c>
      <c r="I35">
        <v>0.43509999999999999</v>
      </c>
      <c r="J35">
        <f t="shared" si="4"/>
        <v>5.3000000000000269E-3</v>
      </c>
      <c r="K35">
        <f t="shared" si="5"/>
        <v>5.3000000000000269E-3</v>
      </c>
      <c r="R35">
        <v>2019</v>
      </c>
      <c r="S35" t="s">
        <v>53</v>
      </c>
      <c r="T35">
        <f t="shared" si="6"/>
        <v>0.92941892571429274</v>
      </c>
      <c r="U35">
        <f t="shared" si="7"/>
        <v>-2.2757241303992086</v>
      </c>
    </row>
    <row r="36" spans="1:21" x14ac:dyDescent="0.35">
      <c r="A36">
        <v>958</v>
      </c>
      <c r="B36" t="s">
        <v>13</v>
      </c>
      <c r="C36" s="23">
        <v>43559</v>
      </c>
      <c r="D36" t="s">
        <v>20</v>
      </c>
      <c r="E36">
        <v>1</v>
      </c>
      <c r="F36">
        <v>11</v>
      </c>
      <c r="G36">
        <v>0.42109999999999997</v>
      </c>
      <c r="H36">
        <v>0.5181</v>
      </c>
      <c r="I36">
        <v>0.49959999999999999</v>
      </c>
      <c r="J36">
        <f t="shared" si="4"/>
        <v>1.8500000000000016E-2</v>
      </c>
      <c r="K36">
        <f t="shared" si="5"/>
        <v>1.8500000000000016E-2</v>
      </c>
      <c r="R36">
        <v>2019</v>
      </c>
      <c r="S36" t="s">
        <v>53</v>
      </c>
      <c r="T36">
        <f t="shared" si="6"/>
        <v>1.0606978403536116</v>
      </c>
      <c r="U36">
        <f t="shared" si="7"/>
        <v>-1.7328282715969858</v>
      </c>
    </row>
    <row r="37" spans="1:21" x14ac:dyDescent="0.35">
      <c r="A37">
        <v>729</v>
      </c>
      <c r="B37" t="s">
        <v>13</v>
      </c>
      <c r="C37" s="23">
        <v>43605</v>
      </c>
      <c r="D37" t="s">
        <v>20</v>
      </c>
      <c r="E37">
        <v>5</v>
      </c>
      <c r="F37">
        <v>3</v>
      </c>
      <c r="G37">
        <v>0.41539999999999999</v>
      </c>
      <c r="H37">
        <v>0.43059999999999998</v>
      </c>
      <c r="I37">
        <v>0.42880000000000001</v>
      </c>
      <c r="J37">
        <f t="shared" si="4"/>
        <v>1.7999999999999683E-3</v>
      </c>
      <c r="K37">
        <f t="shared" si="5"/>
        <v>3.5999999999999368E-4</v>
      </c>
      <c r="L37" t="s">
        <v>33</v>
      </c>
      <c r="R37">
        <v>2019</v>
      </c>
      <c r="S37" t="s">
        <v>50</v>
      </c>
      <c r="T37">
        <f t="shared" si="6"/>
        <v>0.54406804435027567</v>
      </c>
      <c r="U37">
        <f t="shared" si="7"/>
        <v>-3.4436974992327203</v>
      </c>
    </row>
    <row r="38" spans="1:21" x14ac:dyDescent="0.35">
      <c r="A38">
        <v>730</v>
      </c>
      <c r="B38" t="s">
        <v>13</v>
      </c>
      <c r="C38" s="23">
        <v>43605</v>
      </c>
      <c r="D38" t="s">
        <v>20</v>
      </c>
      <c r="E38">
        <v>8</v>
      </c>
      <c r="F38">
        <v>4</v>
      </c>
      <c r="G38">
        <v>0.40600000000000003</v>
      </c>
      <c r="H38">
        <v>0.45440000000000003</v>
      </c>
      <c r="I38">
        <v>0.44729999999999998</v>
      </c>
      <c r="J38">
        <f t="shared" si="4"/>
        <v>7.1000000000000507E-3</v>
      </c>
      <c r="K38">
        <f t="shared" si="5"/>
        <v>8.8750000000000634E-4</v>
      </c>
      <c r="L38" t="s">
        <v>34</v>
      </c>
      <c r="R38">
        <v>2019</v>
      </c>
      <c r="S38" t="s">
        <v>50</v>
      </c>
      <c r="T38">
        <f t="shared" si="6"/>
        <v>0.65321251377534373</v>
      </c>
      <c r="U38">
        <f t="shared" si="7"/>
        <v>-3.0518316382728652</v>
      </c>
    </row>
    <row r="39" spans="1:21" x14ac:dyDescent="0.35">
      <c r="A39">
        <v>731</v>
      </c>
      <c r="B39" t="s">
        <v>13</v>
      </c>
      <c r="C39" s="23">
        <v>43605</v>
      </c>
      <c r="D39" t="s">
        <v>20</v>
      </c>
      <c r="E39">
        <v>12</v>
      </c>
      <c r="F39">
        <v>5</v>
      </c>
      <c r="G39">
        <v>0.40589999999999998</v>
      </c>
      <c r="H39">
        <v>0.52</v>
      </c>
      <c r="I39">
        <v>0.50280000000000002</v>
      </c>
      <c r="J39">
        <f t="shared" si="4"/>
        <v>1.7199999999999993E-2</v>
      </c>
      <c r="K39">
        <f t="shared" si="5"/>
        <v>1.4333333333333327E-3</v>
      </c>
      <c r="L39" t="s">
        <v>35</v>
      </c>
      <c r="R39">
        <v>2019</v>
      </c>
      <c r="S39" t="s">
        <v>50</v>
      </c>
      <c r="T39">
        <f t="shared" si="6"/>
        <v>0.74036268949424389</v>
      </c>
      <c r="U39">
        <f t="shared" si="7"/>
        <v>-2.843652799140076</v>
      </c>
    </row>
    <row r="40" spans="1:21" x14ac:dyDescent="0.35">
      <c r="A40">
        <v>732</v>
      </c>
      <c r="B40" t="s">
        <v>13</v>
      </c>
      <c r="C40" s="23">
        <v>43605</v>
      </c>
      <c r="D40" t="s">
        <v>20</v>
      </c>
      <c r="E40">
        <v>7</v>
      </c>
      <c r="F40">
        <v>6</v>
      </c>
      <c r="G40">
        <v>0.41320000000000001</v>
      </c>
      <c r="H40">
        <v>0.54120000000000001</v>
      </c>
      <c r="I40">
        <v>0.52259999999999995</v>
      </c>
      <c r="J40">
        <f t="shared" si="4"/>
        <v>1.8600000000000061E-2</v>
      </c>
      <c r="K40">
        <f t="shared" si="5"/>
        <v>2.6571428571428657E-3</v>
      </c>
      <c r="L40" t="s">
        <v>60</v>
      </c>
      <c r="R40">
        <v>2019</v>
      </c>
      <c r="S40" t="s">
        <v>50</v>
      </c>
      <c r="T40">
        <f t="shared" si="6"/>
        <v>0.81291335664285558</v>
      </c>
      <c r="U40">
        <f t="shared" si="7"/>
        <v>-2.5755850957963391</v>
      </c>
    </row>
    <row r="41" spans="1:21" x14ac:dyDescent="0.35">
      <c r="A41">
        <v>733</v>
      </c>
      <c r="B41" t="s">
        <v>13</v>
      </c>
      <c r="C41" s="23">
        <v>43605</v>
      </c>
      <c r="D41" t="s">
        <v>20</v>
      </c>
      <c r="E41">
        <v>2</v>
      </c>
      <c r="F41">
        <v>7</v>
      </c>
      <c r="G41">
        <v>0.41239999999999999</v>
      </c>
      <c r="H41">
        <v>0.45029999999999998</v>
      </c>
      <c r="I41">
        <v>0.44429999999999997</v>
      </c>
      <c r="J41">
        <f t="shared" si="4"/>
        <v>6.0000000000000053E-3</v>
      </c>
      <c r="K41">
        <f t="shared" si="5"/>
        <v>3.0000000000000027E-3</v>
      </c>
      <c r="L41" t="s">
        <v>61</v>
      </c>
      <c r="R41">
        <v>2019</v>
      </c>
      <c r="S41" t="s">
        <v>50</v>
      </c>
      <c r="T41">
        <f t="shared" si="6"/>
        <v>0.87506126339170009</v>
      </c>
      <c r="U41">
        <f t="shared" si="7"/>
        <v>-2.5228787452803374</v>
      </c>
    </row>
    <row r="42" spans="1:21" x14ac:dyDescent="0.35">
      <c r="A42">
        <v>734</v>
      </c>
      <c r="B42" t="s">
        <v>13</v>
      </c>
      <c r="C42" s="23">
        <v>43605</v>
      </c>
      <c r="D42" t="s">
        <v>20</v>
      </c>
      <c r="E42">
        <v>2</v>
      </c>
      <c r="F42">
        <v>9</v>
      </c>
      <c r="G42">
        <v>0.41589999999999999</v>
      </c>
      <c r="H42">
        <v>0.53</v>
      </c>
      <c r="I42">
        <v>0.51480000000000004</v>
      </c>
      <c r="J42">
        <f t="shared" si="4"/>
        <v>1.5199999999999991E-2</v>
      </c>
      <c r="K42">
        <f t="shared" si="5"/>
        <v>7.5999999999999956E-3</v>
      </c>
      <c r="L42" t="s">
        <v>36</v>
      </c>
      <c r="R42">
        <v>2019</v>
      </c>
      <c r="S42" t="s">
        <v>50</v>
      </c>
      <c r="T42">
        <f t="shared" si="6"/>
        <v>0.97772360528884772</v>
      </c>
      <c r="U42">
        <f t="shared" si="7"/>
        <v>-2.1191864077192091</v>
      </c>
    </row>
    <row r="43" spans="1:21" x14ac:dyDescent="0.35">
      <c r="A43">
        <v>600</v>
      </c>
      <c r="B43" t="s">
        <v>13</v>
      </c>
      <c r="C43" s="23">
        <v>43640</v>
      </c>
      <c r="D43" t="s">
        <v>20</v>
      </c>
      <c r="E43">
        <v>2</v>
      </c>
      <c r="F43">
        <v>2</v>
      </c>
      <c r="G43">
        <v>0.41170000000000001</v>
      </c>
      <c r="H43">
        <v>0.41520000000000001</v>
      </c>
      <c r="I43">
        <v>0.41460000000000002</v>
      </c>
      <c r="J43">
        <f t="shared" si="4"/>
        <v>5.9999999999998943E-4</v>
      </c>
      <c r="K43">
        <f t="shared" si="5"/>
        <v>2.9999999999999472E-4</v>
      </c>
      <c r="R43">
        <v>2019</v>
      </c>
      <c r="S43" t="s">
        <v>52</v>
      </c>
      <c r="T43">
        <f t="shared" si="6"/>
        <v>0.3979400086720376</v>
      </c>
      <c r="U43">
        <f t="shared" si="7"/>
        <v>-3.5228787452803454</v>
      </c>
    </row>
    <row r="44" spans="1:21" x14ac:dyDescent="0.35">
      <c r="A44">
        <v>601</v>
      </c>
      <c r="B44" t="s">
        <v>13</v>
      </c>
      <c r="C44" s="23">
        <v>43640</v>
      </c>
      <c r="D44" t="s">
        <v>20</v>
      </c>
      <c r="E44">
        <v>1</v>
      </c>
      <c r="F44">
        <v>3</v>
      </c>
      <c r="G44">
        <v>0.40260000000000001</v>
      </c>
      <c r="H44">
        <v>0.40789999999999998</v>
      </c>
      <c r="I44">
        <v>0.4073</v>
      </c>
      <c r="J44">
        <f t="shared" si="4"/>
        <v>5.9999999999998943E-4</v>
      </c>
      <c r="K44">
        <f t="shared" si="5"/>
        <v>5.9999999999998943E-4</v>
      </c>
      <c r="R44">
        <v>2019</v>
      </c>
      <c r="S44" t="s">
        <v>52</v>
      </c>
      <c r="T44">
        <f t="shared" si="6"/>
        <v>0.54406804435027567</v>
      </c>
      <c r="U44">
        <f t="shared" si="7"/>
        <v>-3.2218487496163641</v>
      </c>
    </row>
    <row r="45" spans="1:21" x14ac:dyDescent="0.35">
      <c r="A45">
        <v>602</v>
      </c>
      <c r="B45" t="s">
        <v>13</v>
      </c>
      <c r="C45" s="23">
        <v>43640</v>
      </c>
      <c r="D45" t="s">
        <v>20</v>
      </c>
      <c r="E45">
        <v>1</v>
      </c>
      <c r="F45">
        <v>4</v>
      </c>
      <c r="G45">
        <v>0.41420000000000001</v>
      </c>
      <c r="H45">
        <v>0.42470000000000002</v>
      </c>
      <c r="I45">
        <v>0.42349999999999999</v>
      </c>
      <c r="J45">
        <f t="shared" si="4"/>
        <v>1.2000000000000344E-3</v>
      </c>
      <c r="K45">
        <f t="shared" si="5"/>
        <v>1.2000000000000344E-3</v>
      </c>
      <c r="R45">
        <v>2019</v>
      </c>
      <c r="S45" t="s">
        <v>52</v>
      </c>
      <c r="T45">
        <f t="shared" si="6"/>
        <v>0.65321251377534373</v>
      </c>
      <c r="U45">
        <f t="shared" si="7"/>
        <v>-2.9208187539523629</v>
      </c>
    </row>
    <row r="46" spans="1:21" x14ac:dyDescent="0.35">
      <c r="A46">
        <v>603</v>
      </c>
      <c r="B46" t="s">
        <v>13</v>
      </c>
      <c r="C46" s="23">
        <v>43640</v>
      </c>
      <c r="D46" t="s">
        <v>20</v>
      </c>
      <c r="E46">
        <v>3</v>
      </c>
      <c r="F46">
        <v>5</v>
      </c>
      <c r="G46">
        <v>0.41389999999999999</v>
      </c>
      <c r="H46">
        <v>0.45800000000000002</v>
      </c>
      <c r="I46">
        <v>0.45329999999999998</v>
      </c>
      <c r="J46">
        <f t="shared" si="4"/>
        <v>4.7000000000000375E-3</v>
      </c>
      <c r="K46">
        <f t="shared" si="5"/>
        <v>1.5666666666666791E-3</v>
      </c>
      <c r="R46">
        <v>2019</v>
      </c>
      <c r="S46" t="s">
        <v>52</v>
      </c>
      <c r="T46">
        <f t="shared" si="6"/>
        <v>0.74036268949424389</v>
      </c>
      <c r="U46">
        <f t="shared" si="7"/>
        <v>-2.8050233967839415</v>
      </c>
    </row>
    <row r="47" spans="1:21" x14ac:dyDescent="0.35">
      <c r="A47">
        <v>604</v>
      </c>
      <c r="B47" t="s">
        <v>13</v>
      </c>
      <c r="C47" s="23">
        <v>43640</v>
      </c>
      <c r="D47" t="s">
        <v>20</v>
      </c>
      <c r="E47">
        <v>3</v>
      </c>
      <c r="F47">
        <v>6</v>
      </c>
      <c r="G47">
        <v>0.40710000000000002</v>
      </c>
      <c r="H47">
        <v>0.50600000000000001</v>
      </c>
      <c r="I47">
        <v>0.49590000000000001</v>
      </c>
      <c r="J47">
        <f t="shared" si="4"/>
        <v>1.0099999999999998E-2</v>
      </c>
      <c r="K47">
        <f t="shared" si="5"/>
        <v>3.3666666666666658E-3</v>
      </c>
      <c r="R47">
        <v>2019</v>
      </c>
      <c r="S47" t="s">
        <v>52</v>
      </c>
      <c r="T47">
        <f t="shared" si="6"/>
        <v>0.81291335664285558</v>
      </c>
      <c r="U47">
        <f t="shared" si="7"/>
        <v>-2.47279988093702</v>
      </c>
    </row>
    <row r="48" spans="1:21" x14ac:dyDescent="0.35">
      <c r="A48">
        <v>605</v>
      </c>
      <c r="B48" t="s">
        <v>13</v>
      </c>
      <c r="C48" s="23">
        <v>43640</v>
      </c>
      <c r="D48" t="s">
        <v>20</v>
      </c>
      <c r="E48">
        <v>9</v>
      </c>
      <c r="F48">
        <v>7</v>
      </c>
      <c r="G48">
        <v>0.41320000000000001</v>
      </c>
      <c r="H48">
        <v>0.73640000000000005</v>
      </c>
      <c r="I48">
        <v>0.70069999999999999</v>
      </c>
      <c r="J48">
        <f t="shared" si="4"/>
        <v>3.5700000000000065E-2</v>
      </c>
      <c r="K48">
        <f t="shared" si="5"/>
        <v>3.9666666666666739E-3</v>
      </c>
      <c r="R48">
        <v>2019</v>
      </c>
      <c r="S48" t="s">
        <v>52</v>
      </c>
      <c r="T48">
        <f t="shared" si="6"/>
        <v>0.87506126339170009</v>
      </c>
      <c r="U48">
        <f t="shared" si="7"/>
        <v>-2.4015742933271307</v>
      </c>
    </row>
    <row r="49" spans="1:21" x14ac:dyDescent="0.35">
      <c r="A49">
        <v>606</v>
      </c>
      <c r="B49" t="s">
        <v>13</v>
      </c>
      <c r="C49" s="23">
        <v>43640</v>
      </c>
      <c r="D49" t="s">
        <v>20</v>
      </c>
      <c r="E49">
        <v>8</v>
      </c>
      <c r="F49">
        <v>8</v>
      </c>
      <c r="G49">
        <v>0.4083</v>
      </c>
      <c r="H49">
        <v>0.78680000000000005</v>
      </c>
      <c r="I49">
        <v>0.73980000000000001</v>
      </c>
      <c r="J49">
        <f t="shared" si="4"/>
        <v>4.7000000000000042E-2</v>
      </c>
      <c r="K49">
        <f t="shared" si="5"/>
        <v>5.8750000000000052E-3</v>
      </c>
      <c r="R49">
        <v>2019</v>
      </c>
      <c r="S49" t="s">
        <v>52</v>
      </c>
      <c r="T49">
        <f t="shared" si="6"/>
        <v>0.92941892571429274</v>
      </c>
      <c r="U49">
        <f t="shared" si="7"/>
        <v>-2.2309921290562258</v>
      </c>
    </row>
    <row r="50" spans="1:21" x14ac:dyDescent="0.35">
      <c r="A50">
        <v>607</v>
      </c>
      <c r="B50" t="s">
        <v>13</v>
      </c>
      <c r="C50" s="23">
        <v>43640</v>
      </c>
      <c r="D50" t="s">
        <v>20</v>
      </c>
      <c r="E50">
        <v>3</v>
      </c>
      <c r="F50">
        <v>9</v>
      </c>
      <c r="G50">
        <v>0.41399999999999998</v>
      </c>
      <c r="H50">
        <v>0.54449999999999998</v>
      </c>
      <c r="I50">
        <v>0.52280000000000004</v>
      </c>
      <c r="J50">
        <f t="shared" si="4"/>
        <v>2.1699999999999942E-2</v>
      </c>
      <c r="K50">
        <f t="shared" si="5"/>
        <v>7.2333333333333139E-3</v>
      </c>
      <c r="R50">
        <v>2019</v>
      </c>
      <c r="S50" t="s">
        <v>52</v>
      </c>
      <c r="T50">
        <f t="shared" si="6"/>
        <v>0.97772360528884772</v>
      </c>
      <c r="U50">
        <f t="shared" si="7"/>
        <v>-2.1406615208711339</v>
      </c>
    </row>
    <row r="51" spans="1:21" x14ac:dyDescent="0.35">
      <c r="A51">
        <v>608</v>
      </c>
      <c r="B51" t="s">
        <v>13</v>
      </c>
      <c r="C51" s="23">
        <v>43640</v>
      </c>
      <c r="D51" t="s">
        <v>20</v>
      </c>
      <c r="E51">
        <v>1</v>
      </c>
      <c r="F51">
        <v>10</v>
      </c>
      <c r="G51">
        <v>0.41249999999999998</v>
      </c>
      <c r="H51">
        <v>0.50790000000000002</v>
      </c>
      <c r="I51">
        <v>0.49330000000000002</v>
      </c>
      <c r="J51">
        <f t="shared" si="4"/>
        <v>1.4600000000000002E-2</v>
      </c>
      <c r="K51">
        <f t="shared" si="5"/>
        <v>1.4600000000000002E-2</v>
      </c>
      <c r="R51">
        <v>2019</v>
      </c>
      <c r="S51" t="s">
        <v>52</v>
      </c>
      <c r="T51">
        <f t="shared" si="6"/>
        <v>1.0211892990699381</v>
      </c>
      <c r="U51">
        <f t="shared" si="7"/>
        <v>-1.8356471442155629</v>
      </c>
    </row>
    <row r="52" spans="1:21" x14ac:dyDescent="0.35">
      <c r="A52">
        <v>609</v>
      </c>
      <c r="B52" t="s">
        <v>13</v>
      </c>
      <c r="C52" s="23">
        <v>43640</v>
      </c>
      <c r="D52" t="s">
        <v>20</v>
      </c>
      <c r="E52">
        <v>1</v>
      </c>
      <c r="F52">
        <v>11</v>
      </c>
      <c r="G52">
        <v>0.40960000000000002</v>
      </c>
      <c r="H52">
        <v>0.4839</v>
      </c>
      <c r="I52">
        <v>0.47210000000000002</v>
      </c>
      <c r="J52">
        <f t="shared" si="4"/>
        <v>1.1799999999999977E-2</v>
      </c>
      <c r="K52">
        <f t="shared" si="5"/>
        <v>1.1799999999999977E-2</v>
      </c>
      <c r="R52">
        <v>2019</v>
      </c>
      <c r="S52" t="s">
        <v>52</v>
      </c>
      <c r="T52">
        <f t="shared" si="6"/>
        <v>1.0606978403536116</v>
      </c>
      <c r="U52">
        <f t="shared" si="7"/>
        <v>-1.9281179926938754</v>
      </c>
    </row>
    <row r="53" spans="1:21" x14ac:dyDescent="0.35">
      <c r="A53">
        <v>658</v>
      </c>
      <c r="B53" t="s">
        <v>13</v>
      </c>
      <c r="C53" s="23">
        <v>43671</v>
      </c>
      <c r="D53" t="s">
        <v>20</v>
      </c>
      <c r="E53">
        <v>30</v>
      </c>
      <c r="F53">
        <v>0</v>
      </c>
      <c r="G53">
        <v>0.4194</v>
      </c>
      <c r="H53">
        <v>0.42459999999999998</v>
      </c>
      <c r="I53">
        <v>0.42380000000000001</v>
      </c>
      <c r="J53">
        <f t="shared" si="4"/>
        <v>7.999999999999674E-4</v>
      </c>
      <c r="K53">
        <f t="shared" si="5"/>
        <v>2.6666666666665579E-5</v>
      </c>
      <c r="R53">
        <v>2019</v>
      </c>
      <c r="S53" t="s">
        <v>42</v>
      </c>
    </row>
    <row r="54" spans="1:21" x14ac:dyDescent="0.35">
      <c r="A54">
        <v>659</v>
      </c>
      <c r="B54" t="s">
        <v>13</v>
      </c>
      <c r="C54" s="23">
        <v>43671</v>
      </c>
      <c r="D54" t="s">
        <v>20</v>
      </c>
      <c r="E54">
        <v>30</v>
      </c>
      <c r="F54">
        <v>1</v>
      </c>
      <c r="G54">
        <v>0.41139999999999999</v>
      </c>
      <c r="H54">
        <v>0.42009999999999997</v>
      </c>
      <c r="I54">
        <v>0.41870000000000002</v>
      </c>
      <c r="J54">
        <f t="shared" si="4"/>
        <v>1.3999999999999568E-3</v>
      </c>
      <c r="K54">
        <f t="shared" si="5"/>
        <v>4.6666666666665228E-5</v>
      </c>
      <c r="R54">
        <v>2019</v>
      </c>
      <c r="S54" t="s">
        <v>42</v>
      </c>
      <c r="T54">
        <f t="shared" ref="T54:T66" si="8">LOG10(F54+0.5)</f>
        <v>0.17609125905568124</v>
      </c>
      <c r="U54">
        <f t="shared" ref="U54:U66" si="9">LOG10(K54)</f>
        <v>-4.3309932190414377</v>
      </c>
    </row>
    <row r="55" spans="1:21" x14ac:dyDescent="0.35">
      <c r="A55">
        <v>660</v>
      </c>
      <c r="B55" t="s">
        <v>13</v>
      </c>
      <c r="C55" s="23">
        <v>43671</v>
      </c>
      <c r="D55" t="s">
        <v>20</v>
      </c>
      <c r="E55">
        <v>5</v>
      </c>
      <c r="F55">
        <v>2</v>
      </c>
      <c r="G55">
        <v>0.40579999999999999</v>
      </c>
      <c r="H55">
        <v>0.40920000000000001</v>
      </c>
      <c r="I55">
        <v>0.40889999999999999</v>
      </c>
      <c r="J55">
        <f t="shared" si="4"/>
        <v>3.0000000000002247E-4</v>
      </c>
      <c r="K55">
        <f t="shared" si="5"/>
        <v>6.0000000000004494E-5</v>
      </c>
      <c r="R55">
        <v>2019</v>
      </c>
      <c r="S55" t="s">
        <v>42</v>
      </c>
      <c r="T55">
        <f t="shared" si="8"/>
        <v>0.3979400086720376</v>
      </c>
      <c r="U55">
        <f t="shared" si="9"/>
        <v>-4.2218487496163242</v>
      </c>
    </row>
    <row r="56" spans="1:21" x14ac:dyDescent="0.35">
      <c r="A56">
        <v>661</v>
      </c>
      <c r="B56" t="s">
        <v>13</v>
      </c>
      <c r="C56" s="23">
        <v>43671</v>
      </c>
      <c r="D56" t="s">
        <v>20</v>
      </c>
      <c r="E56">
        <v>1</v>
      </c>
      <c r="F56">
        <v>5</v>
      </c>
      <c r="G56">
        <v>0.4133</v>
      </c>
      <c r="H56">
        <v>0.43859999999999999</v>
      </c>
      <c r="I56">
        <v>0.438</v>
      </c>
      <c r="J56">
        <f t="shared" si="4"/>
        <v>5.9999999999998943E-4</v>
      </c>
      <c r="K56">
        <f t="shared" si="5"/>
        <v>5.9999999999998943E-4</v>
      </c>
      <c r="R56">
        <v>2019</v>
      </c>
      <c r="S56" t="s">
        <v>42</v>
      </c>
      <c r="T56">
        <f t="shared" si="8"/>
        <v>0.74036268949424389</v>
      </c>
      <c r="U56">
        <f t="shared" si="9"/>
        <v>-3.2218487496163641</v>
      </c>
    </row>
    <row r="57" spans="1:21" x14ac:dyDescent="0.35">
      <c r="A57">
        <v>662</v>
      </c>
      <c r="B57" t="s">
        <v>13</v>
      </c>
      <c r="C57" s="23">
        <v>43671</v>
      </c>
      <c r="D57" t="s">
        <v>20</v>
      </c>
      <c r="E57">
        <v>1</v>
      </c>
      <c r="F57">
        <v>6</v>
      </c>
      <c r="G57">
        <v>0.41239999999999999</v>
      </c>
      <c r="H57">
        <v>0.45500000000000002</v>
      </c>
      <c r="I57">
        <v>0.45100000000000001</v>
      </c>
      <c r="J57">
        <f t="shared" si="4"/>
        <v>4.0000000000000036E-3</v>
      </c>
      <c r="K57">
        <f t="shared" si="5"/>
        <v>4.0000000000000036E-3</v>
      </c>
      <c r="R57">
        <v>2019</v>
      </c>
      <c r="S57" t="s">
        <v>42</v>
      </c>
      <c r="T57">
        <f t="shared" si="8"/>
        <v>0.81291335664285558</v>
      </c>
      <c r="U57">
        <f t="shared" si="9"/>
        <v>-2.397940008672037</v>
      </c>
    </row>
    <row r="58" spans="1:21" x14ac:dyDescent="0.35">
      <c r="A58">
        <v>663</v>
      </c>
      <c r="B58" t="s">
        <v>13</v>
      </c>
      <c r="C58" s="23">
        <v>43671</v>
      </c>
      <c r="D58" t="s">
        <v>20</v>
      </c>
      <c r="E58">
        <v>5</v>
      </c>
      <c r="F58">
        <v>7</v>
      </c>
      <c r="G58">
        <v>0.4173</v>
      </c>
      <c r="H58">
        <v>0.57899999999999996</v>
      </c>
      <c r="I58">
        <v>0.56299999999999994</v>
      </c>
      <c r="J58">
        <f t="shared" si="4"/>
        <v>1.6000000000000014E-2</v>
      </c>
      <c r="K58">
        <f t="shared" si="5"/>
        <v>3.2000000000000028E-3</v>
      </c>
      <c r="R58">
        <v>2019</v>
      </c>
      <c r="S58" t="s">
        <v>42</v>
      </c>
      <c r="T58">
        <f t="shared" si="8"/>
        <v>0.87506126339170009</v>
      </c>
      <c r="U58">
        <f t="shared" si="9"/>
        <v>-2.4948500216800937</v>
      </c>
    </row>
    <row r="59" spans="1:21" x14ac:dyDescent="0.35">
      <c r="A59">
        <v>664</v>
      </c>
      <c r="B59" t="s">
        <v>13</v>
      </c>
      <c r="C59" s="23">
        <v>43671</v>
      </c>
      <c r="D59" t="s">
        <v>20</v>
      </c>
      <c r="E59">
        <v>5</v>
      </c>
      <c r="F59">
        <v>8</v>
      </c>
      <c r="G59">
        <v>0.41039999999999999</v>
      </c>
      <c r="H59">
        <v>0.75219999999999998</v>
      </c>
      <c r="I59">
        <v>0.72609999999999997</v>
      </c>
      <c r="J59">
        <f t="shared" si="4"/>
        <v>2.6100000000000012E-2</v>
      </c>
      <c r="K59">
        <f t="shared" si="5"/>
        <v>5.2200000000000024E-3</v>
      </c>
      <c r="R59">
        <v>2019</v>
      </c>
      <c r="S59" t="s">
        <v>42</v>
      </c>
      <c r="T59">
        <f t="shared" si="8"/>
        <v>0.92941892571429274</v>
      </c>
      <c r="U59">
        <f t="shared" si="9"/>
        <v>-2.2823294969977375</v>
      </c>
    </row>
    <row r="60" spans="1:21" x14ac:dyDescent="0.35">
      <c r="A60">
        <v>665</v>
      </c>
      <c r="B60" t="s">
        <v>13</v>
      </c>
      <c r="C60" s="23">
        <v>43671</v>
      </c>
      <c r="D60" t="s">
        <v>20</v>
      </c>
      <c r="E60">
        <v>8</v>
      </c>
      <c r="F60">
        <v>9</v>
      </c>
      <c r="G60">
        <v>0.41549999999999998</v>
      </c>
      <c r="H60">
        <v>1.1148</v>
      </c>
      <c r="I60">
        <v>1.0587</v>
      </c>
      <c r="J60">
        <f t="shared" si="4"/>
        <v>5.6100000000000039E-2</v>
      </c>
      <c r="K60">
        <f t="shared" si="5"/>
        <v>7.0125000000000048E-3</v>
      </c>
      <c r="R60">
        <v>2019</v>
      </c>
      <c r="S60" t="s">
        <v>42</v>
      </c>
      <c r="T60">
        <f t="shared" si="8"/>
        <v>0.97772360528884772</v>
      </c>
      <c r="U60">
        <f t="shared" si="9"/>
        <v>-2.1541271257357817</v>
      </c>
    </row>
    <row r="61" spans="1:21" x14ac:dyDescent="0.35">
      <c r="A61">
        <v>666</v>
      </c>
      <c r="B61" t="s">
        <v>13</v>
      </c>
      <c r="C61" s="23">
        <v>43671</v>
      </c>
      <c r="D61" t="s">
        <v>20</v>
      </c>
      <c r="E61">
        <v>4</v>
      </c>
      <c r="F61">
        <v>10</v>
      </c>
      <c r="G61">
        <v>0.41020000000000001</v>
      </c>
      <c r="H61">
        <v>0.81320000000000003</v>
      </c>
      <c r="I61">
        <v>0.78069999999999995</v>
      </c>
      <c r="J61">
        <f t="shared" si="4"/>
        <v>3.2500000000000084E-2</v>
      </c>
      <c r="K61">
        <f t="shared" si="5"/>
        <v>8.1250000000000211E-3</v>
      </c>
      <c r="R61">
        <v>2019</v>
      </c>
      <c r="S61" t="s">
        <v>42</v>
      </c>
      <c r="T61">
        <f t="shared" si="8"/>
        <v>1.0211892990699381</v>
      </c>
      <c r="U61">
        <f t="shared" si="9"/>
        <v>-2.0901766303490867</v>
      </c>
    </row>
    <row r="62" spans="1:21" x14ac:dyDescent="0.35">
      <c r="A62">
        <v>667</v>
      </c>
      <c r="B62" t="s">
        <v>13</v>
      </c>
      <c r="C62" s="23">
        <v>43671</v>
      </c>
      <c r="D62" t="s">
        <v>20</v>
      </c>
      <c r="E62">
        <v>1</v>
      </c>
      <c r="F62">
        <v>11</v>
      </c>
      <c r="G62">
        <v>0.41560000000000002</v>
      </c>
      <c r="H62">
        <v>0.5726</v>
      </c>
      <c r="I62">
        <v>0.56179999999999997</v>
      </c>
      <c r="J62">
        <f t="shared" si="4"/>
        <v>1.0800000000000032E-2</v>
      </c>
      <c r="K62">
        <f t="shared" si="5"/>
        <v>1.0800000000000032E-2</v>
      </c>
      <c r="R62">
        <v>2019</v>
      </c>
      <c r="S62" t="s">
        <v>42</v>
      </c>
      <c r="T62">
        <f t="shared" si="8"/>
        <v>1.0606978403536116</v>
      </c>
      <c r="U62">
        <f t="shared" si="9"/>
        <v>-1.966576244513049</v>
      </c>
    </row>
    <row r="63" spans="1:21" x14ac:dyDescent="0.35">
      <c r="A63">
        <v>825</v>
      </c>
      <c r="B63" t="s">
        <v>13</v>
      </c>
      <c r="C63" s="23">
        <v>43691</v>
      </c>
      <c r="D63" t="s">
        <v>20</v>
      </c>
      <c r="E63">
        <v>30</v>
      </c>
      <c r="F63">
        <v>1</v>
      </c>
      <c r="G63">
        <v>0.41649999999999998</v>
      </c>
      <c r="H63">
        <v>0.42249999999999999</v>
      </c>
      <c r="I63">
        <v>0.42170000000000002</v>
      </c>
      <c r="J63">
        <f t="shared" si="4"/>
        <v>7.999999999999674E-4</v>
      </c>
      <c r="K63">
        <f t="shared" si="5"/>
        <v>2.6666666666665579E-5</v>
      </c>
      <c r="L63" t="s">
        <v>28</v>
      </c>
      <c r="R63">
        <v>2019</v>
      </c>
      <c r="S63" t="s">
        <v>44</v>
      </c>
      <c r="T63">
        <f t="shared" si="8"/>
        <v>0.17609125905568124</v>
      </c>
      <c r="U63">
        <f t="shared" si="9"/>
        <v>-4.5740312677277366</v>
      </c>
    </row>
    <row r="64" spans="1:21" x14ac:dyDescent="0.35">
      <c r="A64">
        <v>826</v>
      </c>
      <c r="B64" t="s">
        <v>13</v>
      </c>
      <c r="C64" s="23">
        <v>43691</v>
      </c>
      <c r="D64" t="s">
        <v>20</v>
      </c>
      <c r="E64">
        <v>30</v>
      </c>
      <c r="F64">
        <v>2</v>
      </c>
      <c r="G64">
        <v>0.41710000000000003</v>
      </c>
      <c r="H64">
        <v>0.4395</v>
      </c>
      <c r="I64">
        <v>0.43659999999999999</v>
      </c>
      <c r="J64">
        <f t="shared" si="4"/>
        <v>2.9000000000000137E-3</v>
      </c>
      <c r="K64">
        <f t="shared" si="5"/>
        <v>9.6666666666667128E-5</v>
      </c>
      <c r="L64" t="s">
        <v>29</v>
      </c>
      <c r="R64">
        <v>2019</v>
      </c>
      <c r="S64" t="s">
        <v>44</v>
      </c>
      <c r="T64">
        <f t="shared" si="8"/>
        <v>0.3979400086720376</v>
      </c>
      <c r="U64">
        <f t="shared" si="9"/>
        <v>-4.0147232568207043</v>
      </c>
    </row>
    <row r="65" spans="1:21" x14ac:dyDescent="0.35">
      <c r="A65">
        <v>827</v>
      </c>
      <c r="B65" t="s">
        <v>13</v>
      </c>
      <c r="C65" s="23">
        <v>43691</v>
      </c>
      <c r="D65" t="s">
        <v>20</v>
      </c>
      <c r="E65">
        <v>30</v>
      </c>
      <c r="F65">
        <v>3</v>
      </c>
      <c r="G65">
        <v>0.41460000000000002</v>
      </c>
      <c r="H65">
        <v>0.4899</v>
      </c>
      <c r="I65">
        <v>0.48099999999999998</v>
      </c>
      <c r="J65">
        <f t="shared" si="4"/>
        <v>8.900000000000019E-3</v>
      </c>
      <c r="K65">
        <f t="shared" si="5"/>
        <v>2.966666666666673E-4</v>
      </c>
      <c r="L65" t="s">
        <v>30</v>
      </c>
      <c r="R65">
        <v>2019</v>
      </c>
      <c r="S65" t="s">
        <v>44</v>
      </c>
      <c r="T65">
        <f t="shared" si="8"/>
        <v>0.54406804435027567</v>
      </c>
      <c r="U65">
        <f t="shared" si="9"/>
        <v>-3.5277312480747489</v>
      </c>
    </row>
    <row r="66" spans="1:21" x14ac:dyDescent="0.35">
      <c r="A66">
        <v>828</v>
      </c>
      <c r="B66" t="s">
        <v>13</v>
      </c>
      <c r="C66" s="23">
        <v>43691</v>
      </c>
      <c r="D66" t="s">
        <v>20</v>
      </c>
      <c r="E66">
        <v>24</v>
      </c>
      <c r="F66">
        <v>4</v>
      </c>
      <c r="G66">
        <v>0.4199</v>
      </c>
      <c r="H66">
        <v>0.55020000000000002</v>
      </c>
      <c r="I66">
        <v>0.53620000000000001</v>
      </c>
      <c r="J66">
        <f t="shared" si="4"/>
        <v>1.4000000000000012E-2</v>
      </c>
      <c r="K66">
        <f t="shared" si="5"/>
        <v>5.8333333333333382E-4</v>
      </c>
      <c r="L66" t="s">
        <v>31</v>
      </c>
      <c r="R66">
        <v>2019</v>
      </c>
      <c r="S66" t="s">
        <v>44</v>
      </c>
      <c r="T66">
        <f t="shared" si="8"/>
        <v>0.65321251377534373</v>
      </c>
      <c r="U66">
        <f t="shared" si="9"/>
        <v>-3.2340832060333677</v>
      </c>
    </row>
    <row r="67" spans="1:21" x14ac:dyDescent="0.35">
      <c r="A67">
        <v>829</v>
      </c>
      <c r="B67" t="s">
        <v>13</v>
      </c>
      <c r="C67" s="23">
        <v>43691</v>
      </c>
      <c r="D67" t="s">
        <v>20</v>
      </c>
      <c r="E67">
        <v>11</v>
      </c>
      <c r="F67">
        <v>5</v>
      </c>
      <c r="G67">
        <v>0.41320000000000001</v>
      </c>
      <c r="H67">
        <v>0.51639999999999997</v>
      </c>
      <c r="I67">
        <v>0.505</v>
      </c>
      <c r="J67">
        <f t="shared" ref="J67:J84" si="10">H67-I67</f>
        <v>1.1399999999999966E-2</v>
      </c>
      <c r="K67">
        <f t="shared" ref="K67:K84" si="11">J67/E67</f>
        <v>1.0363636363636332E-3</v>
      </c>
      <c r="L67" t="s">
        <v>32</v>
      </c>
      <c r="R67">
        <v>2019</v>
      </c>
      <c r="S67" t="s">
        <v>44</v>
      </c>
      <c r="T67">
        <f t="shared" ref="T67:T84" si="12">LOG10(F67+0.5)</f>
        <v>0.74036268949424389</v>
      </c>
      <c r="U67">
        <f t="shared" ref="U67:U84" si="13">LOG10(K67)</f>
        <v>-2.984487833821754</v>
      </c>
    </row>
    <row r="68" spans="1:21" x14ac:dyDescent="0.35">
      <c r="A68">
        <v>830</v>
      </c>
      <c r="B68" t="s">
        <v>13</v>
      </c>
      <c r="C68" s="23">
        <v>43691</v>
      </c>
      <c r="D68" t="s">
        <v>20</v>
      </c>
      <c r="E68">
        <v>1</v>
      </c>
      <c r="F68">
        <v>6</v>
      </c>
      <c r="G68">
        <v>0.40849999999999997</v>
      </c>
      <c r="H68">
        <v>0.42670000000000002</v>
      </c>
      <c r="I68">
        <v>0.42470000000000002</v>
      </c>
      <c r="J68">
        <f t="shared" si="10"/>
        <v>2.0000000000000018E-3</v>
      </c>
      <c r="K68">
        <f t="shared" si="11"/>
        <v>2.0000000000000018E-3</v>
      </c>
      <c r="R68">
        <v>2019</v>
      </c>
      <c r="S68" t="s">
        <v>44</v>
      </c>
      <c r="T68">
        <f t="shared" si="12"/>
        <v>0.81291335664285558</v>
      </c>
      <c r="U68">
        <f t="shared" si="13"/>
        <v>-2.6989700043360183</v>
      </c>
    </row>
    <row r="69" spans="1:21" x14ac:dyDescent="0.35">
      <c r="A69">
        <v>831</v>
      </c>
      <c r="B69" t="s">
        <v>13</v>
      </c>
      <c r="C69" s="23">
        <v>43691</v>
      </c>
      <c r="D69" t="s">
        <v>20</v>
      </c>
      <c r="E69">
        <v>1</v>
      </c>
      <c r="F69">
        <v>7</v>
      </c>
      <c r="G69">
        <v>0.42</v>
      </c>
      <c r="H69">
        <v>0.4496</v>
      </c>
      <c r="I69">
        <v>0.44440000000000002</v>
      </c>
      <c r="J69">
        <f t="shared" si="10"/>
        <v>5.1999999999999824E-3</v>
      </c>
      <c r="K69">
        <f t="shared" si="11"/>
        <v>5.1999999999999824E-3</v>
      </c>
      <c r="R69">
        <v>2019</v>
      </c>
      <c r="S69" t="s">
        <v>44</v>
      </c>
      <c r="T69">
        <f t="shared" si="12"/>
        <v>0.87506126339170009</v>
      </c>
      <c r="U69">
        <f t="shared" si="13"/>
        <v>-2.2839966563652023</v>
      </c>
    </row>
    <row r="70" spans="1:21" x14ac:dyDescent="0.35">
      <c r="A70">
        <v>832</v>
      </c>
      <c r="B70" t="s">
        <v>13</v>
      </c>
      <c r="C70" s="23">
        <v>43691</v>
      </c>
      <c r="D70" t="s">
        <v>20</v>
      </c>
      <c r="E70">
        <v>3</v>
      </c>
      <c r="F70">
        <v>8</v>
      </c>
      <c r="G70">
        <v>0.40560000000000002</v>
      </c>
      <c r="H70">
        <v>0.6109</v>
      </c>
      <c r="I70">
        <v>0.59530000000000005</v>
      </c>
      <c r="J70">
        <f t="shared" si="10"/>
        <v>1.5599999999999947E-2</v>
      </c>
      <c r="K70">
        <f t="shared" si="11"/>
        <v>5.1999999999999824E-3</v>
      </c>
      <c r="R70">
        <v>2019</v>
      </c>
      <c r="S70" t="s">
        <v>44</v>
      </c>
      <c r="T70">
        <f t="shared" si="12"/>
        <v>0.92941892571429274</v>
      </c>
      <c r="U70">
        <f t="shared" si="13"/>
        <v>-2.2839966563652023</v>
      </c>
    </row>
    <row r="71" spans="1:21" x14ac:dyDescent="0.35">
      <c r="A71">
        <v>833</v>
      </c>
      <c r="B71" t="s">
        <v>13</v>
      </c>
      <c r="C71" s="23">
        <v>43691</v>
      </c>
      <c r="D71" t="s">
        <v>20</v>
      </c>
      <c r="E71">
        <v>2</v>
      </c>
      <c r="F71">
        <v>9</v>
      </c>
      <c r="G71">
        <v>0.40660000000000002</v>
      </c>
      <c r="H71">
        <v>0.56599999999999995</v>
      </c>
      <c r="I71">
        <v>0.54849999999999999</v>
      </c>
      <c r="J71">
        <f t="shared" si="10"/>
        <v>1.749999999999996E-2</v>
      </c>
      <c r="K71">
        <f t="shared" si="11"/>
        <v>8.74999999999998E-3</v>
      </c>
      <c r="R71">
        <v>2019</v>
      </c>
      <c r="S71" t="s">
        <v>44</v>
      </c>
      <c r="T71">
        <f t="shared" si="12"/>
        <v>0.97772360528884772</v>
      </c>
      <c r="U71">
        <f t="shared" si="13"/>
        <v>-2.0579919469776877</v>
      </c>
    </row>
    <row r="72" spans="1:21" x14ac:dyDescent="0.35">
      <c r="A72">
        <v>834</v>
      </c>
      <c r="B72" t="s">
        <v>13</v>
      </c>
      <c r="C72" s="23">
        <v>43691</v>
      </c>
      <c r="D72" t="s">
        <v>20</v>
      </c>
      <c r="E72">
        <v>5</v>
      </c>
      <c r="F72">
        <v>10</v>
      </c>
      <c r="G72">
        <v>0.41349999999999998</v>
      </c>
      <c r="H72">
        <v>0.99529999999999996</v>
      </c>
      <c r="I72">
        <v>0.93559999999999999</v>
      </c>
      <c r="J72">
        <f t="shared" si="10"/>
        <v>5.9699999999999975E-2</v>
      </c>
      <c r="K72">
        <f t="shared" si="11"/>
        <v>1.1939999999999996E-2</v>
      </c>
      <c r="R72">
        <v>2019</v>
      </c>
      <c r="S72" t="s">
        <v>44</v>
      </c>
      <c r="T72">
        <f t="shared" si="12"/>
        <v>1.0211892990699381</v>
      </c>
      <c r="U72">
        <f t="shared" si="13"/>
        <v>-1.9229956732066498</v>
      </c>
    </row>
    <row r="73" spans="1:21" x14ac:dyDescent="0.35">
      <c r="A73">
        <v>835</v>
      </c>
      <c r="B73" t="s">
        <v>13</v>
      </c>
      <c r="C73" s="23">
        <v>43691</v>
      </c>
      <c r="D73" t="s">
        <v>20</v>
      </c>
      <c r="E73">
        <v>6</v>
      </c>
      <c r="F73">
        <v>11</v>
      </c>
      <c r="G73">
        <v>0.40889999999999999</v>
      </c>
      <c r="H73">
        <v>1.0611999999999999</v>
      </c>
      <c r="I73">
        <v>0.98180000000000001</v>
      </c>
      <c r="J73">
        <f t="shared" si="10"/>
        <v>7.9399999999999915E-2</v>
      </c>
      <c r="K73">
        <f t="shared" si="11"/>
        <v>1.3233333333333319E-2</v>
      </c>
      <c r="R73">
        <v>2019</v>
      </c>
      <c r="S73" t="s">
        <v>44</v>
      </c>
      <c r="T73">
        <f t="shared" si="12"/>
        <v>1.0606978403536116</v>
      </c>
      <c r="U73">
        <f t="shared" si="13"/>
        <v>-1.8783307479565479</v>
      </c>
    </row>
    <row r="74" spans="1:21" x14ac:dyDescent="0.35">
      <c r="A74">
        <v>836</v>
      </c>
      <c r="B74" t="s">
        <v>13</v>
      </c>
      <c r="C74" s="23">
        <v>43691</v>
      </c>
      <c r="D74" t="s">
        <v>20</v>
      </c>
      <c r="E74">
        <v>4</v>
      </c>
      <c r="F74">
        <v>12</v>
      </c>
      <c r="G74">
        <v>0.40479999999999999</v>
      </c>
      <c r="H74">
        <v>1.0058</v>
      </c>
      <c r="I74">
        <v>0.94030000000000002</v>
      </c>
      <c r="J74">
        <f t="shared" si="10"/>
        <v>6.5500000000000003E-2</v>
      </c>
      <c r="K74">
        <f t="shared" si="11"/>
        <v>1.6375000000000001E-2</v>
      </c>
      <c r="R74">
        <v>2019</v>
      </c>
      <c r="S74" t="s">
        <v>44</v>
      </c>
      <c r="T74">
        <f t="shared" si="12"/>
        <v>1.0969100130080565</v>
      </c>
      <c r="U74">
        <f t="shared" si="13"/>
        <v>-1.7858186913361793</v>
      </c>
    </row>
    <row r="75" spans="1:21" x14ac:dyDescent="0.35">
      <c r="A75">
        <v>837</v>
      </c>
      <c r="B75" t="s">
        <v>13</v>
      </c>
      <c r="C75" s="23">
        <v>43691</v>
      </c>
      <c r="D75" t="s">
        <v>20</v>
      </c>
      <c r="E75">
        <v>2</v>
      </c>
      <c r="F75">
        <v>13</v>
      </c>
      <c r="G75">
        <v>0.4108</v>
      </c>
      <c r="H75">
        <v>0.80920000000000003</v>
      </c>
      <c r="I75">
        <v>0.76290000000000002</v>
      </c>
      <c r="J75">
        <f t="shared" si="10"/>
        <v>4.6300000000000008E-2</v>
      </c>
      <c r="K75">
        <f t="shared" si="11"/>
        <v>2.3150000000000004E-2</v>
      </c>
      <c r="R75">
        <v>2019</v>
      </c>
      <c r="S75" t="s">
        <v>44</v>
      </c>
      <c r="T75">
        <f t="shared" si="12"/>
        <v>1.1303337684950061</v>
      </c>
      <c r="U75">
        <f t="shared" si="13"/>
        <v>-1.6354490046460279</v>
      </c>
    </row>
    <row r="76" spans="1:21" x14ac:dyDescent="0.35">
      <c r="A76">
        <v>838</v>
      </c>
      <c r="B76" t="s">
        <v>13</v>
      </c>
      <c r="C76" s="23">
        <v>43691</v>
      </c>
      <c r="D76" t="s">
        <v>20</v>
      </c>
      <c r="E76">
        <v>1</v>
      </c>
      <c r="F76">
        <v>15</v>
      </c>
      <c r="G76">
        <v>0.40689999999999998</v>
      </c>
      <c r="H76">
        <v>0.6462</v>
      </c>
      <c r="I76">
        <v>0.62329999999999997</v>
      </c>
      <c r="J76">
        <f t="shared" si="10"/>
        <v>2.2900000000000031E-2</v>
      </c>
      <c r="K76">
        <f t="shared" si="11"/>
        <v>2.2900000000000031E-2</v>
      </c>
      <c r="R76">
        <v>2019</v>
      </c>
      <c r="S76" t="s">
        <v>44</v>
      </c>
      <c r="T76">
        <f t="shared" si="12"/>
        <v>1.1903316981702914</v>
      </c>
      <c r="U76">
        <f t="shared" si="13"/>
        <v>-1.6401645176601114</v>
      </c>
    </row>
    <row r="77" spans="1:21" x14ac:dyDescent="0.35">
      <c r="A77">
        <v>629</v>
      </c>
      <c r="B77" t="s">
        <v>13</v>
      </c>
      <c r="C77" s="23">
        <v>43724</v>
      </c>
      <c r="D77" t="s">
        <v>20</v>
      </c>
      <c r="E77">
        <v>14</v>
      </c>
      <c r="F77">
        <v>0</v>
      </c>
      <c r="G77">
        <v>0.41349999999999998</v>
      </c>
      <c r="H77">
        <v>0.4153</v>
      </c>
      <c r="I77">
        <v>0.41510000000000002</v>
      </c>
      <c r="J77">
        <f t="shared" si="10"/>
        <v>1.9999999999997797E-4</v>
      </c>
      <c r="K77">
        <f t="shared" si="11"/>
        <v>1.4285714285712712E-5</v>
      </c>
      <c r="R77">
        <v>2019</v>
      </c>
      <c r="S77" t="s">
        <v>48</v>
      </c>
    </row>
    <row r="78" spans="1:21" x14ac:dyDescent="0.35">
      <c r="A78">
        <v>630</v>
      </c>
      <c r="B78" t="s">
        <v>13</v>
      </c>
      <c r="C78" s="23">
        <v>43724</v>
      </c>
      <c r="D78" t="s">
        <v>20</v>
      </c>
      <c r="E78">
        <v>30</v>
      </c>
      <c r="F78">
        <v>1</v>
      </c>
      <c r="G78">
        <v>0.40479999999999999</v>
      </c>
      <c r="H78">
        <v>0.41470000000000001</v>
      </c>
      <c r="I78">
        <v>0.4133</v>
      </c>
      <c r="J78">
        <f t="shared" si="10"/>
        <v>1.4000000000000123E-3</v>
      </c>
      <c r="K78">
        <f t="shared" si="11"/>
        <v>4.6666666666667078E-5</v>
      </c>
      <c r="R78">
        <v>2019</v>
      </c>
      <c r="S78" t="s">
        <v>48</v>
      </c>
      <c r="T78">
        <f t="shared" si="12"/>
        <v>0.17609125905568124</v>
      </c>
      <c r="U78">
        <f t="shared" si="13"/>
        <v>-4.3309932190414209</v>
      </c>
    </row>
    <row r="79" spans="1:21" x14ac:dyDescent="0.35">
      <c r="A79">
        <v>631</v>
      </c>
      <c r="B79" t="s">
        <v>13</v>
      </c>
      <c r="C79" s="23">
        <v>43724</v>
      </c>
      <c r="D79" t="s">
        <v>20</v>
      </c>
      <c r="E79">
        <v>30</v>
      </c>
      <c r="F79">
        <v>2</v>
      </c>
      <c r="G79">
        <v>0.41120000000000001</v>
      </c>
      <c r="H79">
        <v>0.4496</v>
      </c>
      <c r="I79">
        <v>0.44569999999999999</v>
      </c>
      <c r="J79">
        <f t="shared" si="10"/>
        <v>3.9000000000000146E-3</v>
      </c>
      <c r="K79">
        <f t="shared" si="11"/>
        <v>1.3000000000000048E-4</v>
      </c>
      <c r="R79">
        <v>2019</v>
      </c>
      <c r="S79" t="s">
        <v>48</v>
      </c>
      <c r="T79">
        <f t="shared" si="12"/>
        <v>0.3979400086720376</v>
      </c>
      <c r="U79">
        <f t="shared" si="13"/>
        <v>-3.8860566476931617</v>
      </c>
    </row>
    <row r="80" spans="1:21" x14ac:dyDescent="0.35">
      <c r="A80">
        <v>632</v>
      </c>
      <c r="B80" t="s">
        <v>13</v>
      </c>
      <c r="C80" s="23">
        <v>43724</v>
      </c>
      <c r="D80" t="s">
        <v>20</v>
      </c>
      <c r="E80">
        <v>30</v>
      </c>
      <c r="F80">
        <v>3</v>
      </c>
      <c r="G80">
        <v>0.40870000000000001</v>
      </c>
      <c r="H80">
        <v>0.51859999999999995</v>
      </c>
      <c r="I80">
        <v>0.5091</v>
      </c>
      <c r="J80">
        <f t="shared" si="10"/>
        <v>9.4999999999999529E-3</v>
      </c>
      <c r="K80">
        <f t="shared" si="11"/>
        <v>3.1666666666666508E-4</v>
      </c>
      <c r="R80">
        <v>2019</v>
      </c>
      <c r="S80" t="s">
        <v>48</v>
      </c>
      <c r="T80">
        <f t="shared" si="12"/>
        <v>0.54406804435027567</v>
      </c>
      <c r="U80">
        <f t="shared" si="13"/>
        <v>-3.4993976494308168</v>
      </c>
    </row>
    <row r="81" spans="1:21" x14ac:dyDescent="0.35">
      <c r="A81">
        <v>633</v>
      </c>
      <c r="B81" t="s">
        <v>13</v>
      </c>
      <c r="C81" s="23">
        <v>43724</v>
      </c>
      <c r="D81" t="s">
        <v>20</v>
      </c>
      <c r="E81">
        <v>30</v>
      </c>
      <c r="F81">
        <v>4</v>
      </c>
      <c r="G81">
        <v>0.41920000000000002</v>
      </c>
      <c r="H81">
        <v>0.65790000000000004</v>
      </c>
      <c r="I81">
        <v>0.63759999999999994</v>
      </c>
      <c r="J81">
        <f t="shared" si="10"/>
        <v>2.0300000000000096E-2</v>
      </c>
      <c r="K81">
        <f t="shared" si="11"/>
        <v>6.7666666666666981E-4</v>
      </c>
      <c r="R81">
        <v>2019</v>
      </c>
      <c r="S81" t="s">
        <v>48</v>
      </c>
      <c r="T81">
        <f t="shared" si="12"/>
        <v>0.65321251377534373</v>
      </c>
      <c r="U81">
        <f t="shared" si="13"/>
        <v>-3.1696252168064474</v>
      </c>
    </row>
    <row r="82" spans="1:21" x14ac:dyDescent="0.35">
      <c r="A82">
        <v>634</v>
      </c>
      <c r="B82" t="s">
        <v>13</v>
      </c>
      <c r="C82" s="23">
        <v>43724</v>
      </c>
      <c r="D82" t="s">
        <v>20</v>
      </c>
      <c r="E82">
        <v>30</v>
      </c>
      <c r="F82">
        <v>5</v>
      </c>
      <c r="G82">
        <v>0.41880000000000001</v>
      </c>
      <c r="H82">
        <v>0.82079999999999997</v>
      </c>
      <c r="I82">
        <v>0.78910000000000002</v>
      </c>
      <c r="J82">
        <f t="shared" si="10"/>
        <v>3.169999999999995E-2</v>
      </c>
      <c r="K82">
        <f t="shared" si="11"/>
        <v>1.056666666666665E-3</v>
      </c>
      <c r="R82">
        <v>2019</v>
      </c>
      <c r="S82" t="s">
        <v>48</v>
      </c>
      <c r="T82">
        <f t="shared" si="12"/>
        <v>0.74036268949424389</v>
      </c>
      <c r="U82">
        <f t="shared" si="13"/>
        <v>-2.9760619925019118</v>
      </c>
    </row>
    <row r="83" spans="1:21" x14ac:dyDescent="0.35">
      <c r="A83">
        <v>635</v>
      </c>
      <c r="B83" t="s">
        <v>13</v>
      </c>
      <c r="C83" s="23">
        <v>43724</v>
      </c>
      <c r="D83" t="s">
        <v>20</v>
      </c>
      <c r="E83">
        <v>6</v>
      </c>
      <c r="F83">
        <v>6</v>
      </c>
      <c r="G83">
        <v>0.40789999999999998</v>
      </c>
      <c r="H83">
        <v>0.52080000000000004</v>
      </c>
      <c r="I83">
        <v>0.50419999999999998</v>
      </c>
      <c r="J83">
        <f t="shared" si="10"/>
        <v>1.6600000000000059E-2</v>
      </c>
      <c r="K83">
        <f t="shared" si="11"/>
        <v>2.7666666666666764E-3</v>
      </c>
      <c r="R83">
        <v>2019</v>
      </c>
      <c r="S83" t="s">
        <v>48</v>
      </c>
      <c r="T83">
        <f t="shared" si="12"/>
        <v>0.81291335664285558</v>
      </c>
      <c r="U83">
        <f t="shared" si="13"/>
        <v>-2.5580431623435871</v>
      </c>
    </row>
    <row r="84" spans="1:21" x14ac:dyDescent="0.35">
      <c r="A84">
        <v>636</v>
      </c>
      <c r="B84" t="s">
        <v>13</v>
      </c>
      <c r="C84" s="23">
        <v>43724</v>
      </c>
      <c r="D84" t="s">
        <v>20</v>
      </c>
      <c r="E84">
        <v>2</v>
      </c>
      <c r="F84">
        <v>7</v>
      </c>
      <c r="G84">
        <v>0.41670000000000001</v>
      </c>
      <c r="H84">
        <v>0.4778</v>
      </c>
      <c r="I84">
        <v>0.47270000000000001</v>
      </c>
      <c r="J84">
        <f t="shared" si="10"/>
        <v>5.0999999999999934E-3</v>
      </c>
      <c r="K84">
        <f t="shared" si="11"/>
        <v>2.5499999999999967E-3</v>
      </c>
      <c r="R84">
        <v>2019</v>
      </c>
      <c r="S84" t="s">
        <v>48</v>
      </c>
      <c r="T84">
        <f t="shared" si="12"/>
        <v>0.87506126339170009</v>
      </c>
      <c r="U84">
        <f t="shared" si="13"/>
        <v>-2.5934598195660454</v>
      </c>
    </row>
    <row r="85" spans="1:21" x14ac:dyDescent="0.35">
      <c r="A85">
        <v>628</v>
      </c>
      <c r="B85" t="s">
        <v>13</v>
      </c>
      <c r="C85" s="23">
        <v>43724</v>
      </c>
      <c r="D85" t="s">
        <v>19</v>
      </c>
      <c r="E85">
        <v>1</v>
      </c>
      <c r="F85">
        <v>8</v>
      </c>
      <c r="G85">
        <v>0.4128</v>
      </c>
      <c r="H85">
        <v>0.48010000000000003</v>
      </c>
      <c r="I85">
        <v>0.47420000000000001</v>
      </c>
      <c r="J85">
        <v>5.9000000000000163E-3</v>
      </c>
      <c r="K85">
        <v>5.9000000000000163E-3</v>
      </c>
      <c r="R85">
        <v>2019</v>
      </c>
      <c r="S85" t="s">
        <v>48</v>
      </c>
    </row>
    <row r="86" spans="1:21" x14ac:dyDescent="0.35">
      <c r="A86">
        <v>637</v>
      </c>
      <c r="B86" t="s">
        <v>13</v>
      </c>
      <c r="C86" s="23">
        <v>43724</v>
      </c>
      <c r="D86" t="s">
        <v>20</v>
      </c>
      <c r="E86">
        <v>4</v>
      </c>
      <c r="F86">
        <v>9</v>
      </c>
      <c r="G86">
        <v>0.42070000000000002</v>
      </c>
      <c r="H86">
        <v>0.7601</v>
      </c>
      <c r="I86">
        <v>0.72799999999999998</v>
      </c>
      <c r="J86">
        <f t="shared" ref="J86:J120" si="14">H86-I86</f>
        <v>3.2100000000000017E-2</v>
      </c>
      <c r="K86">
        <f t="shared" ref="K86:K120" si="15">J86/E86</f>
        <v>8.0250000000000044E-3</v>
      </c>
      <c r="R86">
        <v>2019</v>
      </c>
      <c r="S86" t="s">
        <v>48</v>
      </c>
      <c r="T86">
        <f>LOG10(F86+0.5)</f>
        <v>0.97772360528884772</v>
      </c>
      <c r="U86">
        <f>LOG10(K86)</f>
        <v>-2.0955549589230902</v>
      </c>
    </row>
    <row r="87" spans="1:21" x14ac:dyDescent="0.35">
      <c r="A87">
        <v>638</v>
      </c>
      <c r="B87" t="s">
        <v>13</v>
      </c>
      <c r="C87" s="23">
        <v>43724</v>
      </c>
      <c r="D87" t="s">
        <v>20</v>
      </c>
      <c r="E87">
        <v>2</v>
      </c>
      <c r="F87">
        <v>10</v>
      </c>
      <c r="G87">
        <v>0.41449999999999998</v>
      </c>
      <c r="H87">
        <v>0.66830000000000001</v>
      </c>
      <c r="I87">
        <v>0.6462</v>
      </c>
      <c r="J87">
        <f t="shared" si="14"/>
        <v>2.2100000000000009E-2</v>
      </c>
      <c r="K87">
        <f t="shared" si="15"/>
        <v>1.1050000000000004E-2</v>
      </c>
      <c r="R87">
        <v>2019</v>
      </c>
      <c r="S87" t="s">
        <v>48</v>
      </c>
      <c r="T87">
        <f>LOG10(F87+0.5)</f>
        <v>1.0211892990699381</v>
      </c>
      <c r="U87">
        <f>LOG10(K87)</f>
        <v>-1.9566377219788704</v>
      </c>
    </row>
    <row r="88" spans="1:21" x14ac:dyDescent="0.35">
      <c r="A88">
        <v>639</v>
      </c>
      <c r="B88" t="s">
        <v>13</v>
      </c>
      <c r="C88" s="23">
        <v>43724</v>
      </c>
      <c r="D88" t="s">
        <v>20</v>
      </c>
      <c r="E88">
        <v>4</v>
      </c>
      <c r="F88">
        <v>11</v>
      </c>
      <c r="G88">
        <v>0.41149999999999998</v>
      </c>
      <c r="H88">
        <v>0.8407</v>
      </c>
      <c r="I88">
        <v>0.79359999999999997</v>
      </c>
      <c r="J88">
        <f t="shared" si="14"/>
        <v>4.7100000000000031E-2</v>
      </c>
      <c r="K88">
        <f t="shared" si="15"/>
        <v>1.1775000000000008E-2</v>
      </c>
      <c r="R88">
        <v>2019</v>
      </c>
      <c r="S88" t="s">
        <v>48</v>
      </c>
      <c r="T88">
        <f>LOG10(F88+0.5)</f>
        <v>1.0606978403536116</v>
      </c>
      <c r="U88">
        <f>LOG10(K88)</f>
        <v>-1.9290390841990659</v>
      </c>
    </row>
    <row r="89" spans="1:21" x14ac:dyDescent="0.35">
      <c r="A89">
        <v>640</v>
      </c>
      <c r="B89" t="s">
        <v>13</v>
      </c>
      <c r="C89" s="23">
        <v>43724</v>
      </c>
      <c r="D89" t="s">
        <v>20</v>
      </c>
      <c r="E89">
        <v>2</v>
      </c>
      <c r="F89">
        <v>12</v>
      </c>
      <c r="G89">
        <v>0.41110000000000002</v>
      </c>
      <c r="H89">
        <v>0.64229999999999998</v>
      </c>
      <c r="I89">
        <v>0.6149</v>
      </c>
      <c r="J89">
        <f t="shared" si="14"/>
        <v>2.739999999999998E-2</v>
      </c>
      <c r="K89">
        <f t="shared" si="15"/>
        <v>1.369999999999999E-2</v>
      </c>
      <c r="R89">
        <v>2019</v>
      </c>
      <c r="S89" t="s">
        <v>48</v>
      </c>
      <c r="T89">
        <f>LOG10(F89+0.5)</f>
        <v>1.0969100130080565</v>
      </c>
      <c r="U89">
        <f>LOG10(K89)</f>
        <v>-1.8632794328435935</v>
      </c>
    </row>
    <row r="90" spans="1:21" x14ac:dyDescent="0.35">
      <c r="A90">
        <v>641</v>
      </c>
      <c r="B90" t="s">
        <v>13</v>
      </c>
      <c r="C90" s="23">
        <v>43724</v>
      </c>
      <c r="D90" t="s">
        <v>20</v>
      </c>
      <c r="E90">
        <v>2</v>
      </c>
      <c r="F90">
        <v>14</v>
      </c>
      <c r="G90">
        <v>0.41149999999999998</v>
      </c>
      <c r="H90">
        <v>0.98640000000000005</v>
      </c>
      <c r="I90">
        <v>0.94079999999999997</v>
      </c>
      <c r="J90">
        <f t="shared" si="14"/>
        <v>4.5600000000000085E-2</v>
      </c>
      <c r="K90">
        <f t="shared" si="15"/>
        <v>2.2800000000000042E-2</v>
      </c>
      <c r="R90">
        <v>2019</v>
      </c>
      <c r="S90" t="s">
        <v>48</v>
      </c>
      <c r="T90">
        <f>LOG10(F90+0.5)</f>
        <v>1.1613680022349748</v>
      </c>
      <c r="U90">
        <f>LOG10(K90)</f>
        <v>-1.6420651529995454</v>
      </c>
    </row>
    <row r="91" spans="1:21" x14ac:dyDescent="0.35">
      <c r="A91">
        <v>673</v>
      </c>
      <c r="B91" t="s">
        <v>13</v>
      </c>
      <c r="C91" s="23">
        <v>43753</v>
      </c>
      <c r="D91" t="s">
        <v>20</v>
      </c>
      <c r="E91">
        <v>9</v>
      </c>
      <c r="F91">
        <v>0</v>
      </c>
      <c r="G91">
        <v>0.41010000000000002</v>
      </c>
      <c r="H91">
        <v>0.41160000000000002</v>
      </c>
      <c r="I91">
        <v>0.41110000000000002</v>
      </c>
      <c r="J91">
        <f t="shared" si="14"/>
        <v>5.0000000000000044E-4</v>
      </c>
      <c r="K91">
        <f t="shared" si="15"/>
        <v>5.5555555555555606E-5</v>
      </c>
      <c r="R91">
        <v>2019</v>
      </c>
      <c r="S91" t="s">
        <v>43</v>
      </c>
    </row>
    <row r="92" spans="1:21" x14ac:dyDescent="0.35">
      <c r="A92">
        <v>674</v>
      </c>
      <c r="B92" t="s">
        <v>13</v>
      </c>
      <c r="C92" s="23">
        <v>43753</v>
      </c>
      <c r="D92" t="s">
        <v>20</v>
      </c>
      <c r="E92">
        <v>30</v>
      </c>
      <c r="F92">
        <v>1</v>
      </c>
      <c r="G92">
        <v>0.41220000000000001</v>
      </c>
      <c r="H92">
        <v>0.42159999999999997</v>
      </c>
      <c r="I92">
        <v>0.42020000000000002</v>
      </c>
      <c r="J92">
        <f t="shared" si="14"/>
        <v>1.3999999999999568E-3</v>
      </c>
      <c r="K92">
        <f t="shared" si="15"/>
        <v>4.6666666666665228E-5</v>
      </c>
      <c r="R92">
        <v>2019</v>
      </c>
      <c r="S92" t="s">
        <v>43</v>
      </c>
      <c r="T92">
        <f t="shared" ref="T92:T103" si="16">LOG10(F92+0.5)</f>
        <v>0.17609125905568124</v>
      </c>
      <c r="U92">
        <f t="shared" ref="U92:U103" si="17">LOG10(K92)</f>
        <v>-4.3309932190414377</v>
      </c>
    </row>
    <row r="93" spans="1:21" x14ac:dyDescent="0.35">
      <c r="A93">
        <v>675</v>
      </c>
      <c r="B93" t="s">
        <v>13</v>
      </c>
      <c r="C93" s="23">
        <v>43753</v>
      </c>
      <c r="D93" t="s">
        <v>20</v>
      </c>
      <c r="E93">
        <v>30</v>
      </c>
      <c r="F93">
        <v>2</v>
      </c>
      <c r="G93">
        <v>0.41610000000000003</v>
      </c>
      <c r="H93">
        <v>0.45390000000000003</v>
      </c>
      <c r="I93">
        <v>0.44990000000000002</v>
      </c>
      <c r="J93">
        <f t="shared" si="14"/>
        <v>4.0000000000000036E-3</v>
      </c>
      <c r="K93">
        <f t="shared" si="15"/>
        <v>1.3333333333333345E-4</v>
      </c>
      <c r="R93">
        <v>2019</v>
      </c>
      <c r="S93" t="s">
        <v>43</v>
      </c>
      <c r="T93">
        <f t="shared" si="16"/>
        <v>0.3979400086720376</v>
      </c>
      <c r="U93">
        <f t="shared" si="17"/>
        <v>-3.8750612633916997</v>
      </c>
    </row>
    <row r="94" spans="1:21" x14ac:dyDescent="0.35">
      <c r="A94">
        <v>676</v>
      </c>
      <c r="B94" t="s">
        <v>13</v>
      </c>
      <c r="C94" s="23">
        <v>43753</v>
      </c>
      <c r="D94" t="s">
        <v>20</v>
      </c>
      <c r="E94">
        <v>30</v>
      </c>
      <c r="F94">
        <v>3</v>
      </c>
      <c r="G94">
        <v>0.4133</v>
      </c>
      <c r="H94">
        <v>0.52429999999999999</v>
      </c>
      <c r="I94">
        <v>0.51439999999999997</v>
      </c>
      <c r="J94">
        <f t="shared" si="14"/>
        <v>9.9000000000000199E-3</v>
      </c>
      <c r="K94">
        <f t="shared" si="15"/>
        <v>3.3000000000000065E-4</v>
      </c>
      <c r="R94">
        <v>2019</v>
      </c>
      <c r="S94" t="s">
        <v>43</v>
      </c>
      <c r="T94">
        <f t="shared" si="16"/>
        <v>0.54406804435027567</v>
      </c>
      <c r="U94">
        <f t="shared" si="17"/>
        <v>-3.4814860601221116</v>
      </c>
    </row>
    <row r="95" spans="1:21" x14ac:dyDescent="0.35">
      <c r="A95">
        <v>677</v>
      </c>
      <c r="B95" t="s">
        <v>13</v>
      </c>
      <c r="C95" s="23">
        <v>43753</v>
      </c>
      <c r="D95" t="s">
        <v>20</v>
      </c>
      <c r="E95">
        <v>30</v>
      </c>
      <c r="F95">
        <v>4</v>
      </c>
      <c r="G95">
        <v>0.40679999999999999</v>
      </c>
      <c r="H95">
        <v>0.62560000000000004</v>
      </c>
      <c r="I95">
        <v>0.60640000000000005</v>
      </c>
      <c r="J95">
        <f t="shared" si="14"/>
        <v>1.9199999999999995E-2</v>
      </c>
      <c r="K95">
        <f t="shared" si="15"/>
        <v>6.3999999999999984E-4</v>
      </c>
      <c r="R95">
        <v>2019</v>
      </c>
      <c r="S95" t="s">
        <v>43</v>
      </c>
      <c r="T95">
        <f t="shared" si="16"/>
        <v>0.65321251377534373</v>
      </c>
      <c r="U95">
        <f t="shared" si="17"/>
        <v>-3.1938200260161129</v>
      </c>
    </row>
    <row r="96" spans="1:21" x14ac:dyDescent="0.35">
      <c r="A96">
        <v>678</v>
      </c>
      <c r="B96" t="s">
        <v>13</v>
      </c>
      <c r="C96" s="23">
        <v>43753</v>
      </c>
      <c r="D96" t="s">
        <v>20</v>
      </c>
      <c r="E96">
        <v>30</v>
      </c>
      <c r="F96">
        <v>5</v>
      </c>
      <c r="G96">
        <v>0.41020000000000001</v>
      </c>
      <c r="H96">
        <v>0.79890000000000005</v>
      </c>
      <c r="I96">
        <v>0.76649999999999996</v>
      </c>
      <c r="J96">
        <f t="shared" si="14"/>
        <v>3.2400000000000095E-2</v>
      </c>
      <c r="K96">
        <f t="shared" si="15"/>
        <v>1.0800000000000033E-3</v>
      </c>
      <c r="R96">
        <v>2019</v>
      </c>
      <c r="S96" t="s">
        <v>43</v>
      </c>
      <c r="T96">
        <f t="shared" si="16"/>
        <v>0.74036268949424389</v>
      </c>
      <c r="U96">
        <f t="shared" si="17"/>
        <v>-2.9665762445130488</v>
      </c>
    </row>
    <row r="97" spans="1:21" x14ac:dyDescent="0.35">
      <c r="A97">
        <v>679</v>
      </c>
      <c r="B97" t="s">
        <v>13</v>
      </c>
      <c r="C97" s="23">
        <v>43753</v>
      </c>
      <c r="D97" t="s">
        <v>20</v>
      </c>
      <c r="E97">
        <v>30</v>
      </c>
      <c r="F97">
        <v>6</v>
      </c>
      <c r="G97">
        <v>0.41</v>
      </c>
      <c r="H97">
        <v>1.0415000000000001</v>
      </c>
      <c r="I97">
        <v>0.98699999999999999</v>
      </c>
      <c r="J97">
        <f t="shared" si="14"/>
        <v>5.4500000000000104E-2</v>
      </c>
      <c r="K97">
        <f t="shared" si="15"/>
        <v>1.8166666666666702E-3</v>
      </c>
      <c r="R97">
        <v>2019</v>
      </c>
      <c r="S97" t="s">
        <v>43</v>
      </c>
      <c r="T97">
        <f t="shared" si="16"/>
        <v>0.81291335664285558</v>
      </c>
      <c r="U97">
        <f t="shared" si="17"/>
        <v>-2.7407247524430192</v>
      </c>
    </row>
    <row r="98" spans="1:21" x14ac:dyDescent="0.35">
      <c r="A98">
        <v>680</v>
      </c>
      <c r="B98" t="s">
        <v>13</v>
      </c>
      <c r="C98" s="23">
        <v>43753</v>
      </c>
      <c r="D98" t="s">
        <v>20</v>
      </c>
      <c r="E98">
        <v>13</v>
      </c>
      <c r="F98">
        <v>7</v>
      </c>
      <c r="G98">
        <v>0.40860000000000002</v>
      </c>
      <c r="H98">
        <v>0.82750000000000001</v>
      </c>
      <c r="I98">
        <v>0.79020000000000001</v>
      </c>
      <c r="J98">
        <f t="shared" si="14"/>
        <v>3.73E-2</v>
      </c>
      <c r="K98">
        <f t="shared" si="15"/>
        <v>2.8692307692307693E-3</v>
      </c>
      <c r="R98">
        <v>2019</v>
      </c>
      <c r="S98" t="s">
        <v>43</v>
      </c>
      <c r="T98">
        <f t="shared" si="16"/>
        <v>0.87506126339170009</v>
      </c>
      <c r="U98">
        <f t="shared" si="17"/>
        <v>-2.5422345204981491</v>
      </c>
    </row>
    <row r="99" spans="1:21" x14ac:dyDescent="0.35">
      <c r="A99">
        <v>681</v>
      </c>
      <c r="B99" t="s">
        <v>13</v>
      </c>
      <c r="C99" s="23">
        <v>43753</v>
      </c>
      <c r="D99" t="s">
        <v>20</v>
      </c>
      <c r="E99">
        <v>6</v>
      </c>
      <c r="F99">
        <v>8</v>
      </c>
      <c r="G99">
        <v>0.40489999999999998</v>
      </c>
      <c r="H99">
        <v>0.68189999999999995</v>
      </c>
      <c r="I99">
        <v>0.66</v>
      </c>
      <c r="J99">
        <f t="shared" si="14"/>
        <v>2.189999999999992E-2</v>
      </c>
      <c r="K99">
        <f t="shared" si="15"/>
        <v>3.6499999999999866E-3</v>
      </c>
      <c r="R99">
        <v>2019</v>
      </c>
      <c r="S99" t="s">
        <v>43</v>
      </c>
      <c r="T99">
        <f t="shared" si="16"/>
        <v>0.92941892571429274</v>
      </c>
      <c r="U99">
        <f t="shared" si="17"/>
        <v>-2.4377071355435267</v>
      </c>
    </row>
    <row r="100" spans="1:21" x14ac:dyDescent="0.35">
      <c r="A100">
        <v>682</v>
      </c>
      <c r="B100" t="s">
        <v>13</v>
      </c>
      <c r="C100" s="23">
        <v>43753</v>
      </c>
      <c r="D100" t="s">
        <v>20</v>
      </c>
      <c r="E100">
        <v>2</v>
      </c>
      <c r="F100">
        <v>9</v>
      </c>
      <c r="G100">
        <v>0.41060000000000002</v>
      </c>
      <c r="H100">
        <v>0.60429999999999995</v>
      </c>
      <c r="I100">
        <v>0.5887</v>
      </c>
      <c r="J100">
        <f t="shared" si="14"/>
        <v>1.5599999999999947E-2</v>
      </c>
      <c r="K100">
        <f t="shared" si="15"/>
        <v>7.7999999999999736E-3</v>
      </c>
      <c r="R100">
        <v>2019</v>
      </c>
      <c r="S100" t="s">
        <v>43</v>
      </c>
      <c r="T100">
        <f t="shared" si="16"/>
        <v>0.97772360528884772</v>
      </c>
      <c r="U100">
        <f t="shared" si="17"/>
        <v>-2.107905397309521</v>
      </c>
    </row>
    <row r="101" spans="1:21" x14ac:dyDescent="0.35">
      <c r="A101">
        <v>683</v>
      </c>
      <c r="B101" t="s">
        <v>13</v>
      </c>
      <c r="C101" s="23">
        <v>43753</v>
      </c>
      <c r="D101" t="s">
        <v>20</v>
      </c>
      <c r="E101">
        <v>3</v>
      </c>
      <c r="F101">
        <v>11</v>
      </c>
      <c r="G101">
        <v>0.40649999999999997</v>
      </c>
      <c r="H101">
        <v>0.85299999999999998</v>
      </c>
      <c r="I101">
        <v>0.82130000000000003</v>
      </c>
      <c r="J101">
        <f t="shared" si="14"/>
        <v>3.169999999999995E-2</v>
      </c>
      <c r="K101">
        <f t="shared" si="15"/>
        <v>1.056666666666665E-2</v>
      </c>
      <c r="R101">
        <v>2019</v>
      </c>
      <c r="S101" t="s">
        <v>43</v>
      </c>
      <c r="T101">
        <f t="shared" si="16"/>
        <v>1.0606978403536116</v>
      </c>
      <c r="U101">
        <f t="shared" si="17"/>
        <v>-1.9760619925019116</v>
      </c>
    </row>
    <row r="102" spans="1:21" x14ac:dyDescent="0.35">
      <c r="A102">
        <v>684</v>
      </c>
      <c r="B102" t="s">
        <v>13</v>
      </c>
      <c r="C102" s="23">
        <v>43753</v>
      </c>
      <c r="D102" t="s">
        <v>20</v>
      </c>
      <c r="E102">
        <v>7</v>
      </c>
      <c r="F102">
        <v>12</v>
      </c>
      <c r="G102">
        <v>0.40489999999999998</v>
      </c>
      <c r="H102">
        <v>1.569</v>
      </c>
      <c r="I102">
        <v>1.4789000000000001</v>
      </c>
      <c r="J102">
        <f t="shared" si="14"/>
        <v>9.0099999999999847E-2</v>
      </c>
      <c r="K102">
        <f t="shared" si="15"/>
        <v>1.2871428571428549E-2</v>
      </c>
      <c r="R102">
        <v>2019</v>
      </c>
      <c r="S102" t="s">
        <v>43</v>
      </c>
      <c r="T102">
        <f t="shared" si="16"/>
        <v>1.0969100130080565</v>
      </c>
      <c r="U102">
        <f t="shared" si="17"/>
        <v>-1.8903732490351945</v>
      </c>
    </row>
    <row r="103" spans="1:21" x14ac:dyDescent="0.35">
      <c r="A103">
        <v>685</v>
      </c>
      <c r="B103" t="s">
        <v>13</v>
      </c>
      <c r="C103" s="23">
        <v>43753</v>
      </c>
      <c r="D103" t="s">
        <v>20</v>
      </c>
      <c r="E103">
        <v>6</v>
      </c>
      <c r="F103">
        <v>13</v>
      </c>
      <c r="G103">
        <v>0.40489999999999998</v>
      </c>
      <c r="H103">
        <v>1.4117999999999999</v>
      </c>
      <c r="I103">
        <v>1.3208</v>
      </c>
      <c r="J103">
        <f t="shared" si="14"/>
        <v>9.099999999999997E-2</v>
      </c>
      <c r="K103">
        <f t="shared" si="15"/>
        <v>1.5166666666666662E-2</v>
      </c>
      <c r="R103">
        <v>2019</v>
      </c>
      <c r="S103" t="s">
        <v>43</v>
      </c>
      <c r="T103">
        <f t="shared" si="16"/>
        <v>1.1303337684950061</v>
      </c>
      <c r="U103">
        <f t="shared" si="17"/>
        <v>-1.8191098580625502</v>
      </c>
    </row>
    <row r="104" spans="1:21" x14ac:dyDescent="0.35">
      <c r="A104">
        <v>641</v>
      </c>
      <c r="B104" t="s">
        <v>13</v>
      </c>
      <c r="C104" s="23">
        <v>43781</v>
      </c>
      <c r="D104" t="s">
        <v>20</v>
      </c>
      <c r="E104">
        <v>19</v>
      </c>
      <c r="F104">
        <v>0</v>
      </c>
      <c r="G104">
        <v>0.41099999999999998</v>
      </c>
      <c r="H104">
        <v>0.41399999999999998</v>
      </c>
      <c r="I104">
        <v>0.41370000000000001</v>
      </c>
      <c r="J104">
        <f t="shared" si="14"/>
        <v>2.9999999999996696E-4</v>
      </c>
      <c r="K104">
        <f t="shared" si="15"/>
        <v>1.5789473684208788E-5</v>
      </c>
      <c r="R104">
        <v>2019</v>
      </c>
      <c r="S104" t="s">
        <v>49</v>
      </c>
    </row>
    <row r="105" spans="1:21" x14ac:dyDescent="0.35">
      <c r="A105">
        <v>642</v>
      </c>
      <c r="B105" t="s">
        <v>13</v>
      </c>
      <c r="C105" s="23">
        <v>43781</v>
      </c>
      <c r="D105" t="s">
        <v>20</v>
      </c>
      <c r="E105">
        <v>30</v>
      </c>
      <c r="F105">
        <v>1</v>
      </c>
      <c r="G105">
        <v>0.40849999999999997</v>
      </c>
      <c r="H105">
        <v>0.41739999999999999</v>
      </c>
      <c r="I105">
        <v>0.41620000000000001</v>
      </c>
      <c r="J105">
        <f t="shared" si="14"/>
        <v>1.1999999999999789E-3</v>
      </c>
      <c r="K105">
        <f t="shared" si="15"/>
        <v>3.9999999999999299E-5</v>
      </c>
      <c r="R105">
        <v>2019</v>
      </c>
      <c r="S105" t="s">
        <v>49</v>
      </c>
      <c r="T105">
        <f t="shared" ref="T105:T119" si="18">LOG10(F105+0.5)</f>
        <v>0.17609125905568124</v>
      </c>
      <c r="U105">
        <f t="shared" ref="U105:U119" si="19">LOG10(K105)</f>
        <v>-4.3979400086720455</v>
      </c>
    </row>
    <row r="106" spans="1:21" x14ac:dyDescent="0.35">
      <c r="A106">
        <v>643</v>
      </c>
      <c r="B106" t="s">
        <v>13</v>
      </c>
      <c r="C106" s="23">
        <v>43781</v>
      </c>
      <c r="D106" t="s">
        <v>20</v>
      </c>
      <c r="E106">
        <v>30</v>
      </c>
      <c r="F106">
        <v>2</v>
      </c>
      <c r="G106">
        <v>0.41010000000000002</v>
      </c>
      <c r="H106">
        <v>0.43759999999999999</v>
      </c>
      <c r="I106">
        <v>0.43440000000000001</v>
      </c>
      <c r="J106">
        <f t="shared" si="14"/>
        <v>3.1999999999999806E-3</v>
      </c>
      <c r="K106">
        <f t="shared" si="15"/>
        <v>1.0666666666666602E-4</v>
      </c>
      <c r="R106">
        <v>2019</v>
      </c>
      <c r="S106" t="s">
        <v>49</v>
      </c>
      <c r="T106">
        <f t="shared" si="18"/>
        <v>0.3979400086720376</v>
      </c>
      <c r="U106">
        <f t="shared" si="19"/>
        <v>-3.971971276399759</v>
      </c>
    </row>
    <row r="107" spans="1:21" x14ac:dyDescent="0.35">
      <c r="A107">
        <v>644</v>
      </c>
      <c r="B107" t="s">
        <v>13</v>
      </c>
      <c r="C107" s="23">
        <v>43781</v>
      </c>
      <c r="D107" t="s">
        <v>20</v>
      </c>
      <c r="E107">
        <v>30</v>
      </c>
      <c r="F107">
        <v>3</v>
      </c>
      <c r="G107">
        <v>0.40610000000000002</v>
      </c>
      <c r="H107">
        <v>0.51019999999999999</v>
      </c>
      <c r="I107">
        <v>0.49930000000000002</v>
      </c>
      <c r="J107">
        <f t="shared" si="14"/>
        <v>1.0899999999999965E-2</v>
      </c>
      <c r="K107">
        <f t="shared" si="15"/>
        <v>3.6333333333333215E-4</v>
      </c>
      <c r="R107">
        <v>2019</v>
      </c>
      <c r="S107" t="s">
        <v>49</v>
      </c>
      <c r="T107">
        <f t="shared" si="18"/>
        <v>0.54406804435027567</v>
      </c>
      <c r="U107">
        <f t="shared" si="19"/>
        <v>-3.4396947567790401</v>
      </c>
    </row>
    <row r="108" spans="1:21" x14ac:dyDescent="0.35">
      <c r="A108">
        <v>645</v>
      </c>
      <c r="B108" t="s">
        <v>13</v>
      </c>
      <c r="C108" s="23">
        <v>43781</v>
      </c>
      <c r="D108" t="s">
        <v>20</v>
      </c>
      <c r="E108">
        <v>30</v>
      </c>
      <c r="F108">
        <v>4</v>
      </c>
      <c r="G108">
        <v>0.40939999999999999</v>
      </c>
      <c r="H108">
        <v>0.60299999999999998</v>
      </c>
      <c r="I108">
        <v>0.58320000000000005</v>
      </c>
      <c r="J108">
        <f t="shared" si="14"/>
        <v>1.9799999999999929E-2</v>
      </c>
      <c r="K108">
        <f t="shared" si="15"/>
        <v>6.5999999999999761E-4</v>
      </c>
      <c r="R108">
        <v>2019</v>
      </c>
      <c r="S108" t="s">
        <v>49</v>
      </c>
      <c r="T108">
        <f t="shared" si="18"/>
        <v>0.65321251377534373</v>
      </c>
      <c r="U108">
        <f t="shared" si="19"/>
        <v>-3.180456064458133</v>
      </c>
    </row>
    <row r="109" spans="1:21" x14ac:dyDescent="0.35">
      <c r="A109">
        <v>646</v>
      </c>
      <c r="B109" t="s">
        <v>13</v>
      </c>
      <c r="C109" s="23">
        <v>43781</v>
      </c>
      <c r="D109" t="s">
        <v>20</v>
      </c>
      <c r="E109">
        <v>30</v>
      </c>
      <c r="F109">
        <v>5</v>
      </c>
      <c r="G109">
        <v>0.41249999999999998</v>
      </c>
      <c r="H109">
        <v>0.82640000000000002</v>
      </c>
      <c r="I109">
        <v>0.78690000000000004</v>
      </c>
      <c r="J109">
        <f t="shared" si="14"/>
        <v>3.949999999999998E-2</v>
      </c>
      <c r="K109">
        <f t="shared" si="15"/>
        <v>1.3166666666666661E-3</v>
      </c>
      <c r="R109">
        <v>2019</v>
      </c>
      <c r="S109" t="s">
        <v>49</v>
      </c>
      <c r="T109">
        <f t="shared" si="18"/>
        <v>0.74036268949424389</v>
      </c>
      <c r="U109">
        <f t="shared" si="19"/>
        <v>-2.8805241590932025</v>
      </c>
    </row>
    <row r="110" spans="1:21" x14ac:dyDescent="0.35">
      <c r="A110">
        <v>647</v>
      </c>
      <c r="B110" t="s">
        <v>13</v>
      </c>
      <c r="C110" s="23">
        <v>43781</v>
      </c>
      <c r="D110" t="s">
        <v>20</v>
      </c>
      <c r="E110">
        <v>30</v>
      </c>
      <c r="F110">
        <v>6</v>
      </c>
      <c r="G110">
        <v>0.40600000000000003</v>
      </c>
      <c r="H110">
        <v>1.0404</v>
      </c>
      <c r="I110">
        <v>0.98119999999999996</v>
      </c>
      <c r="J110">
        <f t="shared" si="14"/>
        <v>5.920000000000003E-2</v>
      </c>
      <c r="K110">
        <f t="shared" si="15"/>
        <v>1.9733333333333343E-3</v>
      </c>
      <c r="R110">
        <v>2019</v>
      </c>
      <c r="S110" t="s">
        <v>49</v>
      </c>
      <c r="T110">
        <f t="shared" si="18"/>
        <v>0.81291335664285558</v>
      </c>
      <c r="U110">
        <f t="shared" si="19"/>
        <v>-2.7047995479967426</v>
      </c>
    </row>
    <row r="111" spans="1:21" x14ac:dyDescent="0.35">
      <c r="A111">
        <v>648</v>
      </c>
      <c r="B111" t="s">
        <v>13</v>
      </c>
      <c r="C111" s="23">
        <v>43781</v>
      </c>
      <c r="D111" t="s">
        <v>20</v>
      </c>
      <c r="E111">
        <v>15</v>
      </c>
      <c r="F111">
        <v>7</v>
      </c>
      <c r="G111">
        <v>0.41930000000000001</v>
      </c>
      <c r="H111">
        <v>0.85050000000000003</v>
      </c>
      <c r="I111">
        <v>0.80940000000000001</v>
      </c>
      <c r="J111">
        <f t="shared" si="14"/>
        <v>4.1100000000000025E-2</v>
      </c>
      <c r="K111">
        <f t="shared" si="15"/>
        <v>2.7400000000000015E-3</v>
      </c>
      <c r="R111">
        <v>2019</v>
      </c>
      <c r="S111" t="s">
        <v>49</v>
      </c>
      <c r="T111">
        <f t="shared" si="18"/>
        <v>0.87506126339170009</v>
      </c>
      <c r="U111">
        <f t="shared" si="19"/>
        <v>-2.5622494371796116</v>
      </c>
    </row>
    <row r="112" spans="1:21" x14ac:dyDescent="0.35">
      <c r="A112">
        <v>649</v>
      </c>
      <c r="B112" t="s">
        <v>13</v>
      </c>
      <c r="C112" s="23">
        <v>43781</v>
      </c>
      <c r="D112" t="s">
        <v>20</v>
      </c>
      <c r="E112">
        <v>5</v>
      </c>
      <c r="F112">
        <v>8</v>
      </c>
      <c r="G112">
        <v>0.4073</v>
      </c>
      <c r="H112">
        <v>0.6028</v>
      </c>
      <c r="I112">
        <v>0.58379999999999999</v>
      </c>
      <c r="J112">
        <f t="shared" si="14"/>
        <v>1.9000000000000017E-2</v>
      </c>
      <c r="K112">
        <f t="shared" si="15"/>
        <v>3.8000000000000035E-3</v>
      </c>
      <c r="R112">
        <v>2019</v>
      </c>
      <c r="S112" t="s">
        <v>49</v>
      </c>
      <c r="T112">
        <f t="shared" si="18"/>
        <v>0.92941892571429274</v>
      </c>
      <c r="U112">
        <f t="shared" si="19"/>
        <v>-2.4202164033831894</v>
      </c>
    </row>
    <row r="113" spans="1:21" x14ac:dyDescent="0.35">
      <c r="A113">
        <v>650</v>
      </c>
      <c r="B113" t="s">
        <v>13</v>
      </c>
      <c r="C113" s="23">
        <v>43781</v>
      </c>
      <c r="D113" t="s">
        <v>20</v>
      </c>
      <c r="E113">
        <v>3</v>
      </c>
      <c r="F113">
        <v>9</v>
      </c>
      <c r="G113">
        <v>0.40570000000000001</v>
      </c>
      <c r="H113">
        <v>0.72460000000000002</v>
      </c>
      <c r="I113">
        <v>0.70089999999999997</v>
      </c>
      <c r="J113">
        <f t="shared" si="14"/>
        <v>2.3700000000000054E-2</v>
      </c>
      <c r="K113">
        <f t="shared" si="15"/>
        <v>7.9000000000000181E-3</v>
      </c>
      <c r="R113">
        <v>2019</v>
      </c>
      <c r="S113" t="s">
        <v>49</v>
      </c>
      <c r="T113">
        <f t="shared" si="18"/>
        <v>0.97772360528884772</v>
      </c>
      <c r="U113">
        <f t="shared" si="19"/>
        <v>-2.1023729087095577</v>
      </c>
    </row>
    <row r="114" spans="1:21" x14ac:dyDescent="0.35">
      <c r="A114">
        <v>651</v>
      </c>
      <c r="B114" t="s">
        <v>13</v>
      </c>
      <c r="C114" s="23">
        <v>43781</v>
      </c>
      <c r="D114" t="s">
        <v>20</v>
      </c>
      <c r="E114">
        <v>2</v>
      </c>
      <c r="F114">
        <v>10</v>
      </c>
      <c r="G114">
        <v>0.4209</v>
      </c>
      <c r="H114">
        <v>0.65900000000000003</v>
      </c>
      <c r="I114">
        <v>0.63939999999999997</v>
      </c>
      <c r="J114">
        <f t="shared" si="14"/>
        <v>1.9600000000000062E-2</v>
      </c>
      <c r="K114">
        <f t="shared" si="15"/>
        <v>9.8000000000000309E-3</v>
      </c>
      <c r="R114">
        <v>2019</v>
      </c>
      <c r="S114" t="s">
        <v>49</v>
      </c>
      <c r="T114">
        <f t="shared" si="18"/>
        <v>1.0211892990699381</v>
      </c>
      <c r="U114">
        <f t="shared" si="19"/>
        <v>-2.0087739243075036</v>
      </c>
    </row>
    <row r="115" spans="1:21" x14ac:dyDescent="0.35">
      <c r="A115">
        <v>652</v>
      </c>
      <c r="B115" t="s">
        <v>13</v>
      </c>
      <c r="C115" s="23">
        <v>43781</v>
      </c>
      <c r="D115" t="s">
        <v>20</v>
      </c>
      <c r="E115">
        <v>4</v>
      </c>
      <c r="F115">
        <v>11</v>
      </c>
      <c r="G115">
        <v>0.41260000000000002</v>
      </c>
      <c r="H115">
        <v>0.95809999999999995</v>
      </c>
      <c r="I115">
        <v>0.91339999999999999</v>
      </c>
      <c r="J115">
        <f t="shared" si="14"/>
        <v>4.4699999999999962E-2</v>
      </c>
      <c r="K115">
        <f t="shared" si="15"/>
        <v>1.117499999999999E-2</v>
      </c>
      <c r="R115">
        <v>2019</v>
      </c>
      <c r="S115" t="s">
        <v>49</v>
      </c>
      <c r="T115">
        <f t="shared" si="18"/>
        <v>1.0606978403536116</v>
      </c>
      <c r="U115">
        <f t="shared" si="19"/>
        <v>-1.9517524681960263</v>
      </c>
    </row>
    <row r="116" spans="1:21" x14ac:dyDescent="0.35">
      <c r="A116">
        <v>653</v>
      </c>
      <c r="B116" t="s">
        <v>13</v>
      </c>
      <c r="C116" s="23">
        <v>43781</v>
      </c>
      <c r="D116" t="s">
        <v>20</v>
      </c>
      <c r="E116">
        <v>5</v>
      </c>
      <c r="F116">
        <v>12</v>
      </c>
      <c r="G116">
        <v>0.41099999999999998</v>
      </c>
      <c r="H116">
        <v>1.3717999999999999</v>
      </c>
      <c r="I116">
        <v>1.2970999999999999</v>
      </c>
      <c r="J116">
        <f t="shared" si="14"/>
        <v>7.4699999999999989E-2</v>
      </c>
      <c r="K116">
        <f t="shared" si="15"/>
        <v>1.4939999999999998E-2</v>
      </c>
      <c r="R116">
        <v>2019</v>
      </c>
      <c r="S116" t="s">
        <v>49</v>
      </c>
      <c r="T116">
        <f t="shared" si="18"/>
        <v>1.0969100130080565</v>
      </c>
      <c r="U116">
        <f t="shared" si="19"/>
        <v>-1.82564940252062</v>
      </c>
    </row>
    <row r="117" spans="1:21" x14ac:dyDescent="0.35">
      <c r="A117">
        <v>654</v>
      </c>
      <c r="B117" t="s">
        <v>13</v>
      </c>
      <c r="C117" s="23">
        <v>43781</v>
      </c>
      <c r="D117" t="s">
        <v>20</v>
      </c>
      <c r="E117">
        <v>7</v>
      </c>
      <c r="F117">
        <v>13</v>
      </c>
      <c r="G117">
        <v>0.40670000000000001</v>
      </c>
      <c r="H117">
        <v>1.8299000000000001</v>
      </c>
      <c r="I117">
        <v>1.7161999999999999</v>
      </c>
      <c r="J117">
        <f t="shared" si="14"/>
        <v>0.11370000000000013</v>
      </c>
      <c r="K117">
        <f t="shared" si="15"/>
        <v>1.6242857142857163E-2</v>
      </c>
      <c r="R117">
        <v>2019</v>
      </c>
      <c r="S117" t="s">
        <v>49</v>
      </c>
      <c r="T117">
        <f t="shared" si="18"/>
        <v>1.1303337684950061</v>
      </c>
      <c r="U117">
        <f t="shared" si="19"/>
        <v>-1.7893375753265215</v>
      </c>
    </row>
    <row r="118" spans="1:21" x14ac:dyDescent="0.35">
      <c r="A118">
        <v>655</v>
      </c>
      <c r="B118" t="s">
        <v>13</v>
      </c>
      <c r="C118" s="23">
        <v>43781</v>
      </c>
      <c r="D118" t="s">
        <v>20</v>
      </c>
      <c r="E118">
        <v>6</v>
      </c>
      <c r="F118">
        <v>14</v>
      </c>
      <c r="G118">
        <v>0.41660000000000003</v>
      </c>
      <c r="H118">
        <v>1.7039</v>
      </c>
      <c r="I118">
        <v>1.5972</v>
      </c>
      <c r="J118">
        <f t="shared" si="14"/>
        <v>0.10670000000000002</v>
      </c>
      <c r="K118">
        <f t="shared" si="15"/>
        <v>1.7783333333333335E-2</v>
      </c>
      <c r="R118">
        <v>2019</v>
      </c>
      <c r="S118" t="s">
        <v>49</v>
      </c>
      <c r="T118">
        <f t="shared" si="18"/>
        <v>1.1613680022349748</v>
      </c>
      <c r="U118">
        <f t="shared" si="19"/>
        <v>-1.7499868309591737</v>
      </c>
    </row>
    <row r="119" spans="1:21" x14ac:dyDescent="0.35">
      <c r="A119">
        <v>656</v>
      </c>
      <c r="B119" t="s">
        <v>13</v>
      </c>
      <c r="C119" s="23">
        <v>43781</v>
      </c>
      <c r="D119" t="s">
        <v>20</v>
      </c>
      <c r="E119">
        <v>1</v>
      </c>
      <c r="F119">
        <v>15</v>
      </c>
      <c r="G119">
        <v>0.41599999999999998</v>
      </c>
      <c r="H119">
        <v>0.69340000000000002</v>
      </c>
      <c r="I119">
        <v>0.6734</v>
      </c>
      <c r="J119">
        <f t="shared" si="14"/>
        <v>2.0000000000000018E-2</v>
      </c>
      <c r="K119">
        <f t="shared" si="15"/>
        <v>2.0000000000000018E-2</v>
      </c>
      <c r="R119">
        <v>2019</v>
      </c>
      <c r="S119" t="s">
        <v>49</v>
      </c>
      <c r="T119">
        <f t="shared" si="18"/>
        <v>1.1903316981702914</v>
      </c>
      <c r="U119">
        <f t="shared" si="19"/>
        <v>-1.6989700043360185</v>
      </c>
    </row>
    <row r="120" spans="1:21" x14ac:dyDescent="0.35">
      <c r="A120">
        <v>857</v>
      </c>
      <c r="B120" t="s">
        <v>13</v>
      </c>
      <c r="C120" s="23">
        <v>43810</v>
      </c>
      <c r="D120" t="s">
        <v>20</v>
      </c>
      <c r="E120">
        <v>5</v>
      </c>
      <c r="F120">
        <v>0</v>
      </c>
      <c r="G120">
        <v>0.40189999999999998</v>
      </c>
      <c r="H120">
        <v>0.40260000000000001</v>
      </c>
      <c r="I120">
        <v>0.40250000000000002</v>
      </c>
      <c r="J120">
        <f t="shared" si="14"/>
        <v>9.9999999999988987E-5</v>
      </c>
      <c r="K120">
        <f t="shared" si="15"/>
        <v>1.9999999999997796E-5</v>
      </c>
      <c r="L120" t="s">
        <v>25</v>
      </c>
      <c r="R120">
        <v>2019</v>
      </c>
      <c r="S120" t="s">
        <v>45</v>
      </c>
    </row>
    <row r="121" spans="1:21" x14ac:dyDescent="0.35">
      <c r="A121">
        <v>858</v>
      </c>
      <c r="B121" t="s">
        <v>13</v>
      </c>
      <c r="C121" s="23">
        <v>43810</v>
      </c>
      <c r="D121" t="s">
        <v>20</v>
      </c>
      <c r="E121">
        <v>23</v>
      </c>
      <c r="F121">
        <v>1</v>
      </c>
      <c r="G121">
        <v>0.41760000000000003</v>
      </c>
      <c r="H121">
        <v>0.42480000000000001</v>
      </c>
      <c r="I121">
        <v>0.4239</v>
      </c>
      <c r="J121">
        <f t="shared" ref="J121:J134" si="20">H121-I121</f>
        <v>9.000000000000119E-4</v>
      </c>
      <c r="K121">
        <f t="shared" ref="K121:K134" si="21">J121/E121</f>
        <v>3.9130434782609214E-5</v>
      </c>
      <c r="L121" t="s">
        <v>26</v>
      </c>
      <c r="R121">
        <v>2019</v>
      </c>
      <c r="S121" t="s">
        <v>45</v>
      </c>
      <c r="T121">
        <f t="shared" ref="T121:T134" si="22">LOG10(F121+0.5)</f>
        <v>0.17609125905568124</v>
      </c>
      <c r="U121">
        <f t="shared" ref="U121:U134" si="23">LOG10(K121)</f>
        <v>-4.4074853265782625</v>
      </c>
    </row>
    <row r="122" spans="1:21" x14ac:dyDescent="0.35">
      <c r="A122">
        <v>859</v>
      </c>
      <c r="B122" t="s">
        <v>13</v>
      </c>
      <c r="C122" s="23">
        <v>43810</v>
      </c>
      <c r="D122" t="s">
        <v>20</v>
      </c>
      <c r="E122">
        <v>9</v>
      </c>
      <c r="F122">
        <v>2</v>
      </c>
      <c r="G122">
        <v>0.41539999999999999</v>
      </c>
      <c r="H122">
        <v>0.4254</v>
      </c>
      <c r="I122">
        <v>0.42430000000000001</v>
      </c>
      <c r="J122">
        <f t="shared" si="20"/>
        <v>1.0999999999999899E-3</v>
      </c>
      <c r="K122">
        <f t="shared" si="21"/>
        <v>1.222222222222211E-4</v>
      </c>
      <c r="L122" t="s">
        <v>21</v>
      </c>
      <c r="R122">
        <v>2019</v>
      </c>
      <c r="S122" t="s">
        <v>45</v>
      </c>
      <c r="T122">
        <f t="shared" si="22"/>
        <v>0.3979400086720376</v>
      </c>
      <c r="U122">
        <f t="shared" si="23"/>
        <v>-3.9128498242811038</v>
      </c>
    </row>
    <row r="123" spans="1:21" x14ac:dyDescent="0.35">
      <c r="A123">
        <v>860</v>
      </c>
      <c r="B123" t="s">
        <v>13</v>
      </c>
      <c r="C123" s="23">
        <v>43810</v>
      </c>
      <c r="D123" t="s">
        <v>20</v>
      </c>
      <c r="E123">
        <v>24</v>
      </c>
      <c r="F123">
        <v>3</v>
      </c>
      <c r="G123">
        <v>0.40910000000000002</v>
      </c>
      <c r="H123">
        <v>0.49590000000000001</v>
      </c>
      <c r="I123">
        <v>0.48599999999999999</v>
      </c>
      <c r="J123">
        <f t="shared" si="20"/>
        <v>9.9000000000000199E-3</v>
      </c>
      <c r="K123">
        <f t="shared" si="21"/>
        <v>4.1250000000000081E-4</v>
      </c>
      <c r="L123" t="s">
        <v>27</v>
      </c>
      <c r="R123">
        <v>2019</v>
      </c>
      <c r="S123" t="s">
        <v>45</v>
      </c>
      <c r="T123">
        <f t="shared" si="22"/>
        <v>0.54406804435027567</v>
      </c>
      <c r="U123">
        <f t="shared" si="23"/>
        <v>-3.3845760471140554</v>
      </c>
    </row>
    <row r="124" spans="1:21" x14ac:dyDescent="0.35">
      <c r="A124">
        <v>861</v>
      </c>
      <c r="B124" t="s">
        <v>13</v>
      </c>
      <c r="C124" s="23">
        <v>43810</v>
      </c>
      <c r="D124" t="s">
        <v>20</v>
      </c>
      <c r="E124">
        <v>30</v>
      </c>
      <c r="F124">
        <v>4</v>
      </c>
      <c r="G124">
        <v>0.41270000000000001</v>
      </c>
      <c r="H124">
        <v>0.61070000000000002</v>
      </c>
      <c r="I124">
        <v>0.5897</v>
      </c>
      <c r="J124">
        <f t="shared" si="20"/>
        <v>2.1000000000000019E-2</v>
      </c>
      <c r="K124">
        <f t="shared" si="21"/>
        <v>7.0000000000000064E-4</v>
      </c>
      <c r="R124">
        <v>2019</v>
      </c>
      <c r="S124" t="s">
        <v>45</v>
      </c>
      <c r="T124">
        <f t="shared" si="22"/>
        <v>0.65321251377534373</v>
      </c>
      <c r="U124">
        <f t="shared" si="23"/>
        <v>-3.1549019599857426</v>
      </c>
    </row>
    <row r="125" spans="1:21" x14ac:dyDescent="0.35">
      <c r="A125">
        <v>862</v>
      </c>
      <c r="B125" t="s">
        <v>13</v>
      </c>
      <c r="C125" s="23">
        <v>43810</v>
      </c>
      <c r="D125" t="s">
        <v>20</v>
      </c>
      <c r="E125">
        <v>30</v>
      </c>
      <c r="F125">
        <v>5</v>
      </c>
      <c r="G125">
        <v>0.41699999999999998</v>
      </c>
      <c r="H125">
        <v>0.76180000000000003</v>
      </c>
      <c r="I125">
        <v>0.72640000000000005</v>
      </c>
      <c r="J125">
        <f t="shared" si="20"/>
        <v>3.5399999999999987E-2</v>
      </c>
      <c r="K125">
        <f t="shared" si="21"/>
        <v>1.1799999999999996E-3</v>
      </c>
      <c r="R125">
        <v>2019</v>
      </c>
      <c r="S125" t="s">
        <v>45</v>
      </c>
      <c r="T125">
        <f t="shared" si="22"/>
        <v>0.74036268949424389</v>
      </c>
      <c r="U125">
        <f t="shared" si="23"/>
        <v>-2.928117992693875</v>
      </c>
    </row>
    <row r="126" spans="1:21" x14ac:dyDescent="0.35">
      <c r="A126">
        <v>863</v>
      </c>
      <c r="B126" t="s">
        <v>13</v>
      </c>
      <c r="C126" s="23">
        <v>43810</v>
      </c>
      <c r="D126" t="s">
        <v>20</v>
      </c>
      <c r="E126">
        <v>30</v>
      </c>
      <c r="F126">
        <v>6</v>
      </c>
      <c r="G126">
        <v>0.41449999999999998</v>
      </c>
      <c r="H126">
        <v>0.98309999999999997</v>
      </c>
      <c r="I126">
        <v>0.92610000000000003</v>
      </c>
      <c r="J126">
        <f t="shared" si="20"/>
        <v>5.699999999999994E-2</v>
      </c>
      <c r="K126">
        <f t="shared" si="21"/>
        <v>1.899999999999998E-3</v>
      </c>
      <c r="R126">
        <v>2019</v>
      </c>
      <c r="S126" t="s">
        <v>45</v>
      </c>
      <c r="T126">
        <f t="shared" si="22"/>
        <v>0.81291335664285558</v>
      </c>
      <c r="U126">
        <f t="shared" si="23"/>
        <v>-2.7212463990471716</v>
      </c>
    </row>
    <row r="127" spans="1:21" x14ac:dyDescent="0.35">
      <c r="A127">
        <v>864</v>
      </c>
      <c r="B127" t="s">
        <v>13</v>
      </c>
      <c r="C127" s="23">
        <v>43810</v>
      </c>
      <c r="D127" t="s">
        <v>20</v>
      </c>
      <c r="E127">
        <v>8</v>
      </c>
      <c r="F127">
        <v>7</v>
      </c>
      <c r="G127">
        <v>0.41099999999999998</v>
      </c>
      <c r="H127">
        <v>0.65100000000000002</v>
      </c>
      <c r="I127">
        <v>0.62849999999999995</v>
      </c>
      <c r="J127">
        <f t="shared" si="20"/>
        <v>2.2500000000000075E-2</v>
      </c>
      <c r="K127">
        <f t="shared" si="21"/>
        <v>2.8125000000000094E-3</v>
      </c>
      <c r="R127">
        <v>2019</v>
      </c>
      <c r="S127" t="s">
        <v>45</v>
      </c>
      <c r="T127">
        <f t="shared" si="22"/>
        <v>0.87506126339170009</v>
      </c>
      <c r="U127">
        <f t="shared" si="23"/>
        <v>-2.5509074688805797</v>
      </c>
    </row>
    <row r="128" spans="1:21" x14ac:dyDescent="0.35">
      <c r="A128">
        <v>865</v>
      </c>
      <c r="B128" t="s">
        <v>13</v>
      </c>
      <c r="C128" s="23">
        <v>43810</v>
      </c>
      <c r="D128" t="s">
        <v>20</v>
      </c>
      <c r="E128">
        <v>4</v>
      </c>
      <c r="F128">
        <v>8</v>
      </c>
      <c r="G128">
        <v>0.41199999999999998</v>
      </c>
      <c r="H128">
        <v>0.59379999999999999</v>
      </c>
      <c r="I128">
        <v>0.57720000000000005</v>
      </c>
      <c r="J128">
        <f t="shared" si="20"/>
        <v>1.6599999999999948E-2</v>
      </c>
      <c r="K128">
        <f t="shared" si="21"/>
        <v>4.149999999999987E-3</v>
      </c>
      <c r="R128">
        <v>2019</v>
      </c>
      <c r="S128" t="s">
        <v>45</v>
      </c>
      <c r="T128">
        <f t="shared" si="22"/>
        <v>0.92941892571429274</v>
      </c>
      <c r="U128">
        <f t="shared" si="23"/>
        <v>-2.3819519032879088</v>
      </c>
    </row>
    <row r="129" spans="1:21" x14ac:dyDescent="0.35">
      <c r="A129">
        <v>866</v>
      </c>
      <c r="B129" t="s">
        <v>13</v>
      </c>
      <c r="C129" s="23">
        <v>43810</v>
      </c>
      <c r="D129" t="s">
        <v>20</v>
      </c>
      <c r="E129">
        <v>1</v>
      </c>
      <c r="F129">
        <v>9</v>
      </c>
      <c r="G129">
        <v>0.42220000000000002</v>
      </c>
      <c r="H129">
        <v>0.48089999999999999</v>
      </c>
      <c r="I129">
        <v>0.47520000000000001</v>
      </c>
      <c r="J129">
        <f t="shared" si="20"/>
        <v>5.6999999999999829E-3</v>
      </c>
      <c r="K129">
        <f t="shared" si="21"/>
        <v>5.6999999999999829E-3</v>
      </c>
      <c r="R129">
        <v>2019</v>
      </c>
      <c r="S129" t="s">
        <v>45</v>
      </c>
      <c r="T129">
        <f t="shared" si="22"/>
        <v>0.97772360528884772</v>
      </c>
      <c r="U129">
        <f t="shared" si="23"/>
        <v>-2.2441251443275099</v>
      </c>
    </row>
    <row r="130" spans="1:21" x14ac:dyDescent="0.35">
      <c r="A130">
        <v>867</v>
      </c>
      <c r="B130" t="s">
        <v>13</v>
      </c>
      <c r="C130" s="23">
        <v>43810</v>
      </c>
      <c r="D130" t="s">
        <v>20</v>
      </c>
      <c r="E130">
        <v>1</v>
      </c>
      <c r="F130">
        <v>10</v>
      </c>
      <c r="G130">
        <v>0.41149999999999998</v>
      </c>
      <c r="H130">
        <v>0.52890000000000004</v>
      </c>
      <c r="I130">
        <v>0.52010000000000001</v>
      </c>
      <c r="J130">
        <f t="shared" si="20"/>
        <v>8.80000000000003E-3</v>
      </c>
      <c r="K130">
        <f t="shared" si="21"/>
        <v>8.80000000000003E-3</v>
      </c>
      <c r="R130">
        <v>2019</v>
      </c>
      <c r="S130" t="s">
        <v>45</v>
      </c>
      <c r="T130">
        <f t="shared" si="22"/>
        <v>1.0211892990699381</v>
      </c>
      <c r="U130">
        <f t="shared" si="23"/>
        <v>-2.05551732784983</v>
      </c>
    </row>
    <row r="131" spans="1:21" x14ac:dyDescent="0.35">
      <c r="A131">
        <v>868</v>
      </c>
      <c r="B131" t="s">
        <v>13</v>
      </c>
      <c r="C131" s="23">
        <v>43810</v>
      </c>
      <c r="D131" t="s">
        <v>20</v>
      </c>
      <c r="E131">
        <v>1</v>
      </c>
      <c r="F131">
        <v>11</v>
      </c>
      <c r="G131">
        <v>0.41539999999999999</v>
      </c>
      <c r="H131">
        <v>0.52869999999999995</v>
      </c>
      <c r="I131">
        <v>0.51900000000000002</v>
      </c>
      <c r="J131">
        <f t="shared" si="20"/>
        <v>9.6999999999999309E-3</v>
      </c>
      <c r="K131">
        <f t="shared" si="21"/>
        <v>9.6999999999999309E-3</v>
      </c>
      <c r="R131">
        <v>2019</v>
      </c>
      <c r="S131" t="s">
        <v>45</v>
      </c>
      <c r="T131">
        <f t="shared" si="22"/>
        <v>1.0606978403536116</v>
      </c>
      <c r="U131">
        <f t="shared" si="23"/>
        <v>-2.0132282657337583</v>
      </c>
    </row>
    <row r="132" spans="1:21" x14ac:dyDescent="0.35">
      <c r="A132">
        <v>869</v>
      </c>
      <c r="B132" t="s">
        <v>13</v>
      </c>
      <c r="C132" s="23">
        <v>43810</v>
      </c>
      <c r="D132" t="s">
        <v>20</v>
      </c>
      <c r="E132">
        <v>1</v>
      </c>
      <c r="F132">
        <v>12</v>
      </c>
      <c r="G132">
        <v>0.41889999999999999</v>
      </c>
      <c r="H132">
        <v>0.56299999999999994</v>
      </c>
      <c r="I132">
        <v>0.55069999999999997</v>
      </c>
      <c r="J132">
        <f t="shared" si="20"/>
        <v>1.2299999999999978E-2</v>
      </c>
      <c r="K132">
        <f t="shared" si="21"/>
        <v>1.2299999999999978E-2</v>
      </c>
      <c r="R132">
        <v>2019</v>
      </c>
      <c r="S132" t="s">
        <v>45</v>
      </c>
      <c r="T132">
        <f t="shared" si="22"/>
        <v>1.0969100130080565</v>
      </c>
      <c r="U132">
        <f t="shared" si="23"/>
        <v>-1.9100948885606028</v>
      </c>
    </row>
    <row r="133" spans="1:21" x14ac:dyDescent="0.35">
      <c r="A133">
        <v>870</v>
      </c>
      <c r="B133" t="s">
        <v>13</v>
      </c>
      <c r="C133" s="23">
        <v>43810</v>
      </c>
      <c r="D133" t="s">
        <v>20</v>
      </c>
      <c r="E133">
        <v>4</v>
      </c>
      <c r="F133">
        <v>13</v>
      </c>
      <c r="G133">
        <v>0.41060000000000002</v>
      </c>
      <c r="H133">
        <v>1.0976999999999999</v>
      </c>
      <c r="I133">
        <v>1.0389999999999999</v>
      </c>
      <c r="J133">
        <f t="shared" si="20"/>
        <v>5.8699999999999974E-2</v>
      </c>
      <c r="K133">
        <f t="shared" si="21"/>
        <v>1.4674999999999994E-2</v>
      </c>
      <c r="R133">
        <v>2019</v>
      </c>
      <c r="S133" t="s">
        <v>45</v>
      </c>
      <c r="T133">
        <f t="shared" si="22"/>
        <v>1.1303337684950061</v>
      </c>
      <c r="U133">
        <f t="shared" si="23"/>
        <v>-1.8334218900803481</v>
      </c>
    </row>
    <row r="134" spans="1:21" x14ac:dyDescent="0.35">
      <c r="A134">
        <v>871</v>
      </c>
      <c r="B134" t="s">
        <v>13</v>
      </c>
      <c r="C134" s="23">
        <v>43810</v>
      </c>
      <c r="D134" t="s">
        <v>20</v>
      </c>
      <c r="E134">
        <v>2</v>
      </c>
      <c r="F134">
        <v>14</v>
      </c>
      <c r="G134">
        <v>0.4133</v>
      </c>
      <c r="H134">
        <v>0.82609999999999995</v>
      </c>
      <c r="I134">
        <v>0.79100000000000004</v>
      </c>
      <c r="J134">
        <f t="shared" si="20"/>
        <v>3.5099999999999909E-2</v>
      </c>
      <c r="K134">
        <f t="shared" si="21"/>
        <v>1.7549999999999955E-2</v>
      </c>
      <c r="R134">
        <v>2019</v>
      </c>
      <c r="S134" t="s">
        <v>45</v>
      </c>
      <c r="T134">
        <f t="shared" si="22"/>
        <v>1.1613680022349748</v>
      </c>
      <c r="U134">
        <f t="shared" si="23"/>
        <v>-1.7557228791981583</v>
      </c>
    </row>
  </sheetData>
  <autoFilter ref="F1:F135" xr:uid="{89B72929-8EEC-4851-992F-0CC70696FE7E}"/>
  <sortState xmlns:xlrd2="http://schemas.microsoft.com/office/spreadsheetml/2017/richdata2" ref="A2:S134">
    <sortCondition ref="C2:C134"/>
    <sortCondition ref="F2:F13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46BE-DBA7-49F7-8F4E-669452BE74A5}">
  <sheetPr filterMode="1"/>
  <dimension ref="A1:S226"/>
  <sheetViews>
    <sheetView tabSelected="1" topLeftCell="A202" workbookViewId="0">
      <selection activeCell="C209" sqref="C209"/>
    </sheetView>
  </sheetViews>
  <sheetFormatPr defaultRowHeight="14.5" x14ac:dyDescent="0.35"/>
  <cols>
    <col min="1" max="19" width="16.90625" customWidth="1"/>
  </cols>
  <sheetData>
    <row r="1" spans="1:19" s="20" customFormat="1" ht="29" x14ac:dyDescent="0.35">
      <c r="A1" s="20" t="s">
        <v>65</v>
      </c>
      <c r="B1" s="20" t="s">
        <v>66</v>
      </c>
      <c r="C1" s="20" t="s">
        <v>67</v>
      </c>
      <c r="D1" s="20" t="s">
        <v>68</v>
      </c>
      <c r="E1" s="20" t="s">
        <v>69</v>
      </c>
      <c r="F1" s="20" t="s">
        <v>70</v>
      </c>
      <c r="G1" s="20" t="s">
        <v>72</v>
      </c>
      <c r="H1" s="20" t="s">
        <v>71</v>
      </c>
      <c r="I1" s="20" t="s">
        <v>73</v>
      </c>
      <c r="J1" s="20" t="s">
        <v>74</v>
      </c>
      <c r="K1" s="20" t="s">
        <v>75</v>
      </c>
      <c r="L1" s="20" t="s">
        <v>11</v>
      </c>
      <c r="M1" s="20" t="s">
        <v>9</v>
      </c>
      <c r="N1" s="20" t="s">
        <v>10</v>
      </c>
      <c r="O1" s="20" t="s">
        <v>76</v>
      </c>
      <c r="P1" s="20" t="s">
        <v>77</v>
      </c>
      <c r="Q1" s="20" t="s">
        <v>78</v>
      </c>
      <c r="R1" s="20" t="s">
        <v>79</v>
      </c>
      <c r="S1" s="20" t="s">
        <v>80</v>
      </c>
    </row>
    <row r="2" spans="1:19" hidden="1" x14ac:dyDescent="0.35">
      <c r="A2" s="5">
        <v>801</v>
      </c>
      <c r="B2" s="5" t="s">
        <v>12</v>
      </c>
      <c r="C2" s="17">
        <v>43347</v>
      </c>
      <c r="D2" s="28" t="s">
        <v>20</v>
      </c>
      <c r="E2" s="7">
        <v>1</v>
      </c>
      <c r="F2" s="7">
        <v>1</v>
      </c>
      <c r="G2" s="8">
        <v>0.4153</v>
      </c>
      <c r="H2" s="5">
        <v>0.41560000000000002</v>
      </c>
      <c r="I2" s="8">
        <v>0.41549999999999998</v>
      </c>
      <c r="J2" s="9">
        <f t="shared" ref="J2:J65" si="0">IF(E2&gt;0,H2-I2,0)</f>
        <v>1.000000000000445E-4</v>
      </c>
      <c r="K2" s="9">
        <f t="shared" ref="K2:K65" si="1">IF(E2&gt;0,J2/E2,0)</f>
        <v>1.000000000000445E-4</v>
      </c>
      <c r="L2" s="16"/>
      <c r="M2" s="52"/>
      <c r="N2" s="52"/>
      <c r="O2" s="5"/>
      <c r="P2" s="5"/>
      <c r="Q2" s="5"/>
      <c r="R2" s="5">
        <v>2018</v>
      </c>
      <c r="S2" s="16" t="s">
        <v>48</v>
      </c>
    </row>
    <row r="3" spans="1:19" hidden="1" x14ac:dyDescent="0.35">
      <c r="A3" s="5">
        <v>802</v>
      </c>
      <c r="B3" s="5" t="s">
        <v>12</v>
      </c>
      <c r="C3" s="17">
        <v>43347</v>
      </c>
      <c r="D3" s="28" t="s">
        <v>20</v>
      </c>
      <c r="E3" s="7">
        <v>1</v>
      </c>
      <c r="F3" s="7">
        <v>4</v>
      </c>
      <c r="G3" s="8">
        <v>0.41320000000000001</v>
      </c>
      <c r="H3" s="5">
        <v>0.41799999999999998</v>
      </c>
      <c r="I3" s="8">
        <v>0.4173</v>
      </c>
      <c r="J3" s="9">
        <f t="shared" si="0"/>
        <v>6.9999999999997842E-4</v>
      </c>
      <c r="K3" s="9">
        <f t="shared" si="1"/>
        <v>6.9999999999997842E-4</v>
      </c>
      <c r="L3" s="16"/>
      <c r="M3" s="52"/>
      <c r="N3" s="52"/>
      <c r="O3" s="5"/>
      <c r="P3" s="5"/>
      <c r="Q3" s="5"/>
      <c r="R3" s="5">
        <v>2018</v>
      </c>
      <c r="S3" s="16" t="s">
        <v>48</v>
      </c>
    </row>
    <row r="4" spans="1:19" hidden="1" x14ac:dyDescent="0.35">
      <c r="A4" s="5">
        <v>803</v>
      </c>
      <c r="B4" s="5" t="s">
        <v>12</v>
      </c>
      <c r="C4" s="17">
        <v>43347</v>
      </c>
      <c r="D4" s="6" t="s">
        <v>19</v>
      </c>
      <c r="E4" s="7">
        <v>1</v>
      </c>
      <c r="F4" s="7">
        <v>0</v>
      </c>
      <c r="G4" s="8">
        <v>0.40510000000000002</v>
      </c>
      <c r="H4" s="5">
        <v>0.4052</v>
      </c>
      <c r="I4" s="8">
        <v>0.40500000000000003</v>
      </c>
      <c r="J4" s="9">
        <f t="shared" si="0"/>
        <v>1.9999999999997797E-4</v>
      </c>
      <c r="K4" s="9">
        <f t="shared" si="1"/>
        <v>1.9999999999997797E-4</v>
      </c>
      <c r="L4" s="16"/>
      <c r="M4" s="52"/>
      <c r="N4" s="52"/>
      <c r="O4" s="5"/>
      <c r="P4" s="5"/>
      <c r="Q4" s="5"/>
      <c r="R4" s="5">
        <v>2018</v>
      </c>
      <c r="S4" s="16" t="s">
        <v>48</v>
      </c>
    </row>
    <row r="5" spans="1:19" hidden="1" x14ac:dyDescent="0.35">
      <c r="A5" s="5">
        <v>804</v>
      </c>
      <c r="B5" s="5" t="s">
        <v>12</v>
      </c>
      <c r="C5" s="17">
        <v>43347</v>
      </c>
      <c r="D5" s="6" t="s">
        <v>19</v>
      </c>
      <c r="E5" s="7">
        <v>7</v>
      </c>
      <c r="F5" s="7">
        <v>2</v>
      </c>
      <c r="G5" s="8">
        <v>0.4047</v>
      </c>
      <c r="H5" s="5">
        <v>0.41439999999999999</v>
      </c>
      <c r="I5" s="8">
        <v>0.4133</v>
      </c>
      <c r="J5" s="9">
        <f t="shared" si="0"/>
        <v>1.0999999999999899E-3</v>
      </c>
      <c r="K5" s="9">
        <f t="shared" si="1"/>
        <v>1.571428571428557E-4</v>
      </c>
      <c r="L5" s="16"/>
      <c r="M5" s="52"/>
      <c r="N5" s="52"/>
      <c r="O5" s="5"/>
      <c r="P5" s="5"/>
      <c r="Q5" s="5"/>
      <c r="R5" s="5">
        <v>2018</v>
      </c>
      <c r="S5" s="16" t="s">
        <v>48</v>
      </c>
    </row>
    <row r="6" spans="1:19" hidden="1" x14ac:dyDescent="0.35">
      <c r="A6" s="5">
        <v>805</v>
      </c>
      <c r="B6" s="5" t="s">
        <v>12</v>
      </c>
      <c r="C6" s="17">
        <v>43347</v>
      </c>
      <c r="D6" s="6" t="s">
        <v>19</v>
      </c>
      <c r="E6" s="7">
        <v>2</v>
      </c>
      <c r="F6" s="7">
        <v>3</v>
      </c>
      <c r="G6" s="8">
        <v>0.41470000000000001</v>
      </c>
      <c r="H6" s="5">
        <v>0.4209</v>
      </c>
      <c r="I6" s="8">
        <v>0.4199</v>
      </c>
      <c r="J6" s="9">
        <f t="shared" si="0"/>
        <v>1.0000000000000009E-3</v>
      </c>
      <c r="K6" s="9">
        <f t="shared" si="1"/>
        <v>5.0000000000000044E-4</v>
      </c>
      <c r="L6" s="16"/>
      <c r="M6" s="52"/>
      <c r="N6" s="52"/>
      <c r="O6" s="5"/>
      <c r="P6" s="5"/>
      <c r="Q6" s="5"/>
      <c r="R6" s="5">
        <v>2018</v>
      </c>
      <c r="S6" s="16" t="s">
        <v>48</v>
      </c>
    </row>
    <row r="7" spans="1:19" hidden="1" x14ac:dyDescent="0.35">
      <c r="A7" s="5">
        <v>806</v>
      </c>
      <c r="B7" s="5" t="s">
        <v>12</v>
      </c>
      <c r="C7" s="17">
        <v>43347</v>
      </c>
      <c r="D7" s="6" t="s">
        <v>19</v>
      </c>
      <c r="E7" s="7">
        <v>2</v>
      </c>
      <c r="F7" s="7">
        <v>4</v>
      </c>
      <c r="G7" s="8">
        <v>0.41539999999999999</v>
      </c>
      <c r="H7" s="5">
        <v>0.43259999999999998</v>
      </c>
      <c r="I7" s="8">
        <v>0.43090000000000001</v>
      </c>
      <c r="J7" s="9">
        <f t="shared" si="0"/>
        <v>1.6999999999999793E-3</v>
      </c>
      <c r="K7" s="9">
        <f t="shared" si="1"/>
        <v>8.4999999999998965E-4</v>
      </c>
      <c r="L7" s="16"/>
      <c r="M7" s="52"/>
      <c r="N7" s="52"/>
      <c r="O7" s="5"/>
      <c r="P7" s="5"/>
      <c r="Q7" s="5"/>
      <c r="R7" s="5">
        <v>2018</v>
      </c>
      <c r="S7" s="16" t="s">
        <v>48</v>
      </c>
    </row>
    <row r="8" spans="1:19" hidden="1" x14ac:dyDescent="0.35">
      <c r="A8" s="5">
        <v>807</v>
      </c>
      <c r="B8" s="5" t="s">
        <v>12</v>
      </c>
      <c r="C8" s="17">
        <v>43347</v>
      </c>
      <c r="D8" s="6" t="s">
        <v>19</v>
      </c>
      <c r="E8" s="7">
        <v>5</v>
      </c>
      <c r="F8" s="7">
        <v>5</v>
      </c>
      <c r="G8" s="8">
        <v>0.41399999999999998</v>
      </c>
      <c r="H8" s="5">
        <v>0.51259999999999994</v>
      </c>
      <c r="I8" s="8">
        <v>0.50290000000000001</v>
      </c>
      <c r="J8" s="9">
        <f t="shared" si="0"/>
        <v>9.6999999999999309E-3</v>
      </c>
      <c r="K8" s="9">
        <f t="shared" si="1"/>
        <v>1.9399999999999862E-3</v>
      </c>
      <c r="L8" s="16"/>
      <c r="M8" s="52"/>
      <c r="N8" s="52"/>
      <c r="O8" s="5"/>
      <c r="P8" s="5"/>
      <c r="Q8" s="5"/>
      <c r="R8" s="5">
        <v>2018</v>
      </c>
      <c r="S8" s="16" t="s">
        <v>48</v>
      </c>
    </row>
    <row r="9" spans="1:19" hidden="1" x14ac:dyDescent="0.35">
      <c r="A9" s="5">
        <v>808</v>
      </c>
      <c r="B9" s="5" t="s">
        <v>12</v>
      </c>
      <c r="C9" s="17">
        <v>43347</v>
      </c>
      <c r="D9" s="6" t="s">
        <v>19</v>
      </c>
      <c r="E9" s="7">
        <v>9</v>
      </c>
      <c r="F9" s="7">
        <v>6</v>
      </c>
      <c r="G9" s="8">
        <v>0.40400000000000003</v>
      </c>
      <c r="H9" s="5">
        <v>0.85909999999999997</v>
      </c>
      <c r="I9" s="8">
        <v>0.82730000000000004</v>
      </c>
      <c r="J9" s="9">
        <f t="shared" si="0"/>
        <v>3.1799999999999939E-2</v>
      </c>
      <c r="K9" s="9">
        <f t="shared" si="1"/>
        <v>3.5333333333333267E-3</v>
      </c>
      <c r="L9" s="16"/>
      <c r="M9" s="52"/>
      <c r="N9" s="52"/>
      <c r="O9" s="5"/>
      <c r="P9" s="5"/>
      <c r="Q9" s="5"/>
      <c r="R9" s="5">
        <v>2018</v>
      </c>
      <c r="S9" s="16" t="s">
        <v>48</v>
      </c>
    </row>
    <row r="10" spans="1:19" hidden="1" x14ac:dyDescent="0.35">
      <c r="A10" s="5">
        <v>809</v>
      </c>
      <c r="B10" s="5" t="s">
        <v>12</v>
      </c>
      <c r="C10" s="17">
        <v>43347</v>
      </c>
      <c r="D10" s="6" t="s">
        <v>19</v>
      </c>
      <c r="E10" s="7">
        <v>10</v>
      </c>
      <c r="F10" s="7">
        <v>7</v>
      </c>
      <c r="G10" s="8">
        <v>0.41360000000000002</v>
      </c>
      <c r="H10" s="5">
        <v>1.1566000000000001</v>
      </c>
      <c r="I10" s="8">
        <v>1.1068</v>
      </c>
      <c r="J10" s="9">
        <f t="shared" si="0"/>
        <v>4.9800000000000066E-2</v>
      </c>
      <c r="K10" s="9">
        <f t="shared" si="1"/>
        <v>4.980000000000007E-3</v>
      </c>
      <c r="L10" s="16"/>
      <c r="M10" s="52"/>
      <c r="N10" s="52"/>
      <c r="O10" s="5"/>
      <c r="P10" s="5"/>
      <c r="Q10" s="5"/>
      <c r="R10" s="5">
        <v>2018</v>
      </c>
      <c r="S10" s="16" t="s">
        <v>48</v>
      </c>
    </row>
    <row r="11" spans="1:19" hidden="1" x14ac:dyDescent="0.35">
      <c r="A11" s="5">
        <v>810</v>
      </c>
      <c r="B11" s="5" t="s">
        <v>12</v>
      </c>
      <c r="C11" s="17">
        <v>43347</v>
      </c>
      <c r="D11" s="6" t="s">
        <v>19</v>
      </c>
      <c r="E11" s="7">
        <v>10</v>
      </c>
      <c r="F11" s="7">
        <v>8</v>
      </c>
      <c r="G11" s="8">
        <v>0.40899999999999997</v>
      </c>
      <c r="H11" s="5">
        <v>1.6645000000000001</v>
      </c>
      <c r="I11" s="8">
        <v>1.5857000000000001</v>
      </c>
      <c r="J11" s="9">
        <f t="shared" si="0"/>
        <v>7.8799999999999981E-2</v>
      </c>
      <c r="K11" s="9">
        <f t="shared" si="1"/>
        <v>7.8799999999999981E-3</v>
      </c>
      <c r="L11" s="16"/>
      <c r="M11" s="52"/>
      <c r="N11" s="52"/>
      <c r="O11" s="5"/>
      <c r="P11" s="5"/>
      <c r="Q11" s="5"/>
      <c r="R11" s="5">
        <v>2018</v>
      </c>
      <c r="S11" s="16" t="s">
        <v>48</v>
      </c>
    </row>
    <row r="12" spans="1:19" hidden="1" x14ac:dyDescent="0.35">
      <c r="A12" s="5">
        <v>811</v>
      </c>
      <c r="B12" s="5" t="s">
        <v>12</v>
      </c>
      <c r="C12" s="17">
        <v>43347</v>
      </c>
      <c r="D12" s="6" t="s">
        <v>19</v>
      </c>
      <c r="E12" s="7">
        <v>2</v>
      </c>
      <c r="F12" s="7">
        <v>9</v>
      </c>
      <c r="G12" s="8">
        <v>0.40899999999999997</v>
      </c>
      <c r="H12" s="5">
        <v>0.63539999999999996</v>
      </c>
      <c r="I12" s="8">
        <v>0.61770000000000003</v>
      </c>
      <c r="J12" s="9">
        <f t="shared" si="0"/>
        <v>1.7699999999999938E-2</v>
      </c>
      <c r="K12" s="9">
        <f t="shared" si="1"/>
        <v>8.849999999999969E-3</v>
      </c>
      <c r="L12" s="16"/>
      <c r="M12" s="52"/>
      <c r="N12" s="52"/>
      <c r="O12" s="5"/>
      <c r="P12" s="5"/>
      <c r="Q12" s="5"/>
      <c r="R12" s="5">
        <v>2018</v>
      </c>
      <c r="S12" s="16" t="s">
        <v>48</v>
      </c>
    </row>
    <row r="13" spans="1:19" hidden="1" x14ac:dyDescent="0.35">
      <c r="A13" s="5">
        <v>812</v>
      </c>
      <c r="B13" s="5" t="s">
        <v>12</v>
      </c>
      <c r="C13" s="17">
        <v>43347</v>
      </c>
      <c r="D13" s="6" t="s">
        <v>19</v>
      </c>
      <c r="E13" s="7">
        <v>4</v>
      </c>
      <c r="F13" s="7">
        <v>10</v>
      </c>
      <c r="G13" s="8">
        <v>0.41360000000000002</v>
      </c>
      <c r="H13" s="5">
        <v>1.2585999999999999</v>
      </c>
      <c r="I13" s="8">
        <v>1.2099</v>
      </c>
      <c r="J13" s="9">
        <f t="shared" si="0"/>
        <v>4.8699999999999966E-2</v>
      </c>
      <c r="K13" s="9">
        <f t="shared" si="1"/>
        <v>1.2174999999999991E-2</v>
      </c>
      <c r="L13" s="16"/>
      <c r="M13" s="52"/>
      <c r="N13" s="52"/>
      <c r="O13" s="5"/>
      <c r="P13" s="5"/>
      <c r="Q13" s="5"/>
      <c r="R13" s="5">
        <v>2018</v>
      </c>
      <c r="S13" s="16" t="s">
        <v>48</v>
      </c>
    </row>
    <row r="14" spans="1:19" hidden="1" x14ac:dyDescent="0.35">
      <c r="A14" s="5">
        <v>813</v>
      </c>
      <c r="B14" s="5" t="s">
        <v>12</v>
      </c>
      <c r="C14" s="17">
        <v>43347</v>
      </c>
      <c r="D14" s="6" t="s">
        <v>19</v>
      </c>
      <c r="E14" s="7">
        <v>5</v>
      </c>
      <c r="F14" s="7">
        <v>11</v>
      </c>
      <c r="G14" s="8">
        <v>0.40899999999999997</v>
      </c>
      <c r="H14" s="5">
        <v>2.2008999999999999</v>
      </c>
      <c r="I14" s="8">
        <v>2.1036000000000001</v>
      </c>
      <c r="J14" s="9">
        <f t="shared" si="0"/>
        <v>9.729999999999972E-2</v>
      </c>
      <c r="K14" s="9">
        <f t="shared" si="1"/>
        <v>1.9459999999999943E-2</v>
      </c>
      <c r="L14" s="16"/>
      <c r="M14" s="52"/>
      <c r="N14" s="52"/>
      <c r="O14" s="5"/>
      <c r="P14" s="5"/>
      <c r="Q14" s="5"/>
      <c r="R14" s="5">
        <v>2018</v>
      </c>
      <c r="S14" s="16" t="s">
        <v>48</v>
      </c>
    </row>
    <row r="15" spans="1:19" hidden="1" x14ac:dyDescent="0.35">
      <c r="A15" s="5">
        <v>814</v>
      </c>
      <c r="B15" s="5" t="s">
        <v>12</v>
      </c>
      <c r="C15" s="17">
        <v>43347</v>
      </c>
      <c r="D15" s="6" t="s">
        <v>19</v>
      </c>
      <c r="E15" s="7">
        <v>2</v>
      </c>
      <c r="F15" s="7">
        <v>13</v>
      </c>
      <c r="G15" s="8">
        <v>0.40670000000000001</v>
      </c>
      <c r="H15" s="5">
        <v>1.5521</v>
      </c>
      <c r="I15" s="8">
        <v>1.4874000000000001</v>
      </c>
      <c r="J15" s="9">
        <f t="shared" si="0"/>
        <v>6.469999999999998E-2</v>
      </c>
      <c r="K15" s="9">
        <f t="shared" si="1"/>
        <v>3.234999999999999E-2</v>
      </c>
      <c r="L15" s="16"/>
      <c r="M15" s="52"/>
      <c r="N15" s="52"/>
      <c r="O15" s="5"/>
      <c r="P15" s="5"/>
      <c r="Q15" s="5"/>
      <c r="R15" s="5">
        <v>2018</v>
      </c>
      <c r="S15" s="16" t="s">
        <v>48</v>
      </c>
    </row>
    <row r="16" spans="1:19" hidden="1" x14ac:dyDescent="0.35">
      <c r="A16" s="5">
        <v>815</v>
      </c>
      <c r="B16" s="5" t="s">
        <v>12</v>
      </c>
      <c r="C16" s="17">
        <v>43347</v>
      </c>
      <c r="D16" s="6" t="s">
        <v>19</v>
      </c>
      <c r="E16" s="7">
        <v>2</v>
      </c>
      <c r="F16" s="7">
        <v>15</v>
      </c>
      <c r="G16" s="8">
        <v>0.41270000000000001</v>
      </c>
      <c r="H16" s="5">
        <v>2.1766000000000001</v>
      </c>
      <c r="I16" s="8">
        <v>2.0973000000000002</v>
      </c>
      <c r="J16" s="9">
        <f t="shared" si="0"/>
        <v>7.9299999999999926E-2</v>
      </c>
      <c r="K16" s="9">
        <f t="shared" si="1"/>
        <v>3.9649999999999963E-2</v>
      </c>
      <c r="L16" s="16"/>
      <c r="M16" s="52"/>
      <c r="N16" s="52"/>
      <c r="O16" s="5"/>
      <c r="P16" s="5"/>
      <c r="Q16" s="5"/>
      <c r="R16" s="5">
        <v>2018</v>
      </c>
      <c r="S16" s="16" t="s">
        <v>48</v>
      </c>
    </row>
    <row r="17" spans="1:19" hidden="1" x14ac:dyDescent="0.35">
      <c r="A17" s="5">
        <v>816</v>
      </c>
      <c r="B17" s="5" t="s">
        <v>12</v>
      </c>
      <c r="C17" s="17">
        <v>43347</v>
      </c>
      <c r="D17" s="6" t="s">
        <v>19</v>
      </c>
      <c r="E17" s="7">
        <v>1</v>
      </c>
      <c r="F17" s="7">
        <v>17</v>
      </c>
      <c r="G17" s="8">
        <v>0.41060000000000002</v>
      </c>
      <c r="H17" s="5">
        <v>1.5859000000000001</v>
      </c>
      <c r="I17" s="8">
        <v>1.536</v>
      </c>
      <c r="J17" s="9">
        <f t="shared" si="0"/>
        <v>4.9900000000000055E-2</v>
      </c>
      <c r="K17" s="9">
        <f t="shared" si="1"/>
        <v>4.9900000000000055E-2</v>
      </c>
      <c r="L17" s="16"/>
      <c r="M17" s="52"/>
      <c r="N17" s="52"/>
      <c r="O17" s="5"/>
      <c r="P17" s="5"/>
      <c r="Q17" s="5"/>
      <c r="R17" s="5">
        <v>2018</v>
      </c>
      <c r="S17" s="16" t="s">
        <v>48</v>
      </c>
    </row>
    <row r="18" spans="1:19" hidden="1" x14ac:dyDescent="0.35">
      <c r="A18" s="5">
        <v>817</v>
      </c>
      <c r="B18" s="5" t="s">
        <v>12</v>
      </c>
      <c r="C18" s="17">
        <v>43347</v>
      </c>
      <c r="D18" s="6" t="s">
        <v>19</v>
      </c>
      <c r="E18" s="7">
        <v>1</v>
      </c>
      <c r="F18" s="7">
        <v>18</v>
      </c>
      <c r="G18" s="8">
        <v>0.41099999999999998</v>
      </c>
      <c r="H18" s="5">
        <v>1.9537</v>
      </c>
      <c r="I18" s="8">
        <v>1.8888</v>
      </c>
      <c r="J18" s="9">
        <f t="shared" si="0"/>
        <v>6.4899999999999958E-2</v>
      </c>
      <c r="K18" s="9">
        <f t="shared" si="1"/>
        <v>6.4899999999999958E-2</v>
      </c>
      <c r="L18" s="16"/>
      <c r="M18" s="52"/>
      <c r="N18" s="52"/>
      <c r="O18" s="5"/>
      <c r="P18" s="5"/>
      <c r="Q18" s="5"/>
      <c r="R18" s="5">
        <v>2018</v>
      </c>
      <c r="S18" s="16" t="s">
        <v>48</v>
      </c>
    </row>
    <row r="19" spans="1:19" hidden="1" x14ac:dyDescent="0.35">
      <c r="A19" s="5">
        <v>818</v>
      </c>
      <c r="B19" s="5" t="s">
        <v>12</v>
      </c>
      <c r="C19" s="17">
        <v>43347</v>
      </c>
      <c r="D19" s="6" t="s">
        <v>19</v>
      </c>
      <c r="E19" s="7">
        <v>1</v>
      </c>
      <c r="F19" s="7">
        <v>19</v>
      </c>
      <c r="G19" s="8">
        <v>0.42099999999999999</v>
      </c>
      <c r="H19" s="5">
        <v>2.3651</v>
      </c>
      <c r="I19" s="8">
        <v>2.2837000000000001</v>
      </c>
      <c r="J19" s="9">
        <f t="shared" si="0"/>
        <v>8.1399999999999917E-2</v>
      </c>
      <c r="K19" s="9">
        <f t="shared" si="1"/>
        <v>8.1399999999999917E-2</v>
      </c>
      <c r="L19" s="16"/>
      <c r="M19" s="52"/>
      <c r="N19" s="52"/>
      <c r="O19" s="5"/>
      <c r="P19" s="5"/>
      <c r="Q19" s="5"/>
      <c r="R19" s="5">
        <v>2018</v>
      </c>
      <c r="S19" s="16" t="s">
        <v>48</v>
      </c>
    </row>
    <row r="20" spans="1:19" hidden="1" x14ac:dyDescent="0.35">
      <c r="A20" s="5">
        <v>819</v>
      </c>
      <c r="B20" s="5" t="s">
        <v>12</v>
      </c>
      <c r="C20" s="17">
        <v>43347</v>
      </c>
      <c r="D20" s="6" t="s">
        <v>19</v>
      </c>
      <c r="E20" s="7">
        <v>1</v>
      </c>
      <c r="F20" s="7">
        <v>20</v>
      </c>
      <c r="G20" s="8">
        <v>0.41499999999999998</v>
      </c>
      <c r="H20" s="5">
        <v>2.4618000000000002</v>
      </c>
      <c r="I20" s="8">
        <v>2.3658999999999999</v>
      </c>
      <c r="J20" s="9">
        <f t="shared" si="0"/>
        <v>9.5900000000000318E-2</v>
      </c>
      <c r="K20" s="9">
        <f t="shared" si="1"/>
        <v>9.5900000000000318E-2</v>
      </c>
      <c r="L20" s="16"/>
      <c r="M20" s="52"/>
      <c r="N20" s="52"/>
      <c r="O20" s="5"/>
      <c r="P20" s="5"/>
      <c r="Q20" s="5"/>
      <c r="R20" s="5">
        <v>2018</v>
      </c>
      <c r="S20" s="16" t="s">
        <v>48</v>
      </c>
    </row>
    <row r="21" spans="1:19" hidden="1" x14ac:dyDescent="0.35">
      <c r="A21" s="5">
        <v>785</v>
      </c>
      <c r="B21" s="5" t="s">
        <v>13</v>
      </c>
      <c r="C21" s="17">
        <v>43348</v>
      </c>
      <c r="D21" s="28" t="s">
        <v>20</v>
      </c>
      <c r="E21" s="7">
        <v>30</v>
      </c>
      <c r="F21" s="7">
        <v>0</v>
      </c>
      <c r="G21" s="8">
        <v>0.42380000000000001</v>
      </c>
      <c r="H21" s="5">
        <v>0.42799999999999999</v>
      </c>
      <c r="I21" s="8">
        <v>0.42720000000000002</v>
      </c>
      <c r="J21" s="9">
        <f t="shared" si="0"/>
        <v>7.999999999999674E-4</v>
      </c>
      <c r="K21" s="9">
        <f t="shared" si="1"/>
        <v>2.6666666666665579E-5</v>
      </c>
      <c r="L21" s="16"/>
      <c r="M21" s="52"/>
      <c r="N21" s="52"/>
      <c r="O21" s="5"/>
      <c r="P21" s="5"/>
      <c r="Q21" s="5"/>
      <c r="R21" s="5">
        <v>2018</v>
      </c>
      <c r="S21" s="16" t="s">
        <v>48</v>
      </c>
    </row>
    <row r="22" spans="1:19" hidden="1" x14ac:dyDescent="0.35">
      <c r="A22" s="5">
        <v>786</v>
      </c>
      <c r="B22" s="5" t="s">
        <v>13</v>
      </c>
      <c r="C22" s="17">
        <v>43348</v>
      </c>
      <c r="D22" s="28" t="s">
        <v>20</v>
      </c>
      <c r="E22" s="7">
        <v>30</v>
      </c>
      <c r="F22" s="7">
        <v>1</v>
      </c>
      <c r="G22" s="8">
        <v>0.40210000000000001</v>
      </c>
      <c r="H22" s="5">
        <v>0.41149999999999998</v>
      </c>
      <c r="I22" s="8">
        <v>0.41</v>
      </c>
      <c r="J22" s="9">
        <f t="shared" si="0"/>
        <v>1.5000000000000013E-3</v>
      </c>
      <c r="K22" s="9">
        <f t="shared" si="1"/>
        <v>5.0000000000000043E-5</v>
      </c>
      <c r="L22" s="16"/>
      <c r="M22" s="52"/>
      <c r="N22" s="52"/>
      <c r="O22" s="5"/>
      <c r="P22" s="5"/>
      <c r="Q22" s="5"/>
      <c r="R22" s="5">
        <v>2018</v>
      </c>
      <c r="S22" s="16" t="s">
        <v>48</v>
      </c>
    </row>
    <row r="23" spans="1:19" hidden="1" x14ac:dyDescent="0.35">
      <c r="A23" s="5">
        <v>787</v>
      </c>
      <c r="B23" s="5" t="s">
        <v>13</v>
      </c>
      <c r="C23" s="17">
        <v>43348</v>
      </c>
      <c r="D23" s="28" t="s">
        <v>20</v>
      </c>
      <c r="E23" s="7">
        <v>30</v>
      </c>
      <c r="F23" s="7">
        <v>2</v>
      </c>
      <c r="G23" s="8">
        <v>0.4108</v>
      </c>
      <c r="H23" s="5">
        <v>0.44390000000000002</v>
      </c>
      <c r="I23" s="8">
        <v>0.44030000000000002</v>
      </c>
      <c r="J23" s="9">
        <f t="shared" si="0"/>
        <v>3.5999999999999921E-3</v>
      </c>
      <c r="K23" s="9">
        <f t="shared" si="1"/>
        <v>1.1999999999999973E-4</v>
      </c>
      <c r="L23" s="16"/>
      <c r="M23" s="52"/>
      <c r="N23" s="52"/>
      <c r="O23" s="5"/>
      <c r="P23" s="5"/>
      <c r="Q23" s="5"/>
      <c r="R23" s="5">
        <v>2018</v>
      </c>
      <c r="S23" s="16" t="s">
        <v>48</v>
      </c>
    </row>
    <row r="24" spans="1:19" hidden="1" x14ac:dyDescent="0.35">
      <c r="A24" s="5">
        <v>788</v>
      </c>
      <c r="B24" s="5" t="s">
        <v>13</v>
      </c>
      <c r="C24" s="17">
        <v>43348</v>
      </c>
      <c r="D24" s="28" t="s">
        <v>20</v>
      </c>
      <c r="E24" s="7">
        <v>30</v>
      </c>
      <c r="F24" s="7">
        <v>3</v>
      </c>
      <c r="G24" s="8">
        <v>0.41920000000000002</v>
      </c>
      <c r="H24" s="5">
        <v>0.5222</v>
      </c>
      <c r="I24" s="8">
        <v>0.51139999999999997</v>
      </c>
      <c r="J24" s="9">
        <f t="shared" si="0"/>
        <v>1.0800000000000032E-2</v>
      </c>
      <c r="K24" s="9">
        <f t="shared" si="1"/>
        <v>3.6000000000000105E-4</v>
      </c>
      <c r="L24" s="16"/>
      <c r="M24" s="52"/>
      <c r="N24" s="52"/>
      <c r="O24" s="5"/>
      <c r="P24" s="5"/>
      <c r="Q24" s="5"/>
      <c r="R24" s="5">
        <v>2018</v>
      </c>
      <c r="S24" s="16" t="s">
        <v>48</v>
      </c>
    </row>
    <row r="25" spans="1:19" hidden="1" x14ac:dyDescent="0.35">
      <c r="A25" s="5">
        <v>789</v>
      </c>
      <c r="B25" s="5" t="s">
        <v>13</v>
      </c>
      <c r="C25" s="17">
        <v>43348</v>
      </c>
      <c r="D25" s="28" t="s">
        <v>20</v>
      </c>
      <c r="E25" s="7">
        <v>30</v>
      </c>
      <c r="F25" s="7">
        <v>4</v>
      </c>
      <c r="G25" s="8">
        <v>0.40479999999999999</v>
      </c>
      <c r="H25" s="5">
        <v>0.61899999999999999</v>
      </c>
      <c r="I25" s="8">
        <v>0.59809999999999997</v>
      </c>
      <c r="J25" s="9">
        <f t="shared" si="0"/>
        <v>2.090000000000003E-2</v>
      </c>
      <c r="K25" s="9">
        <f t="shared" si="1"/>
        <v>6.966666666666677E-4</v>
      </c>
      <c r="L25" s="16"/>
      <c r="M25" s="52"/>
      <c r="N25" s="52"/>
      <c r="O25" s="5"/>
      <c r="P25" s="5"/>
      <c r="Q25" s="5"/>
      <c r="R25" s="5">
        <v>2018</v>
      </c>
      <c r="S25" s="16" t="s">
        <v>48</v>
      </c>
    </row>
    <row r="26" spans="1:19" hidden="1" x14ac:dyDescent="0.35">
      <c r="A26" s="5">
        <v>790</v>
      </c>
      <c r="B26" s="5" t="s">
        <v>13</v>
      </c>
      <c r="C26" s="17">
        <v>43348</v>
      </c>
      <c r="D26" s="28" t="s">
        <v>20</v>
      </c>
      <c r="E26" s="7">
        <v>18</v>
      </c>
      <c r="F26" s="7">
        <v>5</v>
      </c>
      <c r="G26" s="8">
        <v>0.40910000000000002</v>
      </c>
      <c r="H26" s="5">
        <v>0.6593</v>
      </c>
      <c r="I26" s="8">
        <v>0.63500000000000001</v>
      </c>
      <c r="J26" s="9">
        <f t="shared" si="0"/>
        <v>2.4299999999999988E-2</v>
      </c>
      <c r="K26" s="9">
        <f t="shared" si="1"/>
        <v>1.3499999999999994E-3</v>
      </c>
      <c r="L26" s="16"/>
      <c r="M26" s="52"/>
      <c r="N26" s="52"/>
      <c r="O26" s="5"/>
      <c r="P26" s="5"/>
      <c r="Q26" s="5"/>
      <c r="R26" s="5">
        <v>2018</v>
      </c>
      <c r="S26" s="16" t="s">
        <v>48</v>
      </c>
    </row>
    <row r="27" spans="1:19" hidden="1" x14ac:dyDescent="0.35">
      <c r="A27" s="5">
        <v>791</v>
      </c>
      <c r="B27" s="5" t="s">
        <v>13</v>
      </c>
      <c r="C27" s="17">
        <v>43348</v>
      </c>
      <c r="D27" s="28" t="s">
        <v>20</v>
      </c>
      <c r="E27" s="7">
        <v>12</v>
      </c>
      <c r="F27" s="7">
        <v>6</v>
      </c>
      <c r="G27" s="8">
        <v>0.41489999999999999</v>
      </c>
      <c r="H27" s="5">
        <v>0.6976</v>
      </c>
      <c r="I27" s="8">
        <v>0.67079999999999995</v>
      </c>
      <c r="J27" s="9">
        <f t="shared" si="0"/>
        <v>2.6800000000000046E-2</v>
      </c>
      <c r="K27" s="9">
        <f t="shared" si="1"/>
        <v>2.2333333333333372E-3</v>
      </c>
      <c r="L27" s="16"/>
      <c r="M27" s="52"/>
      <c r="N27" s="52"/>
      <c r="O27" s="5"/>
      <c r="P27" s="5"/>
      <c r="Q27" s="5"/>
      <c r="R27" s="5">
        <v>2018</v>
      </c>
      <c r="S27" s="16" t="s">
        <v>48</v>
      </c>
    </row>
    <row r="28" spans="1:19" hidden="1" x14ac:dyDescent="0.35">
      <c r="A28" s="24">
        <v>792</v>
      </c>
      <c r="B28" s="24" t="s">
        <v>13</v>
      </c>
      <c r="C28" s="27">
        <v>43348</v>
      </c>
      <c r="D28" s="28" t="s">
        <v>20</v>
      </c>
      <c r="E28" s="25">
        <v>4</v>
      </c>
      <c r="F28" s="25">
        <v>7</v>
      </c>
      <c r="G28" s="26">
        <v>0.41339999999999999</v>
      </c>
      <c r="H28" s="24">
        <v>0.58409999999999995</v>
      </c>
      <c r="I28" s="26">
        <v>0.57120000000000004</v>
      </c>
      <c r="J28" s="9">
        <f t="shared" si="0"/>
        <v>1.2899999999999912E-2</v>
      </c>
      <c r="K28" s="9">
        <f t="shared" si="1"/>
        <v>3.2249999999999779E-3</v>
      </c>
      <c r="L28" s="29"/>
      <c r="M28" s="54"/>
      <c r="N28" s="54"/>
      <c r="O28" s="24"/>
      <c r="P28" s="24"/>
      <c r="Q28" s="24"/>
      <c r="R28" s="24">
        <v>2018</v>
      </c>
      <c r="S28" s="29" t="s">
        <v>48</v>
      </c>
    </row>
    <row r="29" spans="1:19" hidden="1" x14ac:dyDescent="0.35">
      <c r="A29" s="5">
        <v>953</v>
      </c>
      <c r="B29" s="5" t="s">
        <v>13</v>
      </c>
      <c r="C29" s="17">
        <v>43348</v>
      </c>
      <c r="D29" s="28" t="s">
        <v>20</v>
      </c>
      <c r="E29" s="7">
        <v>8</v>
      </c>
      <c r="F29" s="7">
        <v>8</v>
      </c>
      <c r="G29" s="8">
        <v>0.41149999999999998</v>
      </c>
      <c r="H29" s="5">
        <v>0.74139999999999995</v>
      </c>
      <c r="I29" s="8">
        <v>0.70720000000000005</v>
      </c>
      <c r="J29" s="9">
        <f t="shared" si="0"/>
        <v>3.4199999999999897E-2</v>
      </c>
      <c r="K29" s="9">
        <f t="shared" si="1"/>
        <v>4.2749999999999871E-3</v>
      </c>
      <c r="L29" s="16"/>
      <c r="M29" s="52"/>
      <c r="N29" s="52"/>
      <c r="O29" s="5"/>
      <c r="P29" s="5"/>
      <c r="Q29" s="5"/>
      <c r="R29" s="5">
        <v>2018</v>
      </c>
      <c r="S29" s="16" t="s">
        <v>48</v>
      </c>
    </row>
    <row r="30" spans="1:19" hidden="1" x14ac:dyDescent="0.35">
      <c r="A30" s="5">
        <v>954</v>
      </c>
      <c r="B30" s="5" t="s">
        <v>13</v>
      </c>
      <c r="C30" s="17">
        <v>43348</v>
      </c>
      <c r="D30" s="28" t="s">
        <v>20</v>
      </c>
      <c r="E30" s="7">
        <v>8</v>
      </c>
      <c r="F30" s="7">
        <v>9</v>
      </c>
      <c r="G30" s="8">
        <v>0.40810000000000002</v>
      </c>
      <c r="H30" s="5">
        <v>0.95369999999999999</v>
      </c>
      <c r="I30" s="8">
        <v>0.90610000000000002</v>
      </c>
      <c r="J30" s="9">
        <f t="shared" si="0"/>
        <v>4.7599999999999976E-2</v>
      </c>
      <c r="K30" s="9">
        <f t="shared" si="1"/>
        <v>5.949999999999997E-3</v>
      </c>
      <c r="L30" s="16"/>
      <c r="M30" s="52"/>
      <c r="N30" s="52"/>
      <c r="O30" s="5"/>
      <c r="P30" s="5"/>
      <c r="Q30" s="5"/>
      <c r="R30" s="5">
        <v>2018</v>
      </c>
      <c r="S30" s="16" t="s">
        <v>48</v>
      </c>
    </row>
    <row r="31" spans="1:19" hidden="1" x14ac:dyDescent="0.35">
      <c r="A31" s="5">
        <v>955</v>
      </c>
      <c r="B31" s="5" t="s">
        <v>13</v>
      </c>
      <c r="C31" s="17">
        <v>43348</v>
      </c>
      <c r="D31" s="28" t="s">
        <v>20</v>
      </c>
      <c r="E31" s="7">
        <v>1</v>
      </c>
      <c r="F31" s="7">
        <v>10</v>
      </c>
      <c r="G31" s="8">
        <v>0.40760000000000002</v>
      </c>
      <c r="H31" s="5">
        <v>0.50580000000000003</v>
      </c>
      <c r="I31" s="8">
        <v>0.4975</v>
      </c>
      <c r="J31" s="9">
        <f t="shared" si="0"/>
        <v>8.3000000000000296E-3</v>
      </c>
      <c r="K31" s="9">
        <f t="shared" si="1"/>
        <v>8.3000000000000296E-3</v>
      </c>
      <c r="L31" s="16"/>
      <c r="M31" s="52"/>
      <c r="N31" s="52"/>
      <c r="O31" s="5"/>
      <c r="P31" s="5"/>
      <c r="Q31" s="5"/>
      <c r="R31" s="5">
        <v>2018</v>
      </c>
      <c r="S31" s="16" t="s">
        <v>48</v>
      </c>
    </row>
    <row r="32" spans="1:19" hidden="1" x14ac:dyDescent="0.35">
      <c r="A32" s="5">
        <v>956</v>
      </c>
      <c r="B32" s="5" t="s">
        <v>13</v>
      </c>
      <c r="C32" s="17">
        <v>43348</v>
      </c>
      <c r="D32" s="28" t="s">
        <v>20</v>
      </c>
      <c r="E32" s="7">
        <v>2</v>
      </c>
      <c r="F32" s="7">
        <v>11</v>
      </c>
      <c r="G32" s="8">
        <v>0.40820000000000001</v>
      </c>
      <c r="H32" s="5">
        <v>0.66249999999999998</v>
      </c>
      <c r="I32" s="8">
        <v>0.64390000000000003</v>
      </c>
      <c r="J32" s="9">
        <f t="shared" si="0"/>
        <v>1.859999999999995E-2</v>
      </c>
      <c r="K32" s="9">
        <f t="shared" si="1"/>
        <v>9.299999999999975E-3</v>
      </c>
      <c r="L32" s="16"/>
      <c r="M32" s="52"/>
      <c r="N32" s="52"/>
      <c r="O32" s="5"/>
      <c r="P32" s="5"/>
      <c r="Q32" s="5"/>
      <c r="R32" s="5">
        <v>2018</v>
      </c>
      <c r="S32" s="16" t="s">
        <v>48</v>
      </c>
    </row>
    <row r="33" spans="1:19" hidden="1" x14ac:dyDescent="0.35">
      <c r="A33" s="5">
        <v>957</v>
      </c>
      <c r="B33" s="5" t="s">
        <v>13</v>
      </c>
      <c r="C33" s="17">
        <v>43348</v>
      </c>
      <c r="D33" s="28" t="s">
        <v>20</v>
      </c>
      <c r="E33" s="7">
        <v>2</v>
      </c>
      <c r="F33" s="7">
        <v>12</v>
      </c>
      <c r="G33" s="8">
        <v>0.4078</v>
      </c>
      <c r="H33" s="5">
        <v>0.71609999999999996</v>
      </c>
      <c r="I33" s="8">
        <v>0.69410000000000005</v>
      </c>
      <c r="J33" s="9">
        <f t="shared" si="0"/>
        <v>2.1999999999999909E-2</v>
      </c>
      <c r="K33" s="9">
        <f t="shared" si="1"/>
        <v>1.0999999999999954E-2</v>
      </c>
      <c r="L33" s="16"/>
      <c r="M33" s="52"/>
      <c r="N33" s="52"/>
      <c r="O33" s="5"/>
      <c r="P33" s="5"/>
      <c r="Q33" s="5"/>
      <c r="R33" s="5">
        <v>2018</v>
      </c>
      <c r="S33" s="16" t="s">
        <v>48</v>
      </c>
    </row>
    <row r="34" spans="1:19" hidden="1" x14ac:dyDescent="0.35">
      <c r="A34" s="5">
        <v>857</v>
      </c>
      <c r="B34" s="5" t="s">
        <v>12</v>
      </c>
      <c r="C34" s="17">
        <v>43304</v>
      </c>
      <c r="D34" s="28" t="s">
        <v>20</v>
      </c>
      <c r="E34" s="7">
        <v>1</v>
      </c>
      <c r="F34" s="7">
        <v>1</v>
      </c>
      <c r="G34" s="8">
        <v>0.40139999999999998</v>
      </c>
      <c r="H34" s="5">
        <v>0.40179999999999999</v>
      </c>
      <c r="I34" s="8">
        <v>0.4017</v>
      </c>
      <c r="J34" s="9">
        <f t="shared" si="0"/>
        <v>9.9999999999988987E-5</v>
      </c>
      <c r="K34" s="9">
        <f t="shared" si="1"/>
        <v>9.9999999999988987E-5</v>
      </c>
      <c r="L34" s="16"/>
      <c r="M34" s="52"/>
      <c r="N34" s="52"/>
      <c r="O34" s="9"/>
      <c r="P34" s="9"/>
      <c r="Q34" s="5"/>
      <c r="R34" s="5">
        <v>2018</v>
      </c>
      <c r="S34" s="16" t="s">
        <v>42</v>
      </c>
    </row>
    <row r="35" spans="1:19" hidden="1" x14ac:dyDescent="0.35">
      <c r="A35" s="5">
        <v>858</v>
      </c>
      <c r="B35" s="5" t="s">
        <v>12</v>
      </c>
      <c r="C35" s="17">
        <v>43304</v>
      </c>
      <c r="D35" s="6" t="s">
        <v>19</v>
      </c>
      <c r="E35" s="7">
        <v>2</v>
      </c>
      <c r="F35" s="7">
        <v>1</v>
      </c>
      <c r="G35" s="8">
        <v>0.4173</v>
      </c>
      <c r="H35" s="5">
        <v>0.41789999999999999</v>
      </c>
      <c r="I35" s="8">
        <v>0.4178</v>
      </c>
      <c r="J35" s="9">
        <f t="shared" si="0"/>
        <v>9.9999999999988987E-5</v>
      </c>
      <c r="K35" s="9">
        <f t="shared" si="1"/>
        <v>4.9999999999994493E-5</v>
      </c>
      <c r="L35" s="30"/>
      <c r="M35" s="53"/>
      <c r="N35" s="53"/>
      <c r="O35" s="9"/>
      <c r="P35" s="9"/>
      <c r="Q35" s="5"/>
      <c r="R35" s="5">
        <v>2018</v>
      </c>
      <c r="S35" s="16" t="s">
        <v>42</v>
      </c>
    </row>
    <row r="36" spans="1:19" hidden="1" x14ac:dyDescent="0.35">
      <c r="A36" s="5">
        <v>859</v>
      </c>
      <c r="B36" s="5" t="s">
        <v>12</v>
      </c>
      <c r="C36" s="17">
        <v>43304</v>
      </c>
      <c r="D36" s="6" t="s">
        <v>19</v>
      </c>
      <c r="E36" s="7">
        <v>1</v>
      </c>
      <c r="F36" s="7">
        <v>3</v>
      </c>
      <c r="G36" s="8">
        <v>0.41470000000000001</v>
      </c>
      <c r="H36" s="5">
        <v>0.41880000000000001</v>
      </c>
      <c r="I36" s="8">
        <v>0.41839999999999999</v>
      </c>
      <c r="J36" s="9">
        <f t="shared" si="0"/>
        <v>4.0000000000001146E-4</v>
      </c>
      <c r="K36" s="9">
        <f t="shared" si="1"/>
        <v>4.0000000000001146E-4</v>
      </c>
      <c r="L36" s="16"/>
      <c r="M36" s="52"/>
      <c r="N36" s="52"/>
      <c r="O36" s="9"/>
      <c r="P36" s="9"/>
      <c r="Q36" s="5"/>
      <c r="R36" s="5">
        <v>2018</v>
      </c>
      <c r="S36" s="16" t="s">
        <v>42</v>
      </c>
    </row>
    <row r="37" spans="1:19" hidden="1" x14ac:dyDescent="0.35">
      <c r="A37" s="5">
        <v>860</v>
      </c>
      <c r="B37" s="5" t="s">
        <v>12</v>
      </c>
      <c r="C37" s="17">
        <v>43304</v>
      </c>
      <c r="D37" s="6" t="s">
        <v>19</v>
      </c>
      <c r="E37" s="7">
        <v>1</v>
      </c>
      <c r="F37" s="7">
        <v>4</v>
      </c>
      <c r="G37" s="8">
        <v>0.40910000000000002</v>
      </c>
      <c r="H37" s="5">
        <v>0.41860000000000003</v>
      </c>
      <c r="I37" s="8">
        <v>0.41739999999999999</v>
      </c>
      <c r="J37" s="9">
        <f t="shared" si="0"/>
        <v>1.2000000000000344E-3</v>
      </c>
      <c r="K37" s="9">
        <f t="shared" si="1"/>
        <v>1.2000000000000344E-3</v>
      </c>
      <c r="L37" s="16"/>
      <c r="M37" s="52"/>
      <c r="N37" s="52"/>
      <c r="O37" s="9"/>
      <c r="P37" s="9"/>
      <c r="Q37" s="5"/>
      <c r="R37" s="5">
        <v>2018</v>
      </c>
      <c r="S37" s="16" t="s">
        <v>42</v>
      </c>
    </row>
    <row r="38" spans="1:19" hidden="1" x14ac:dyDescent="0.35">
      <c r="A38" s="5">
        <v>861</v>
      </c>
      <c r="B38" s="5" t="s">
        <v>12</v>
      </c>
      <c r="C38" s="17">
        <v>43304</v>
      </c>
      <c r="D38" s="6" t="s">
        <v>19</v>
      </c>
      <c r="E38" s="7">
        <v>4</v>
      </c>
      <c r="F38" s="7">
        <v>5</v>
      </c>
      <c r="G38" s="8">
        <v>0.41249999999999998</v>
      </c>
      <c r="H38" s="5">
        <v>0.48049999999999998</v>
      </c>
      <c r="I38" s="8">
        <v>0.47489999999999999</v>
      </c>
      <c r="J38" s="9">
        <f t="shared" si="0"/>
        <v>5.5999999999999939E-3</v>
      </c>
      <c r="K38" s="9">
        <f t="shared" si="1"/>
        <v>1.3999999999999985E-3</v>
      </c>
      <c r="L38" s="16"/>
      <c r="M38" s="52"/>
      <c r="N38" s="52"/>
      <c r="O38" s="5"/>
      <c r="P38" s="5"/>
      <c r="Q38" s="5"/>
      <c r="R38" s="5">
        <v>2018</v>
      </c>
      <c r="S38" s="16" t="s">
        <v>42</v>
      </c>
    </row>
    <row r="39" spans="1:19" hidden="1" x14ac:dyDescent="0.35">
      <c r="A39" s="5">
        <v>862</v>
      </c>
      <c r="B39" s="5" t="s">
        <v>12</v>
      </c>
      <c r="C39" s="17">
        <v>43304</v>
      </c>
      <c r="D39" s="6" t="s">
        <v>19</v>
      </c>
      <c r="E39" s="7">
        <v>6</v>
      </c>
      <c r="F39" s="7">
        <v>6</v>
      </c>
      <c r="G39" s="8">
        <v>0.4168</v>
      </c>
      <c r="H39" s="5">
        <v>0.64319999999999999</v>
      </c>
      <c r="I39" s="8">
        <v>0.62760000000000005</v>
      </c>
      <c r="J39" s="9">
        <f t="shared" si="0"/>
        <v>1.5599999999999947E-2</v>
      </c>
      <c r="K39" s="9">
        <f t="shared" si="1"/>
        <v>2.5999999999999912E-3</v>
      </c>
      <c r="L39" s="16"/>
      <c r="M39" s="52"/>
      <c r="N39" s="52"/>
      <c r="O39" s="5"/>
      <c r="P39" s="5"/>
      <c r="Q39" s="5"/>
      <c r="R39" s="5">
        <v>2018</v>
      </c>
      <c r="S39" s="16" t="s">
        <v>42</v>
      </c>
    </row>
    <row r="40" spans="1:19" hidden="1" x14ac:dyDescent="0.35">
      <c r="A40" s="5">
        <v>863</v>
      </c>
      <c r="B40" s="5" t="s">
        <v>12</v>
      </c>
      <c r="C40" s="17">
        <v>43304</v>
      </c>
      <c r="D40" s="6" t="s">
        <v>19</v>
      </c>
      <c r="E40" s="7">
        <v>6</v>
      </c>
      <c r="F40" s="7">
        <v>7</v>
      </c>
      <c r="G40" s="8">
        <v>0.4143</v>
      </c>
      <c r="H40" s="5">
        <v>0.7802</v>
      </c>
      <c r="I40" s="8">
        <v>0.75490000000000002</v>
      </c>
      <c r="J40" s="9">
        <f t="shared" si="0"/>
        <v>2.5299999999999989E-2</v>
      </c>
      <c r="K40" s="9">
        <f t="shared" si="1"/>
        <v>4.2166666666666646E-3</v>
      </c>
      <c r="L40" s="16"/>
      <c r="M40" s="52"/>
      <c r="N40" s="52"/>
      <c r="O40" s="5"/>
      <c r="P40" s="5"/>
      <c r="Q40" s="5"/>
      <c r="R40" s="5">
        <v>2018</v>
      </c>
      <c r="S40" s="16" t="s">
        <v>42</v>
      </c>
    </row>
    <row r="41" spans="1:19" hidden="1" x14ac:dyDescent="0.35">
      <c r="A41" s="5">
        <v>864</v>
      </c>
      <c r="B41" s="5" t="s">
        <v>12</v>
      </c>
      <c r="C41" s="17">
        <v>43304</v>
      </c>
      <c r="D41" s="6" t="s">
        <v>19</v>
      </c>
      <c r="E41" s="7">
        <v>2</v>
      </c>
      <c r="F41" s="7">
        <v>8</v>
      </c>
      <c r="G41" s="8">
        <v>0.41089999999999999</v>
      </c>
      <c r="H41" s="5">
        <v>0.60340000000000005</v>
      </c>
      <c r="I41" s="8">
        <v>0.58789999999999998</v>
      </c>
      <c r="J41" s="9">
        <f t="shared" si="0"/>
        <v>1.5500000000000069E-2</v>
      </c>
      <c r="K41" s="9">
        <f t="shared" si="1"/>
        <v>7.7500000000000346E-3</v>
      </c>
      <c r="L41" s="16"/>
      <c r="M41" s="52"/>
      <c r="N41" s="52"/>
      <c r="O41" s="5"/>
      <c r="P41" s="5"/>
      <c r="Q41" s="5"/>
      <c r="R41" s="5">
        <v>2018</v>
      </c>
      <c r="S41" s="16" t="s">
        <v>42</v>
      </c>
    </row>
    <row r="42" spans="1:19" hidden="1" x14ac:dyDescent="0.35">
      <c r="A42" s="5">
        <v>865</v>
      </c>
      <c r="B42" s="5" t="s">
        <v>12</v>
      </c>
      <c r="C42" s="17">
        <v>43304</v>
      </c>
      <c r="D42" s="6" t="s">
        <v>19</v>
      </c>
      <c r="E42" s="7">
        <v>4</v>
      </c>
      <c r="F42" s="7">
        <v>9</v>
      </c>
      <c r="G42" s="8">
        <v>0.41139999999999999</v>
      </c>
      <c r="H42" s="5">
        <v>0.99150000000000005</v>
      </c>
      <c r="I42" s="8">
        <v>0.95089999999999997</v>
      </c>
      <c r="J42" s="9">
        <f t="shared" si="0"/>
        <v>4.060000000000008E-2</v>
      </c>
      <c r="K42" s="9">
        <f t="shared" si="1"/>
        <v>1.015000000000002E-2</v>
      </c>
      <c r="L42" s="16"/>
      <c r="M42" s="52"/>
      <c r="N42" s="52"/>
      <c r="O42" s="5"/>
      <c r="P42" s="5"/>
      <c r="Q42" s="5"/>
      <c r="R42" s="5">
        <v>2018</v>
      </c>
      <c r="S42" s="16" t="s">
        <v>42</v>
      </c>
    </row>
    <row r="43" spans="1:19" hidden="1" x14ac:dyDescent="0.35">
      <c r="A43" s="5">
        <v>866</v>
      </c>
      <c r="B43" s="5" t="s">
        <v>12</v>
      </c>
      <c r="C43" s="17">
        <v>43304</v>
      </c>
      <c r="D43" s="6" t="s">
        <v>19</v>
      </c>
      <c r="E43" s="7">
        <v>3</v>
      </c>
      <c r="F43" s="7">
        <v>10</v>
      </c>
      <c r="G43" s="8">
        <v>0.42170000000000002</v>
      </c>
      <c r="H43" s="5">
        <v>1.1673</v>
      </c>
      <c r="I43" s="8">
        <v>1.1355999999999999</v>
      </c>
      <c r="J43" s="9">
        <f t="shared" si="0"/>
        <v>3.1700000000000061E-2</v>
      </c>
      <c r="K43" s="9">
        <f t="shared" si="1"/>
        <v>1.0566666666666688E-2</v>
      </c>
      <c r="L43" s="16"/>
      <c r="M43" s="52"/>
      <c r="N43" s="52"/>
      <c r="O43" s="5"/>
      <c r="P43" s="5"/>
      <c r="Q43" s="5"/>
      <c r="R43" s="5">
        <v>2018</v>
      </c>
      <c r="S43" s="16" t="s">
        <v>42</v>
      </c>
    </row>
    <row r="44" spans="1:19" hidden="1" x14ac:dyDescent="0.35">
      <c r="A44" s="5">
        <v>867</v>
      </c>
      <c r="B44" s="5" t="s">
        <v>12</v>
      </c>
      <c r="C44" s="17">
        <v>43304</v>
      </c>
      <c r="D44" s="6" t="s">
        <v>19</v>
      </c>
      <c r="E44" s="7">
        <v>3</v>
      </c>
      <c r="F44" s="7">
        <v>11</v>
      </c>
      <c r="G44" s="8">
        <v>0.4108</v>
      </c>
      <c r="H44" s="5">
        <v>1.381</v>
      </c>
      <c r="I44" s="8">
        <v>1.33</v>
      </c>
      <c r="J44" s="9">
        <f t="shared" si="0"/>
        <v>5.0999999999999934E-2</v>
      </c>
      <c r="K44" s="9">
        <f t="shared" si="1"/>
        <v>1.6999999999999977E-2</v>
      </c>
      <c r="L44" s="16"/>
      <c r="M44" s="52"/>
      <c r="N44" s="52"/>
      <c r="O44" s="5"/>
      <c r="P44" s="5"/>
      <c r="Q44" s="5"/>
      <c r="R44" s="5">
        <v>2018</v>
      </c>
      <c r="S44" s="16" t="s">
        <v>42</v>
      </c>
    </row>
    <row r="45" spans="1:19" hidden="1" x14ac:dyDescent="0.35">
      <c r="A45" s="5">
        <v>868</v>
      </c>
      <c r="B45" s="5" t="s">
        <v>12</v>
      </c>
      <c r="C45" s="17">
        <v>43304</v>
      </c>
      <c r="D45" s="6" t="s">
        <v>19</v>
      </c>
      <c r="E45" s="7">
        <v>1</v>
      </c>
      <c r="F45" s="7">
        <v>12</v>
      </c>
      <c r="G45" s="8">
        <v>0.4148</v>
      </c>
      <c r="H45" s="5">
        <v>0.87119999999999997</v>
      </c>
      <c r="I45" s="8">
        <v>0.84840000000000004</v>
      </c>
      <c r="J45" s="9">
        <f t="shared" si="0"/>
        <v>2.2799999999999931E-2</v>
      </c>
      <c r="K45" s="9">
        <f t="shared" si="1"/>
        <v>2.2799999999999931E-2</v>
      </c>
      <c r="L45" s="16"/>
      <c r="M45" s="52"/>
      <c r="N45" s="52"/>
      <c r="O45" s="5"/>
      <c r="P45" s="5"/>
      <c r="Q45" s="5"/>
      <c r="R45" s="5">
        <v>2018</v>
      </c>
      <c r="S45" s="16" t="s">
        <v>42</v>
      </c>
    </row>
    <row r="46" spans="1:19" hidden="1" x14ac:dyDescent="0.35">
      <c r="A46" s="5">
        <v>869</v>
      </c>
      <c r="B46" s="5" t="s">
        <v>12</v>
      </c>
      <c r="C46" s="17">
        <v>43304</v>
      </c>
      <c r="D46" s="6" t="s">
        <v>19</v>
      </c>
      <c r="E46" s="7">
        <v>1</v>
      </c>
      <c r="F46" s="7">
        <v>13</v>
      </c>
      <c r="G46" s="8">
        <v>0.41889999999999999</v>
      </c>
      <c r="H46" s="5">
        <v>0.81459999999999999</v>
      </c>
      <c r="I46" s="8">
        <v>0.78459999999999996</v>
      </c>
      <c r="J46" s="9">
        <f t="shared" si="0"/>
        <v>3.0000000000000027E-2</v>
      </c>
      <c r="K46" s="9">
        <f t="shared" si="1"/>
        <v>3.0000000000000027E-2</v>
      </c>
      <c r="L46" s="16"/>
      <c r="M46" s="52"/>
      <c r="N46" s="52"/>
      <c r="O46" s="5"/>
      <c r="P46" s="5"/>
      <c r="Q46" s="5"/>
      <c r="R46" s="5">
        <v>2018</v>
      </c>
      <c r="S46" s="16" t="s">
        <v>42</v>
      </c>
    </row>
    <row r="47" spans="1:19" hidden="1" x14ac:dyDescent="0.35">
      <c r="A47" s="5">
        <v>887</v>
      </c>
      <c r="B47" s="5" t="s">
        <v>13</v>
      </c>
      <c r="C47" s="17">
        <v>43305</v>
      </c>
      <c r="D47" s="28" t="s">
        <v>20</v>
      </c>
      <c r="E47" s="7">
        <v>30</v>
      </c>
      <c r="F47" s="7">
        <v>0</v>
      </c>
      <c r="G47" s="8">
        <v>0.41560000000000002</v>
      </c>
      <c r="H47" s="5">
        <v>0.42030000000000001</v>
      </c>
      <c r="I47" s="8">
        <v>0.4199</v>
      </c>
      <c r="J47" s="9">
        <f t="shared" si="0"/>
        <v>4.0000000000001146E-4</v>
      </c>
      <c r="K47" s="9">
        <f t="shared" si="1"/>
        <v>1.3333333333333714E-5</v>
      </c>
      <c r="L47" s="16" t="s">
        <v>58</v>
      </c>
      <c r="M47" s="52"/>
      <c r="N47" s="52"/>
      <c r="O47" s="5"/>
      <c r="P47" s="5"/>
      <c r="Q47" s="5"/>
      <c r="R47" s="5">
        <v>2018</v>
      </c>
      <c r="S47" s="16" t="s">
        <v>42</v>
      </c>
    </row>
    <row r="48" spans="1:19" hidden="1" x14ac:dyDescent="0.35">
      <c r="A48" s="24">
        <v>888</v>
      </c>
      <c r="B48" s="24" t="s">
        <v>13</v>
      </c>
      <c r="C48" s="27">
        <v>43305</v>
      </c>
      <c r="D48" s="28" t="s">
        <v>20</v>
      </c>
      <c r="E48" s="25">
        <v>30</v>
      </c>
      <c r="F48" s="25">
        <v>1</v>
      </c>
      <c r="G48" s="26">
        <v>0.41299999999999998</v>
      </c>
      <c r="H48" s="24">
        <v>0.42809999999999998</v>
      </c>
      <c r="I48" s="26">
        <v>0.42620000000000002</v>
      </c>
      <c r="J48" s="9">
        <f t="shared" si="0"/>
        <v>1.8999999999999573E-3</v>
      </c>
      <c r="K48" s="9">
        <f t="shared" si="1"/>
        <v>6.3333333333331909E-5</v>
      </c>
      <c r="L48" s="29"/>
      <c r="M48" s="54"/>
      <c r="N48" s="54"/>
      <c r="O48" s="24"/>
      <c r="P48" s="24"/>
      <c r="Q48" s="24"/>
      <c r="R48" s="24">
        <v>2018</v>
      </c>
      <c r="S48" s="29" t="s">
        <v>42</v>
      </c>
    </row>
    <row r="49" spans="1:19" hidden="1" x14ac:dyDescent="0.35">
      <c r="A49" s="5">
        <v>889</v>
      </c>
      <c r="B49" s="5" t="s">
        <v>13</v>
      </c>
      <c r="C49" s="17">
        <v>43305</v>
      </c>
      <c r="D49" s="28" t="s">
        <v>20</v>
      </c>
      <c r="E49" s="7">
        <v>30</v>
      </c>
      <c r="F49" s="7">
        <v>2</v>
      </c>
      <c r="G49" s="8">
        <v>0.42730000000000001</v>
      </c>
      <c r="H49" s="5">
        <v>0.46160000000000001</v>
      </c>
      <c r="I49" s="8">
        <v>0.45789999999999997</v>
      </c>
      <c r="J49" s="9">
        <f t="shared" si="0"/>
        <v>3.7000000000000366E-3</v>
      </c>
      <c r="K49" s="9">
        <f t="shared" si="1"/>
        <v>1.2333333333333456E-4</v>
      </c>
      <c r="L49" s="16"/>
      <c r="M49" s="52"/>
      <c r="N49" s="52"/>
      <c r="O49" s="5"/>
      <c r="P49" s="5"/>
      <c r="Q49" s="5"/>
      <c r="R49" s="5">
        <v>2018</v>
      </c>
      <c r="S49" s="16" t="s">
        <v>42</v>
      </c>
    </row>
    <row r="50" spans="1:19" hidden="1" x14ac:dyDescent="0.35">
      <c r="A50" s="5">
        <v>890</v>
      </c>
      <c r="B50" s="5" t="s">
        <v>13</v>
      </c>
      <c r="C50" s="17">
        <v>43305</v>
      </c>
      <c r="D50" s="28" t="s">
        <v>20</v>
      </c>
      <c r="E50" s="7">
        <v>4</v>
      </c>
      <c r="F50" s="7">
        <v>3</v>
      </c>
      <c r="G50" s="8">
        <v>0.41599999999999998</v>
      </c>
      <c r="H50" s="5">
        <v>0.43149999999999999</v>
      </c>
      <c r="I50" s="8">
        <v>0.43030000000000002</v>
      </c>
      <c r="J50" s="9">
        <f t="shared" si="0"/>
        <v>1.1999999999999789E-3</v>
      </c>
      <c r="K50" s="9">
        <f t="shared" si="1"/>
        <v>2.9999999999999472E-4</v>
      </c>
      <c r="L50" s="16"/>
      <c r="M50" s="52"/>
      <c r="N50" s="52"/>
      <c r="O50" s="5"/>
      <c r="P50" s="5"/>
      <c r="Q50" s="5"/>
      <c r="R50" s="5">
        <v>2018</v>
      </c>
      <c r="S50" s="16" t="s">
        <v>42</v>
      </c>
    </row>
    <row r="51" spans="1:19" hidden="1" x14ac:dyDescent="0.35">
      <c r="A51" s="5">
        <v>891</v>
      </c>
      <c r="B51" s="5" t="s">
        <v>13</v>
      </c>
      <c r="C51" s="17">
        <v>43305</v>
      </c>
      <c r="D51" s="28" t="s">
        <v>20</v>
      </c>
      <c r="E51" s="7">
        <v>2</v>
      </c>
      <c r="F51" s="7">
        <v>4</v>
      </c>
      <c r="G51" s="8">
        <v>0.41239999999999999</v>
      </c>
      <c r="H51" s="5">
        <v>0.42430000000000001</v>
      </c>
      <c r="I51" s="8">
        <v>0.42270000000000002</v>
      </c>
      <c r="J51" s="9">
        <f t="shared" si="0"/>
        <v>1.5999999999999903E-3</v>
      </c>
      <c r="K51" s="9">
        <f t="shared" si="1"/>
        <v>7.9999999999999516E-4</v>
      </c>
      <c r="L51" s="16"/>
      <c r="M51" s="52"/>
      <c r="N51" s="52"/>
      <c r="O51" s="5"/>
      <c r="P51" s="5"/>
      <c r="Q51" s="5"/>
      <c r="R51" s="5">
        <v>2018</v>
      </c>
      <c r="S51" s="16" t="s">
        <v>42</v>
      </c>
    </row>
    <row r="52" spans="1:19" hidden="1" x14ac:dyDescent="0.35">
      <c r="A52" s="5">
        <v>892</v>
      </c>
      <c r="B52" s="5" t="s">
        <v>13</v>
      </c>
      <c r="C52" s="17">
        <v>43305</v>
      </c>
      <c r="D52" s="28" t="s">
        <v>20</v>
      </c>
      <c r="E52" s="7">
        <v>5</v>
      </c>
      <c r="F52" s="7">
        <v>5</v>
      </c>
      <c r="G52" s="8">
        <v>0.41320000000000001</v>
      </c>
      <c r="H52" s="5">
        <v>0.4995</v>
      </c>
      <c r="I52" s="8">
        <v>0.49199999999999999</v>
      </c>
      <c r="J52" s="9">
        <f t="shared" si="0"/>
        <v>7.5000000000000067E-3</v>
      </c>
      <c r="K52" s="9">
        <f t="shared" si="1"/>
        <v>1.5000000000000013E-3</v>
      </c>
      <c r="L52" s="16"/>
      <c r="M52" s="52"/>
      <c r="N52" s="52"/>
      <c r="O52" s="5"/>
      <c r="P52" s="5"/>
      <c r="Q52" s="5"/>
      <c r="R52" s="5">
        <v>2018</v>
      </c>
      <c r="S52" s="16" t="s">
        <v>42</v>
      </c>
    </row>
    <row r="53" spans="1:19" hidden="1" x14ac:dyDescent="0.35">
      <c r="A53" s="5">
        <v>893</v>
      </c>
      <c r="B53" s="5" t="s">
        <v>13</v>
      </c>
      <c r="C53" s="17">
        <v>43305</v>
      </c>
      <c r="D53" s="28" t="s">
        <v>20</v>
      </c>
      <c r="E53" s="7">
        <v>2</v>
      </c>
      <c r="F53" s="7">
        <v>6</v>
      </c>
      <c r="G53" s="8">
        <v>0.40789999999999998</v>
      </c>
      <c r="H53" s="5">
        <v>0.46850000000000003</v>
      </c>
      <c r="I53" s="8">
        <v>0.46360000000000001</v>
      </c>
      <c r="J53" s="9">
        <f t="shared" si="0"/>
        <v>4.9000000000000155E-3</v>
      </c>
      <c r="K53" s="9">
        <f t="shared" si="1"/>
        <v>2.4500000000000077E-3</v>
      </c>
      <c r="L53" s="16"/>
      <c r="M53" s="52"/>
      <c r="N53" s="52"/>
      <c r="O53" s="5"/>
      <c r="P53" s="5"/>
      <c r="Q53" s="5"/>
      <c r="R53" s="5">
        <v>2018</v>
      </c>
      <c r="S53" s="16" t="s">
        <v>42</v>
      </c>
    </row>
    <row r="54" spans="1:19" hidden="1" x14ac:dyDescent="0.35">
      <c r="A54" s="5">
        <v>894</v>
      </c>
      <c r="B54" s="5" t="s">
        <v>13</v>
      </c>
      <c r="C54" s="17">
        <v>43305</v>
      </c>
      <c r="D54" s="28" t="s">
        <v>20</v>
      </c>
      <c r="E54" s="7">
        <v>4</v>
      </c>
      <c r="F54" s="7">
        <v>7</v>
      </c>
      <c r="G54" s="8">
        <v>0.41549999999999998</v>
      </c>
      <c r="H54" s="5">
        <v>0.54500000000000004</v>
      </c>
      <c r="I54" s="8">
        <v>0.53480000000000005</v>
      </c>
      <c r="J54" s="9">
        <f t="shared" si="0"/>
        <v>1.0199999999999987E-2</v>
      </c>
      <c r="K54" s="9">
        <f t="shared" si="1"/>
        <v>2.5499999999999967E-3</v>
      </c>
      <c r="L54" s="16"/>
      <c r="M54" s="52"/>
      <c r="N54" s="52"/>
      <c r="O54" s="5"/>
      <c r="P54" s="5"/>
      <c r="Q54" s="5"/>
      <c r="R54" s="5">
        <v>2018</v>
      </c>
      <c r="S54" s="16" t="s">
        <v>42</v>
      </c>
    </row>
    <row r="55" spans="1:19" hidden="1" x14ac:dyDescent="0.35">
      <c r="A55" s="5">
        <v>895</v>
      </c>
      <c r="B55" s="5" t="s">
        <v>13</v>
      </c>
      <c r="C55" s="17">
        <v>43305</v>
      </c>
      <c r="D55" s="28" t="s">
        <v>20</v>
      </c>
      <c r="E55" s="7">
        <v>4</v>
      </c>
      <c r="F55" s="7">
        <v>8</v>
      </c>
      <c r="G55" s="8">
        <v>0.41010000000000002</v>
      </c>
      <c r="H55" s="5">
        <v>0.56850000000000001</v>
      </c>
      <c r="I55" s="8">
        <v>0.55289999999999995</v>
      </c>
      <c r="J55" s="9">
        <f t="shared" si="0"/>
        <v>1.5600000000000058E-2</v>
      </c>
      <c r="K55" s="9">
        <f t="shared" si="1"/>
        <v>3.9000000000000146E-3</v>
      </c>
      <c r="L55" s="16"/>
      <c r="M55" s="52"/>
      <c r="N55" s="52"/>
      <c r="O55" s="5"/>
      <c r="P55" s="5"/>
      <c r="Q55" s="5"/>
      <c r="R55" s="5">
        <v>2018</v>
      </c>
      <c r="S55" s="16" t="s">
        <v>42</v>
      </c>
    </row>
    <row r="56" spans="1:19" hidden="1" x14ac:dyDescent="0.35">
      <c r="A56" s="5">
        <v>896</v>
      </c>
      <c r="B56" s="5" t="s">
        <v>13</v>
      </c>
      <c r="C56" s="17">
        <v>43305</v>
      </c>
      <c r="D56" s="28" t="s">
        <v>20</v>
      </c>
      <c r="E56" s="7">
        <v>6</v>
      </c>
      <c r="F56" s="7">
        <v>9</v>
      </c>
      <c r="G56" s="8">
        <v>0.40960000000000002</v>
      </c>
      <c r="H56" s="5">
        <v>0.76270000000000004</v>
      </c>
      <c r="I56" s="8">
        <v>0.72909999999999997</v>
      </c>
      <c r="J56" s="9">
        <f t="shared" si="0"/>
        <v>3.3600000000000074E-2</v>
      </c>
      <c r="K56" s="9">
        <f t="shared" si="1"/>
        <v>5.6000000000000121E-3</v>
      </c>
      <c r="L56" s="16"/>
      <c r="M56" s="52"/>
      <c r="N56" s="52"/>
      <c r="O56" s="5"/>
      <c r="P56" s="5"/>
      <c r="Q56" s="5"/>
      <c r="R56" s="5">
        <v>2018</v>
      </c>
      <c r="S56" s="16" t="s">
        <v>42</v>
      </c>
    </row>
    <row r="57" spans="1:19" hidden="1" x14ac:dyDescent="0.35">
      <c r="A57" s="5">
        <v>897</v>
      </c>
      <c r="B57" s="5" t="s">
        <v>13</v>
      </c>
      <c r="C57" s="17">
        <v>43305</v>
      </c>
      <c r="D57" s="28" t="s">
        <v>20</v>
      </c>
      <c r="E57" s="7">
        <v>5</v>
      </c>
      <c r="F57" s="7">
        <v>10</v>
      </c>
      <c r="G57" s="8">
        <v>0.41199999999999998</v>
      </c>
      <c r="H57" s="5">
        <v>0.77900000000000003</v>
      </c>
      <c r="I57" s="8">
        <v>0.74480000000000002</v>
      </c>
      <c r="J57" s="9">
        <f t="shared" si="0"/>
        <v>3.4200000000000008E-2</v>
      </c>
      <c r="K57" s="9">
        <f t="shared" si="1"/>
        <v>6.8400000000000015E-3</v>
      </c>
      <c r="L57" s="16"/>
      <c r="M57" s="52"/>
      <c r="N57" s="52"/>
      <c r="O57" s="5"/>
      <c r="P57" s="5"/>
      <c r="Q57" s="5"/>
      <c r="R57" s="5">
        <v>2018</v>
      </c>
      <c r="S57" s="16" t="s">
        <v>42</v>
      </c>
    </row>
    <row r="58" spans="1:19" hidden="1" x14ac:dyDescent="0.35">
      <c r="A58" s="5">
        <v>898</v>
      </c>
      <c r="B58" s="5" t="s">
        <v>13</v>
      </c>
      <c r="C58" s="17">
        <v>43305</v>
      </c>
      <c r="D58" s="28" t="s">
        <v>20</v>
      </c>
      <c r="E58" s="7">
        <v>2</v>
      </c>
      <c r="F58" s="7">
        <v>12</v>
      </c>
      <c r="G58" s="8">
        <v>0.40620000000000001</v>
      </c>
      <c r="H58" s="5">
        <v>0.70230000000000004</v>
      </c>
      <c r="I58" s="8">
        <v>0.67889999999999995</v>
      </c>
      <c r="J58" s="9">
        <f t="shared" si="0"/>
        <v>2.3400000000000087E-2</v>
      </c>
      <c r="K58" s="9">
        <f t="shared" si="1"/>
        <v>1.1700000000000044E-2</v>
      </c>
      <c r="L58" s="16"/>
      <c r="M58" s="52"/>
      <c r="N58" s="52"/>
      <c r="O58" s="5"/>
      <c r="P58" s="5"/>
      <c r="Q58" s="5"/>
      <c r="R58" s="5">
        <v>2018</v>
      </c>
      <c r="S58" s="16" t="s">
        <v>42</v>
      </c>
    </row>
    <row r="59" spans="1:19" hidden="1" x14ac:dyDescent="0.35">
      <c r="A59" s="5">
        <v>628</v>
      </c>
      <c r="B59" s="1" t="s">
        <v>13</v>
      </c>
      <c r="C59" s="17">
        <v>43724</v>
      </c>
      <c r="D59" s="6" t="s">
        <v>19</v>
      </c>
      <c r="E59" s="36">
        <v>1</v>
      </c>
      <c r="F59" s="36">
        <v>8</v>
      </c>
      <c r="G59" s="31">
        <v>0.4128</v>
      </c>
      <c r="H59" s="31">
        <v>0.48010000000000003</v>
      </c>
      <c r="I59" s="31">
        <v>0.47420000000000001</v>
      </c>
      <c r="J59" s="9">
        <f t="shared" si="0"/>
        <v>5.9000000000000163E-3</v>
      </c>
      <c r="K59" s="9">
        <f t="shared" si="1"/>
        <v>5.9000000000000163E-3</v>
      </c>
      <c r="L59" s="32"/>
      <c r="M59" s="56"/>
      <c r="N59" s="56"/>
      <c r="O59" s="2"/>
      <c r="P59" s="2"/>
      <c r="Q59" s="1"/>
      <c r="R59" s="1">
        <v>2019</v>
      </c>
      <c r="S59" s="30" t="s">
        <v>48</v>
      </c>
    </row>
    <row r="60" spans="1:19" hidden="1" x14ac:dyDescent="0.35">
      <c r="A60" s="5">
        <v>629</v>
      </c>
      <c r="B60" s="1" t="s">
        <v>13</v>
      </c>
      <c r="C60" s="17">
        <v>43724</v>
      </c>
      <c r="D60" s="28" t="s">
        <v>20</v>
      </c>
      <c r="E60" s="36">
        <v>14</v>
      </c>
      <c r="F60" s="36">
        <v>0</v>
      </c>
      <c r="G60" s="31">
        <v>0.41349999999999998</v>
      </c>
      <c r="H60" s="31">
        <v>0.4153</v>
      </c>
      <c r="I60" s="31">
        <v>0.41510000000000002</v>
      </c>
      <c r="J60" s="9">
        <f t="shared" si="0"/>
        <v>1.9999999999997797E-4</v>
      </c>
      <c r="K60" s="9">
        <f t="shared" si="1"/>
        <v>1.4285714285712712E-5</v>
      </c>
      <c r="L60" s="32"/>
      <c r="M60" s="56"/>
      <c r="N60" s="56"/>
      <c r="O60" s="2"/>
      <c r="P60" s="2"/>
      <c r="Q60" s="1"/>
      <c r="R60" s="1">
        <v>2019</v>
      </c>
      <c r="S60" s="30" t="s">
        <v>48</v>
      </c>
    </row>
    <row r="61" spans="1:19" hidden="1" x14ac:dyDescent="0.35">
      <c r="A61" s="5">
        <v>630</v>
      </c>
      <c r="B61" s="1" t="s">
        <v>13</v>
      </c>
      <c r="C61" s="17">
        <v>43724</v>
      </c>
      <c r="D61" s="28" t="s">
        <v>20</v>
      </c>
      <c r="E61" s="36">
        <v>30</v>
      </c>
      <c r="F61" s="36">
        <v>1</v>
      </c>
      <c r="G61" s="31">
        <v>0.40479999999999999</v>
      </c>
      <c r="H61" s="31">
        <v>0.41470000000000001</v>
      </c>
      <c r="I61" s="31">
        <v>0.4133</v>
      </c>
      <c r="J61" s="9">
        <f t="shared" si="0"/>
        <v>1.4000000000000123E-3</v>
      </c>
      <c r="K61" s="61">
        <f t="shared" si="1"/>
        <v>4.6666666666667078E-5</v>
      </c>
      <c r="L61" s="32"/>
      <c r="M61" s="56"/>
      <c r="N61" s="56"/>
      <c r="O61" s="2"/>
      <c r="P61" s="2"/>
      <c r="Q61" s="1"/>
      <c r="R61" s="1">
        <v>2019</v>
      </c>
      <c r="S61" s="30" t="s">
        <v>48</v>
      </c>
    </row>
    <row r="62" spans="1:19" ht="15" hidden="1" thickBot="1" x14ac:dyDescent="0.4">
      <c r="A62" s="12">
        <v>631</v>
      </c>
      <c r="B62" s="40" t="s">
        <v>13</v>
      </c>
      <c r="C62" s="18">
        <v>43724</v>
      </c>
      <c r="D62" s="28" t="s">
        <v>20</v>
      </c>
      <c r="E62" s="37">
        <v>30</v>
      </c>
      <c r="F62" s="37">
        <v>2</v>
      </c>
      <c r="G62" s="38">
        <v>0.41120000000000001</v>
      </c>
      <c r="H62" s="38">
        <v>0.4496</v>
      </c>
      <c r="I62" s="38">
        <v>0.44569999999999999</v>
      </c>
      <c r="J62" s="9">
        <f t="shared" si="0"/>
        <v>3.9000000000000146E-3</v>
      </c>
      <c r="K62" s="9">
        <f t="shared" si="1"/>
        <v>1.3000000000000048E-4</v>
      </c>
      <c r="L62" s="41"/>
      <c r="M62" s="57"/>
      <c r="N62" s="57"/>
      <c r="O62" s="42"/>
      <c r="P62" s="42"/>
      <c r="Q62" s="40"/>
      <c r="R62" s="40">
        <v>2019</v>
      </c>
      <c r="S62" s="60" t="s">
        <v>48</v>
      </c>
    </row>
    <row r="63" spans="1:19" hidden="1" x14ac:dyDescent="0.35">
      <c r="A63" s="5">
        <v>632</v>
      </c>
      <c r="B63" s="1" t="s">
        <v>13</v>
      </c>
      <c r="C63" s="17">
        <v>43724</v>
      </c>
      <c r="D63" s="28" t="s">
        <v>20</v>
      </c>
      <c r="E63" s="7">
        <v>30</v>
      </c>
      <c r="F63" s="7">
        <v>3</v>
      </c>
      <c r="G63" s="8">
        <v>0.40870000000000001</v>
      </c>
      <c r="H63" s="8">
        <v>0.51859999999999995</v>
      </c>
      <c r="I63" s="8">
        <v>0.5091</v>
      </c>
      <c r="J63" s="9">
        <f t="shared" si="0"/>
        <v>9.4999999999999529E-3</v>
      </c>
      <c r="K63" s="9">
        <f t="shared" si="1"/>
        <v>3.1666666666666508E-4</v>
      </c>
      <c r="L63" s="16"/>
      <c r="M63" s="52"/>
      <c r="N63" s="52"/>
      <c r="O63" s="5"/>
      <c r="P63" s="5"/>
      <c r="Q63" s="5"/>
      <c r="R63" s="5">
        <v>2019</v>
      </c>
      <c r="S63" s="16" t="s">
        <v>48</v>
      </c>
    </row>
    <row r="64" spans="1:19" hidden="1" x14ac:dyDescent="0.35">
      <c r="A64" s="5">
        <v>633</v>
      </c>
      <c r="B64" s="1" t="s">
        <v>13</v>
      </c>
      <c r="C64" s="17">
        <v>43724</v>
      </c>
      <c r="D64" s="28" t="s">
        <v>20</v>
      </c>
      <c r="E64" s="7">
        <v>30</v>
      </c>
      <c r="F64" s="7">
        <v>4</v>
      </c>
      <c r="G64" s="8">
        <v>0.41920000000000002</v>
      </c>
      <c r="H64" s="8">
        <v>0.65790000000000004</v>
      </c>
      <c r="I64" s="8">
        <v>0.63759999999999994</v>
      </c>
      <c r="J64" s="9">
        <f t="shared" si="0"/>
        <v>2.0300000000000096E-2</v>
      </c>
      <c r="K64" s="9">
        <f t="shared" si="1"/>
        <v>6.7666666666666981E-4</v>
      </c>
      <c r="L64" s="16"/>
      <c r="M64" s="52"/>
      <c r="N64" s="52"/>
      <c r="O64" s="5"/>
      <c r="P64" s="5"/>
      <c r="Q64" s="5"/>
      <c r="R64" s="5">
        <v>2019</v>
      </c>
      <c r="S64" s="16" t="s">
        <v>48</v>
      </c>
    </row>
    <row r="65" spans="1:19" hidden="1" x14ac:dyDescent="0.35">
      <c r="A65" s="5">
        <v>634</v>
      </c>
      <c r="B65" s="1" t="s">
        <v>13</v>
      </c>
      <c r="C65" s="17">
        <v>43724</v>
      </c>
      <c r="D65" s="28" t="s">
        <v>20</v>
      </c>
      <c r="E65" s="7">
        <v>30</v>
      </c>
      <c r="F65" s="7">
        <v>5</v>
      </c>
      <c r="G65" s="8">
        <v>0.41880000000000001</v>
      </c>
      <c r="H65" s="8">
        <v>0.82079999999999997</v>
      </c>
      <c r="I65" s="8">
        <v>0.78910000000000002</v>
      </c>
      <c r="J65" s="9">
        <f t="shared" si="0"/>
        <v>3.169999999999995E-2</v>
      </c>
      <c r="K65" s="9">
        <f t="shared" si="1"/>
        <v>1.056666666666665E-3</v>
      </c>
      <c r="L65" s="16"/>
      <c r="M65" s="52"/>
      <c r="N65" s="52"/>
      <c r="O65" s="5"/>
      <c r="P65" s="5"/>
      <c r="Q65" s="5"/>
      <c r="R65" s="5">
        <v>2019</v>
      </c>
      <c r="S65" s="16" t="s">
        <v>48</v>
      </c>
    </row>
    <row r="66" spans="1:19" hidden="1" x14ac:dyDescent="0.35">
      <c r="A66" s="5">
        <v>635</v>
      </c>
      <c r="B66" s="1" t="s">
        <v>13</v>
      </c>
      <c r="C66" s="17">
        <v>43724</v>
      </c>
      <c r="D66" s="28" t="s">
        <v>20</v>
      </c>
      <c r="E66" s="7">
        <v>6</v>
      </c>
      <c r="F66" s="7">
        <v>6</v>
      </c>
      <c r="G66" s="8">
        <v>0.40789999999999998</v>
      </c>
      <c r="H66" s="8">
        <v>0.52080000000000004</v>
      </c>
      <c r="I66" s="8">
        <v>0.50419999999999998</v>
      </c>
      <c r="J66" s="9">
        <f t="shared" ref="J66:J129" si="2">IF(E66&gt;0,H66-I66,0)</f>
        <v>1.6600000000000059E-2</v>
      </c>
      <c r="K66" s="9">
        <f t="shared" ref="K66:K129" si="3">IF(E66&gt;0,J66/E66,0)</f>
        <v>2.7666666666666764E-3</v>
      </c>
      <c r="L66" s="16"/>
      <c r="M66" s="52"/>
      <c r="N66" s="52"/>
      <c r="O66" s="5"/>
      <c r="P66" s="5"/>
      <c r="Q66" s="5"/>
      <c r="R66" s="5">
        <v>2019</v>
      </c>
      <c r="S66" s="16" t="s">
        <v>48</v>
      </c>
    </row>
    <row r="67" spans="1:19" hidden="1" x14ac:dyDescent="0.35">
      <c r="A67" s="5">
        <v>636</v>
      </c>
      <c r="B67" s="1" t="s">
        <v>13</v>
      </c>
      <c r="C67" s="17">
        <v>43724</v>
      </c>
      <c r="D67" s="28" t="s">
        <v>20</v>
      </c>
      <c r="E67" s="7">
        <v>2</v>
      </c>
      <c r="F67" s="7">
        <v>7</v>
      </c>
      <c r="G67" s="8">
        <v>0.41670000000000001</v>
      </c>
      <c r="H67" s="8">
        <v>0.4778</v>
      </c>
      <c r="I67" s="8">
        <v>0.47270000000000001</v>
      </c>
      <c r="J67" s="9">
        <f t="shared" si="2"/>
        <v>5.0999999999999934E-3</v>
      </c>
      <c r="K67" s="9">
        <f t="shared" si="3"/>
        <v>2.5499999999999967E-3</v>
      </c>
      <c r="L67" s="16"/>
      <c r="M67" s="52"/>
      <c r="N67" s="52"/>
      <c r="O67" s="5"/>
      <c r="P67" s="5"/>
      <c r="Q67" s="5"/>
      <c r="R67" s="5">
        <v>2019</v>
      </c>
      <c r="S67" s="16" t="s">
        <v>48</v>
      </c>
    </row>
    <row r="68" spans="1:19" hidden="1" x14ac:dyDescent="0.35">
      <c r="A68" s="5">
        <v>637</v>
      </c>
      <c r="B68" s="1" t="s">
        <v>13</v>
      </c>
      <c r="C68" s="17">
        <v>43724</v>
      </c>
      <c r="D68" s="28" t="s">
        <v>20</v>
      </c>
      <c r="E68" s="7">
        <v>4</v>
      </c>
      <c r="F68" s="7">
        <v>9</v>
      </c>
      <c r="G68" s="8">
        <v>0.42070000000000002</v>
      </c>
      <c r="H68" s="8">
        <v>0.7601</v>
      </c>
      <c r="I68" s="8">
        <v>0.72799999999999998</v>
      </c>
      <c r="J68" s="9">
        <f t="shared" si="2"/>
        <v>3.2100000000000017E-2</v>
      </c>
      <c r="K68" s="9">
        <f t="shared" si="3"/>
        <v>8.0250000000000044E-3</v>
      </c>
      <c r="L68" s="16"/>
      <c r="M68" s="52"/>
      <c r="N68" s="52"/>
      <c r="O68" s="5"/>
      <c r="P68" s="5"/>
      <c r="Q68" s="5"/>
      <c r="R68" s="5">
        <v>2019</v>
      </c>
      <c r="S68" s="16" t="s">
        <v>48</v>
      </c>
    </row>
    <row r="69" spans="1:19" hidden="1" x14ac:dyDescent="0.35">
      <c r="A69" s="5">
        <v>638</v>
      </c>
      <c r="B69" s="1" t="s">
        <v>13</v>
      </c>
      <c r="C69" s="17">
        <v>43724</v>
      </c>
      <c r="D69" s="28" t="s">
        <v>20</v>
      </c>
      <c r="E69" s="7">
        <v>2</v>
      </c>
      <c r="F69" s="7">
        <v>10</v>
      </c>
      <c r="G69" s="8">
        <v>0.41449999999999998</v>
      </c>
      <c r="H69" s="8">
        <v>0.66830000000000001</v>
      </c>
      <c r="I69" s="8">
        <v>0.6462</v>
      </c>
      <c r="J69" s="9">
        <f t="shared" si="2"/>
        <v>2.2100000000000009E-2</v>
      </c>
      <c r="K69" s="9">
        <f t="shared" si="3"/>
        <v>1.1050000000000004E-2</v>
      </c>
      <c r="L69" s="16"/>
      <c r="M69" s="52"/>
      <c r="N69" s="52"/>
      <c r="O69" s="5"/>
      <c r="P69" s="5"/>
      <c r="Q69" s="5"/>
      <c r="R69" s="5">
        <v>2019</v>
      </c>
      <c r="S69" s="16" t="s">
        <v>48</v>
      </c>
    </row>
    <row r="70" spans="1:19" hidden="1" x14ac:dyDescent="0.35">
      <c r="A70" s="5">
        <v>639</v>
      </c>
      <c r="B70" s="1" t="s">
        <v>13</v>
      </c>
      <c r="C70" s="17">
        <v>43724</v>
      </c>
      <c r="D70" s="28" t="s">
        <v>20</v>
      </c>
      <c r="E70" s="7">
        <v>4</v>
      </c>
      <c r="F70" s="7">
        <v>11</v>
      </c>
      <c r="G70" s="8">
        <v>0.41149999999999998</v>
      </c>
      <c r="H70" s="8">
        <v>0.8407</v>
      </c>
      <c r="I70" s="8">
        <v>0.79359999999999997</v>
      </c>
      <c r="J70" s="9">
        <f t="shared" si="2"/>
        <v>4.7100000000000031E-2</v>
      </c>
      <c r="K70" s="9">
        <f t="shared" si="3"/>
        <v>1.1775000000000008E-2</v>
      </c>
      <c r="L70" s="16"/>
      <c r="M70" s="52"/>
      <c r="N70" s="52"/>
      <c r="O70" s="5"/>
      <c r="P70" s="5"/>
      <c r="Q70" s="5"/>
      <c r="R70" s="5">
        <v>2019</v>
      </c>
      <c r="S70" s="16" t="s">
        <v>48</v>
      </c>
    </row>
    <row r="71" spans="1:19" hidden="1" x14ac:dyDescent="0.35">
      <c r="A71" s="5">
        <v>640</v>
      </c>
      <c r="B71" s="11" t="s">
        <v>13</v>
      </c>
      <c r="C71" s="17">
        <v>43724</v>
      </c>
      <c r="D71" s="28" t="s">
        <v>20</v>
      </c>
      <c r="E71" s="7">
        <v>2</v>
      </c>
      <c r="F71" s="7">
        <v>12</v>
      </c>
      <c r="G71" s="8">
        <v>0.41110000000000002</v>
      </c>
      <c r="H71" s="8">
        <v>0.64229999999999998</v>
      </c>
      <c r="I71" s="8">
        <v>0.6149</v>
      </c>
      <c r="J71" s="9">
        <f t="shared" si="2"/>
        <v>2.739999999999998E-2</v>
      </c>
      <c r="K71" s="9">
        <f t="shared" si="3"/>
        <v>1.369999999999999E-2</v>
      </c>
      <c r="L71" s="16"/>
      <c r="M71" s="52"/>
      <c r="N71" s="52"/>
      <c r="O71" s="5"/>
      <c r="P71" s="5"/>
      <c r="Q71" s="5"/>
      <c r="R71" s="5">
        <v>2019</v>
      </c>
      <c r="S71" s="16" t="s">
        <v>48</v>
      </c>
    </row>
    <row r="72" spans="1:19" hidden="1" x14ac:dyDescent="0.35">
      <c r="A72" s="5">
        <v>641</v>
      </c>
      <c r="B72" s="11" t="s">
        <v>13</v>
      </c>
      <c r="C72" s="17">
        <v>43724</v>
      </c>
      <c r="D72" s="28" t="s">
        <v>20</v>
      </c>
      <c r="E72" s="7">
        <v>2</v>
      </c>
      <c r="F72" s="7">
        <v>14</v>
      </c>
      <c r="G72" s="8">
        <v>0.41149999999999998</v>
      </c>
      <c r="H72" s="8">
        <v>0.98640000000000005</v>
      </c>
      <c r="I72" s="8">
        <v>0.94079999999999997</v>
      </c>
      <c r="J72" s="9">
        <f t="shared" si="2"/>
        <v>4.5600000000000085E-2</v>
      </c>
      <c r="K72" s="9">
        <f t="shared" si="3"/>
        <v>2.2800000000000042E-2</v>
      </c>
      <c r="L72" s="16"/>
      <c r="M72" s="52"/>
      <c r="N72" s="52"/>
      <c r="O72" s="5"/>
      <c r="P72" s="5"/>
      <c r="Q72" s="5"/>
      <c r="R72" s="5">
        <v>2019</v>
      </c>
      <c r="S72" s="16" t="s">
        <v>48</v>
      </c>
    </row>
    <row r="73" spans="1:19" ht="15" hidden="1" thickBot="1" x14ac:dyDescent="0.4">
      <c r="A73" s="12">
        <v>664</v>
      </c>
      <c r="B73" s="43" t="s">
        <v>12</v>
      </c>
      <c r="C73" s="18">
        <v>43725</v>
      </c>
      <c r="D73" s="6" t="s">
        <v>19</v>
      </c>
      <c r="E73" s="13">
        <v>4</v>
      </c>
      <c r="F73" s="13">
        <v>0</v>
      </c>
      <c r="G73" s="14">
        <v>0.41060000000000002</v>
      </c>
      <c r="H73" s="14">
        <v>0.4108</v>
      </c>
      <c r="I73" s="14">
        <v>0.41049999999999998</v>
      </c>
      <c r="J73" s="9">
        <f t="shared" si="2"/>
        <v>3.0000000000002247E-4</v>
      </c>
      <c r="K73" s="9">
        <f t="shared" si="3"/>
        <v>7.5000000000005618E-5</v>
      </c>
      <c r="L73" s="44"/>
      <c r="M73" s="58"/>
      <c r="N73" s="58"/>
      <c r="O73" s="12"/>
      <c r="P73" s="12"/>
      <c r="Q73" s="12"/>
      <c r="R73" s="12">
        <v>2019</v>
      </c>
      <c r="S73" s="44" t="s">
        <v>48</v>
      </c>
    </row>
    <row r="74" spans="1:19" hidden="1" x14ac:dyDescent="0.35">
      <c r="A74" s="5">
        <v>889</v>
      </c>
      <c r="B74" s="11" t="s">
        <v>12</v>
      </c>
      <c r="C74" s="17">
        <v>43725</v>
      </c>
      <c r="D74" s="6" t="s">
        <v>19</v>
      </c>
      <c r="E74" s="7">
        <v>30</v>
      </c>
      <c r="F74" s="7">
        <v>1</v>
      </c>
      <c r="G74" s="8">
        <v>0.42799999999999999</v>
      </c>
      <c r="H74" s="8">
        <v>0.43540000000000001</v>
      </c>
      <c r="I74" s="8">
        <v>0.4345</v>
      </c>
      <c r="J74" s="9">
        <f t="shared" si="2"/>
        <v>9.000000000000119E-4</v>
      </c>
      <c r="K74" s="9">
        <f t="shared" si="3"/>
        <v>3.0000000000000397E-5</v>
      </c>
      <c r="L74" s="16"/>
      <c r="M74" s="52"/>
      <c r="N74" s="52"/>
      <c r="O74" s="5"/>
      <c r="P74" s="5"/>
      <c r="Q74" s="5"/>
      <c r="R74" s="5">
        <v>2019</v>
      </c>
      <c r="S74" s="16" t="s">
        <v>48</v>
      </c>
    </row>
    <row r="75" spans="1:19" hidden="1" x14ac:dyDescent="0.35">
      <c r="A75" s="5">
        <v>890</v>
      </c>
      <c r="B75" s="11" t="s">
        <v>12</v>
      </c>
      <c r="C75" s="17">
        <v>43725</v>
      </c>
      <c r="D75" s="6" t="s">
        <v>19</v>
      </c>
      <c r="E75" s="7">
        <v>11</v>
      </c>
      <c r="F75" s="7">
        <v>2</v>
      </c>
      <c r="G75" s="8">
        <v>0.41620000000000001</v>
      </c>
      <c r="H75" s="8">
        <v>0.43</v>
      </c>
      <c r="I75" s="8">
        <v>0.42830000000000001</v>
      </c>
      <c r="J75" s="9">
        <f t="shared" si="2"/>
        <v>1.6999999999999793E-3</v>
      </c>
      <c r="K75" s="9">
        <f t="shared" si="3"/>
        <v>1.5454545454545267E-4</v>
      </c>
      <c r="L75" s="16"/>
      <c r="M75" s="52"/>
      <c r="N75" s="52"/>
      <c r="O75" s="5"/>
      <c r="P75" s="5"/>
      <c r="Q75" s="5"/>
      <c r="R75" s="5">
        <v>2019</v>
      </c>
      <c r="S75" s="16" t="s">
        <v>48</v>
      </c>
    </row>
    <row r="76" spans="1:19" hidden="1" x14ac:dyDescent="0.35">
      <c r="A76" s="5">
        <v>891</v>
      </c>
      <c r="B76" s="11" t="s">
        <v>12</v>
      </c>
      <c r="C76" s="17">
        <v>43725</v>
      </c>
      <c r="D76" s="6" t="s">
        <v>19</v>
      </c>
      <c r="E76" s="7">
        <v>1</v>
      </c>
      <c r="F76" s="7">
        <v>3</v>
      </c>
      <c r="G76" s="8">
        <v>0.4128</v>
      </c>
      <c r="H76" s="8">
        <v>0.41889999999999999</v>
      </c>
      <c r="I76" s="8">
        <v>0.41849999999999998</v>
      </c>
      <c r="J76" s="9">
        <f t="shared" si="2"/>
        <v>4.0000000000001146E-4</v>
      </c>
      <c r="K76" s="9">
        <f t="shared" si="3"/>
        <v>4.0000000000001146E-4</v>
      </c>
      <c r="L76" s="16"/>
      <c r="M76" s="52"/>
      <c r="N76" s="52"/>
      <c r="O76" s="5"/>
      <c r="P76" s="5"/>
      <c r="Q76" s="5"/>
      <c r="R76" s="5">
        <v>2019</v>
      </c>
      <c r="S76" s="16" t="s">
        <v>48</v>
      </c>
    </row>
    <row r="77" spans="1:19" hidden="1" x14ac:dyDescent="0.35">
      <c r="A77" s="5">
        <v>892</v>
      </c>
      <c r="B77" s="11" t="s">
        <v>12</v>
      </c>
      <c r="C77" s="17">
        <v>43725</v>
      </c>
      <c r="D77" s="6" t="s">
        <v>19</v>
      </c>
      <c r="E77" s="7">
        <v>4</v>
      </c>
      <c r="F77" s="7">
        <v>5</v>
      </c>
      <c r="G77" s="8">
        <v>0.41349999999999998</v>
      </c>
      <c r="H77" s="8">
        <v>0.4768</v>
      </c>
      <c r="I77" s="8">
        <v>0.47099999999999997</v>
      </c>
      <c r="J77" s="9">
        <f t="shared" si="2"/>
        <v>5.8000000000000274E-3</v>
      </c>
      <c r="K77" s="9">
        <f t="shared" si="3"/>
        <v>1.4500000000000068E-3</v>
      </c>
      <c r="L77" s="16"/>
      <c r="M77" s="52"/>
      <c r="N77" s="52"/>
      <c r="O77" s="5"/>
      <c r="P77" s="5"/>
      <c r="Q77" s="5"/>
      <c r="R77" s="5">
        <v>2019</v>
      </c>
      <c r="S77" s="16" t="s">
        <v>48</v>
      </c>
    </row>
    <row r="78" spans="1:19" hidden="1" x14ac:dyDescent="0.35">
      <c r="A78" s="5">
        <v>893</v>
      </c>
      <c r="B78" s="11" t="s">
        <v>12</v>
      </c>
      <c r="C78" s="17">
        <v>43725</v>
      </c>
      <c r="D78" s="6" t="s">
        <v>19</v>
      </c>
      <c r="E78" s="7">
        <v>2</v>
      </c>
      <c r="F78" s="7">
        <v>6</v>
      </c>
      <c r="G78" s="8">
        <v>0.40820000000000001</v>
      </c>
      <c r="H78" s="8">
        <v>0.47249999999999998</v>
      </c>
      <c r="I78" s="8">
        <v>0.46789999999999998</v>
      </c>
      <c r="J78" s="9">
        <f t="shared" si="2"/>
        <v>4.599999999999993E-3</v>
      </c>
      <c r="K78" s="9">
        <f t="shared" si="3"/>
        <v>2.2999999999999965E-3</v>
      </c>
      <c r="L78" s="16"/>
      <c r="M78" s="52"/>
      <c r="N78" s="52"/>
      <c r="O78" s="5"/>
      <c r="P78" s="5"/>
      <c r="Q78" s="5"/>
      <c r="R78" s="5">
        <v>2019</v>
      </c>
      <c r="S78" s="16" t="s">
        <v>48</v>
      </c>
    </row>
    <row r="79" spans="1:19" hidden="1" x14ac:dyDescent="0.35">
      <c r="A79" s="5">
        <v>894</v>
      </c>
      <c r="B79" s="11" t="s">
        <v>12</v>
      </c>
      <c r="C79" s="17">
        <v>43725</v>
      </c>
      <c r="D79" s="6" t="s">
        <v>19</v>
      </c>
      <c r="E79" s="7">
        <v>4</v>
      </c>
      <c r="F79" s="7">
        <v>7</v>
      </c>
      <c r="G79" s="8">
        <v>0.41570000000000001</v>
      </c>
      <c r="H79" s="8">
        <v>0.66510000000000002</v>
      </c>
      <c r="I79" s="8">
        <v>0.64859999999999995</v>
      </c>
      <c r="J79" s="9">
        <f t="shared" si="2"/>
        <v>1.650000000000007E-2</v>
      </c>
      <c r="K79" s="9">
        <f t="shared" si="3"/>
        <v>4.1250000000000175E-3</v>
      </c>
      <c r="L79" s="16"/>
      <c r="M79" s="52"/>
      <c r="N79" s="52"/>
      <c r="O79" s="5"/>
      <c r="P79" s="5"/>
      <c r="Q79" s="5"/>
      <c r="R79" s="5">
        <v>2019</v>
      </c>
      <c r="S79" s="16" t="s">
        <v>48</v>
      </c>
    </row>
    <row r="80" spans="1:19" hidden="1" x14ac:dyDescent="0.35">
      <c r="A80" s="5">
        <v>895</v>
      </c>
      <c r="B80" s="11" t="s">
        <v>12</v>
      </c>
      <c r="C80" s="17">
        <v>43725</v>
      </c>
      <c r="D80" s="6" t="s">
        <v>19</v>
      </c>
      <c r="E80" s="7">
        <v>2</v>
      </c>
      <c r="F80" s="7">
        <v>8</v>
      </c>
      <c r="G80" s="8">
        <v>0.4103</v>
      </c>
      <c r="H80" s="8">
        <v>0.64900000000000002</v>
      </c>
      <c r="I80" s="8">
        <v>0.63060000000000005</v>
      </c>
      <c r="J80" s="9">
        <f t="shared" si="2"/>
        <v>1.8399999999999972E-2</v>
      </c>
      <c r="K80" s="9">
        <f t="shared" si="3"/>
        <v>9.199999999999986E-3</v>
      </c>
      <c r="L80" s="16"/>
      <c r="M80" s="52"/>
      <c r="N80" s="52"/>
      <c r="O80" s="5"/>
      <c r="P80" s="5"/>
      <c r="Q80" s="5"/>
      <c r="R80" s="5">
        <v>2019</v>
      </c>
      <c r="S80" s="16" t="s">
        <v>48</v>
      </c>
    </row>
    <row r="81" spans="1:19" hidden="1" x14ac:dyDescent="0.35">
      <c r="A81" s="5">
        <v>896</v>
      </c>
      <c r="B81" s="11" t="s">
        <v>12</v>
      </c>
      <c r="C81" s="17">
        <v>43725</v>
      </c>
      <c r="D81" s="6" t="s">
        <v>19</v>
      </c>
      <c r="E81" s="7">
        <v>3</v>
      </c>
      <c r="F81" s="7">
        <v>10</v>
      </c>
      <c r="G81" s="8">
        <v>0.41010000000000002</v>
      </c>
      <c r="H81" s="8">
        <v>1.1752</v>
      </c>
      <c r="I81" s="8">
        <v>1.1357999999999999</v>
      </c>
      <c r="J81" s="9">
        <f t="shared" si="2"/>
        <v>3.9400000000000102E-2</v>
      </c>
      <c r="K81" s="9">
        <f t="shared" si="3"/>
        <v>1.3133333333333367E-2</v>
      </c>
      <c r="L81" s="16"/>
      <c r="M81" s="52"/>
      <c r="N81" s="52"/>
      <c r="O81" s="5"/>
      <c r="P81" s="5"/>
      <c r="Q81" s="5"/>
      <c r="R81" s="5">
        <v>2019</v>
      </c>
      <c r="S81" s="16" t="s">
        <v>48</v>
      </c>
    </row>
    <row r="82" spans="1:19" hidden="1" x14ac:dyDescent="0.35">
      <c r="A82" s="5">
        <v>897</v>
      </c>
      <c r="B82" s="11" t="s">
        <v>12</v>
      </c>
      <c r="C82" s="17">
        <v>43725</v>
      </c>
      <c r="D82" s="6" t="s">
        <v>19</v>
      </c>
      <c r="E82" s="7">
        <v>4</v>
      </c>
      <c r="F82" s="7">
        <v>11</v>
      </c>
      <c r="G82" s="8">
        <v>0.41260000000000002</v>
      </c>
      <c r="H82" s="8">
        <v>1.6598999999999999</v>
      </c>
      <c r="I82" s="8">
        <v>1.5907</v>
      </c>
      <c r="J82" s="9">
        <f t="shared" si="2"/>
        <v>6.9199999999999928E-2</v>
      </c>
      <c r="K82" s="9">
        <f t="shared" si="3"/>
        <v>1.7299999999999982E-2</v>
      </c>
      <c r="L82" s="16"/>
      <c r="M82" s="52"/>
      <c r="N82" s="52"/>
      <c r="O82" s="5"/>
      <c r="P82" s="5"/>
      <c r="Q82" s="5"/>
      <c r="R82" s="5">
        <v>2019</v>
      </c>
      <c r="S82" s="16" t="s">
        <v>48</v>
      </c>
    </row>
    <row r="83" spans="1:19" hidden="1" x14ac:dyDescent="0.35">
      <c r="A83" s="5">
        <v>898</v>
      </c>
      <c r="B83" s="11" t="s">
        <v>12</v>
      </c>
      <c r="C83" s="17">
        <v>43725</v>
      </c>
      <c r="D83" s="6" t="s">
        <v>19</v>
      </c>
      <c r="E83" s="7">
        <v>4</v>
      </c>
      <c r="F83" s="7">
        <v>12</v>
      </c>
      <c r="G83" s="8">
        <v>0.40649999999999997</v>
      </c>
      <c r="H83" s="8">
        <v>2.0832999999999999</v>
      </c>
      <c r="I83" s="8">
        <v>1.9945999999999999</v>
      </c>
      <c r="J83" s="9">
        <f t="shared" si="2"/>
        <v>8.8700000000000001E-2</v>
      </c>
      <c r="K83" s="9">
        <f t="shared" si="3"/>
        <v>2.2175E-2</v>
      </c>
      <c r="L83" s="16"/>
      <c r="M83" s="52"/>
      <c r="N83" s="52"/>
      <c r="O83" s="5"/>
      <c r="P83" s="5"/>
      <c r="Q83" s="5"/>
      <c r="R83" s="5">
        <v>2019</v>
      </c>
      <c r="S83" s="16" t="s">
        <v>48</v>
      </c>
    </row>
    <row r="84" spans="1:19" hidden="1" x14ac:dyDescent="0.35">
      <c r="A84" s="5">
        <v>899</v>
      </c>
      <c r="B84" s="11" t="s">
        <v>12</v>
      </c>
      <c r="C84" s="17">
        <v>43725</v>
      </c>
      <c r="D84" s="6" t="s">
        <v>19</v>
      </c>
      <c r="E84" s="7">
        <v>2</v>
      </c>
      <c r="F84" s="7">
        <v>13</v>
      </c>
      <c r="G84" s="8">
        <v>0.40510000000000002</v>
      </c>
      <c r="H84" s="8">
        <v>1.4453</v>
      </c>
      <c r="I84" s="8">
        <v>1.3792</v>
      </c>
      <c r="J84" s="9">
        <f t="shared" si="2"/>
        <v>6.6100000000000048E-2</v>
      </c>
      <c r="K84" s="9">
        <f t="shared" si="3"/>
        <v>3.3050000000000024E-2</v>
      </c>
      <c r="L84" s="16"/>
      <c r="M84" s="52"/>
      <c r="N84" s="52"/>
      <c r="O84" s="5"/>
      <c r="P84" s="5"/>
      <c r="Q84" s="5"/>
      <c r="R84" s="5">
        <v>2019</v>
      </c>
      <c r="S84" s="16" t="s">
        <v>48</v>
      </c>
    </row>
    <row r="85" spans="1:19" hidden="1" x14ac:dyDescent="0.35">
      <c r="A85" s="5">
        <v>900</v>
      </c>
      <c r="B85" s="11" t="s">
        <v>12</v>
      </c>
      <c r="C85" s="17">
        <v>43725</v>
      </c>
      <c r="D85" s="6" t="s">
        <v>19</v>
      </c>
      <c r="E85" s="7">
        <v>1</v>
      </c>
      <c r="F85" s="7">
        <v>14</v>
      </c>
      <c r="G85" s="8">
        <v>0.41149999999999998</v>
      </c>
      <c r="H85" s="8">
        <v>1.1328</v>
      </c>
      <c r="I85" s="8">
        <v>1.0885</v>
      </c>
      <c r="J85" s="9">
        <f t="shared" si="2"/>
        <v>4.4300000000000006E-2</v>
      </c>
      <c r="K85" s="9">
        <f t="shared" si="3"/>
        <v>4.4300000000000006E-2</v>
      </c>
      <c r="L85" s="16"/>
      <c r="M85" s="52"/>
      <c r="N85" s="52"/>
      <c r="O85" s="5"/>
      <c r="P85" s="5"/>
      <c r="Q85" s="5"/>
      <c r="R85" s="5">
        <v>2019</v>
      </c>
      <c r="S85" s="16" t="s">
        <v>48</v>
      </c>
    </row>
    <row r="86" spans="1:19" hidden="1" x14ac:dyDescent="0.35">
      <c r="A86" s="5">
        <v>901</v>
      </c>
      <c r="B86" s="11" t="s">
        <v>12</v>
      </c>
      <c r="C86" s="17">
        <v>43725</v>
      </c>
      <c r="D86" s="6" t="s">
        <v>19</v>
      </c>
      <c r="E86" s="7">
        <v>1</v>
      </c>
      <c r="F86" s="7">
        <v>18</v>
      </c>
      <c r="G86" s="8">
        <v>0.40570000000000001</v>
      </c>
      <c r="H86" s="8">
        <v>1.7413000000000001</v>
      </c>
      <c r="I86" s="8">
        <v>1.6867000000000001</v>
      </c>
      <c r="J86" s="9">
        <f t="shared" si="2"/>
        <v>5.4599999999999982E-2</v>
      </c>
      <c r="K86" s="9">
        <f t="shared" si="3"/>
        <v>5.4599999999999982E-2</v>
      </c>
      <c r="L86" s="16"/>
      <c r="M86" s="52"/>
      <c r="N86" s="52"/>
      <c r="O86" s="5"/>
      <c r="P86" s="5"/>
      <c r="Q86" s="5"/>
      <c r="R86" s="5">
        <v>2019</v>
      </c>
      <c r="S86" s="16" t="s">
        <v>48</v>
      </c>
    </row>
    <row r="87" spans="1:19" hidden="1" x14ac:dyDescent="0.35">
      <c r="A87" s="5">
        <v>902</v>
      </c>
      <c r="B87" s="11" t="s">
        <v>12</v>
      </c>
      <c r="C87" s="17">
        <v>43725</v>
      </c>
      <c r="D87" s="28" t="s">
        <v>20</v>
      </c>
      <c r="E87" s="7">
        <v>1</v>
      </c>
      <c r="F87" s="7">
        <v>9</v>
      </c>
      <c r="G87" s="8">
        <v>0.41010000000000002</v>
      </c>
      <c r="H87" s="8">
        <v>0.46050000000000002</v>
      </c>
      <c r="I87" s="8">
        <v>0.45379999999999998</v>
      </c>
      <c r="J87" s="9">
        <f t="shared" si="2"/>
        <v>6.7000000000000393E-3</v>
      </c>
      <c r="K87" s="9">
        <f t="shared" si="3"/>
        <v>6.7000000000000393E-3</v>
      </c>
      <c r="L87" s="16"/>
      <c r="M87" s="52"/>
      <c r="N87" s="52"/>
      <c r="O87" s="5"/>
      <c r="P87" s="5"/>
      <c r="Q87" s="5"/>
      <c r="R87" s="5">
        <v>2019</v>
      </c>
      <c r="S87" s="16" t="s">
        <v>48</v>
      </c>
    </row>
    <row r="88" spans="1:19" hidden="1" x14ac:dyDescent="0.35">
      <c r="A88" s="5">
        <v>903</v>
      </c>
      <c r="B88" s="11" t="s">
        <v>12</v>
      </c>
      <c r="C88" s="17">
        <v>43725</v>
      </c>
      <c r="D88" s="28" t="s">
        <v>20</v>
      </c>
      <c r="E88" s="7">
        <v>1</v>
      </c>
      <c r="F88" s="7">
        <v>13</v>
      </c>
      <c r="G88" s="8">
        <v>0.41099999999999998</v>
      </c>
      <c r="H88" s="8">
        <v>0.56040000000000001</v>
      </c>
      <c r="I88" s="8">
        <v>0.54490000000000005</v>
      </c>
      <c r="J88" s="9">
        <f t="shared" si="2"/>
        <v>1.5499999999999958E-2</v>
      </c>
      <c r="K88" s="9">
        <f t="shared" si="3"/>
        <v>1.5499999999999958E-2</v>
      </c>
      <c r="L88" s="16"/>
      <c r="M88" s="52"/>
      <c r="N88" s="52"/>
      <c r="O88" s="5"/>
      <c r="P88" s="5"/>
      <c r="Q88" s="5"/>
      <c r="R88" s="5">
        <v>2019</v>
      </c>
      <c r="S88" s="16" t="s">
        <v>48</v>
      </c>
    </row>
    <row r="89" spans="1:19" hidden="1" x14ac:dyDescent="0.35">
      <c r="A89" s="5">
        <v>622</v>
      </c>
      <c r="B89" s="1" t="s">
        <v>12</v>
      </c>
      <c r="C89" s="17">
        <v>43670</v>
      </c>
      <c r="D89" s="28" t="s">
        <v>20</v>
      </c>
      <c r="E89" s="36">
        <v>1</v>
      </c>
      <c r="F89" s="36">
        <v>6</v>
      </c>
      <c r="G89" s="31">
        <v>0.41299999999999998</v>
      </c>
      <c r="H89" s="10">
        <v>0.438</v>
      </c>
      <c r="I89" s="20">
        <v>0.43530000000000002</v>
      </c>
      <c r="J89" s="9">
        <f t="shared" si="2"/>
        <v>2.6999999999999802E-3</v>
      </c>
      <c r="K89" s="9">
        <f t="shared" si="3"/>
        <v>2.6999999999999802E-3</v>
      </c>
      <c r="L89" s="32"/>
      <c r="M89" s="56"/>
      <c r="N89" s="56"/>
      <c r="O89" s="2"/>
      <c r="P89" s="2"/>
      <c r="Q89" s="1"/>
      <c r="R89" s="5">
        <v>2019</v>
      </c>
      <c r="S89" s="30" t="s">
        <v>42</v>
      </c>
    </row>
    <row r="90" spans="1:19" hidden="1" x14ac:dyDescent="0.35">
      <c r="A90" s="5">
        <v>623</v>
      </c>
      <c r="B90" s="1" t="s">
        <v>12</v>
      </c>
      <c r="C90" s="17">
        <v>43670</v>
      </c>
      <c r="D90" s="28" t="s">
        <v>20</v>
      </c>
      <c r="E90" s="36">
        <v>1</v>
      </c>
      <c r="F90" s="36">
        <v>7</v>
      </c>
      <c r="G90" s="31">
        <v>0.41049999999999998</v>
      </c>
      <c r="H90" s="10">
        <v>0.43519999999999998</v>
      </c>
      <c r="I90" s="20">
        <v>0.43140000000000001</v>
      </c>
      <c r="J90" s="9">
        <f t="shared" si="2"/>
        <v>3.7999999999999701E-3</v>
      </c>
      <c r="K90" s="9">
        <f t="shared" si="3"/>
        <v>3.7999999999999701E-3</v>
      </c>
      <c r="L90" s="32"/>
      <c r="M90" s="56"/>
      <c r="N90" s="56"/>
      <c r="O90" s="2"/>
      <c r="P90" s="2"/>
      <c r="Q90" s="1"/>
      <c r="R90" s="5">
        <v>2019</v>
      </c>
      <c r="S90" s="30" t="s">
        <v>42</v>
      </c>
    </row>
    <row r="91" spans="1:19" hidden="1" x14ac:dyDescent="0.35">
      <c r="A91" s="5">
        <v>624</v>
      </c>
      <c r="B91" s="1" t="s">
        <v>12</v>
      </c>
      <c r="C91" s="17">
        <v>43670</v>
      </c>
      <c r="D91" s="6" t="s">
        <v>19</v>
      </c>
      <c r="E91" s="36">
        <v>2</v>
      </c>
      <c r="F91" s="36">
        <v>0</v>
      </c>
      <c r="G91" s="31">
        <v>0.40970000000000001</v>
      </c>
      <c r="H91" s="10">
        <v>0.40960000000000002</v>
      </c>
      <c r="I91" s="20">
        <v>0.4098</v>
      </c>
      <c r="J91" s="9">
        <f t="shared" si="2"/>
        <v>-1.9999999999997797E-4</v>
      </c>
      <c r="K91" s="9">
        <f t="shared" si="3"/>
        <v>-9.9999999999988987E-5</v>
      </c>
      <c r="L91" s="32"/>
      <c r="M91" s="56"/>
      <c r="N91" s="56"/>
      <c r="O91" s="5" t="s">
        <v>23</v>
      </c>
      <c r="P91" s="5"/>
      <c r="Q91" s="1"/>
      <c r="R91" s="5">
        <v>2019</v>
      </c>
      <c r="S91" s="30" t="s">
        <v>42</v>
      </c>
    </row>
    <row r="92" spans="1:19" hidden="1" x14ac:dyDescent="0.35">
      <c r="A92" s="5">
        <v>625</v>
      </c>
      <c r="B92" s="1" t="s">
        <v>12</v>
      </c>
      <c r="C92" s="17">
        <v>43670</v>
      </c>
      <c r="D92" s="6" t="s">
        <v>19</v>
      </c>
      <c r="E92" s="36">
        <v>1</v>
      </c>
      <c r="F92" s="36">
        <v>1</v>
      </c>
      <c r="G92" s="31">
        <v>0.40849999999999997</v>
      </c>
      <c r="H92" s="10">
        <v>0.40860000000000002</v>
      </c>
      <c r="I92" s="20">
        <v>0.40870000000000001</v>
      </c>
      <c r="J92" s="9">
        <f t="shared" si="2"/>
        <v>-9.9999999999988987E-5</v>
      </c>
      <c r="K92" s="9">
        <f t="shared" si="3"/>
        <v>-9.9999999999988987E-5</v>
      </c>
      <c r="L92" s="32"/>
      <c r="M92" s="56"/>
      <c r="N92" s="56"/>
      <c r="O92" s="5" t="s">
        <v>23</v>
      </c>
      <c r="P92" s="5"/>
      <c r="Q92" s="1"/>
      <c r="R92" s="5">
        <v>2019</v>
      </c>
      <c r="S92" s="30" t="s">
        <v>42</v>
      </c>
    </row>
    <row r="93" spans="1:19" hidden="1" x14ac:dyDescent="0.35">
      <c r="A93" s="5">
        <v>626</v>
      </c>
      <c r="B93" s="1" t="s">
        <v>12</v>
      </c>
      <c r="C93" s="17">
        <v>43670</v>
      </c>
      <c r="D93" s="6" t="s">
        <v>19</v>
      </c>
      <c r="E93" s="36">
        <v>4</v>
      </c>
      <c r="F93" s="36">
        <v>2</v>
      </c>
      <c r="G93" s="31">
        <v>0.41549999999999998</v>
      </c>
      <c r="H93" s="10">
        <v>0.4214</v>
      </c>
      <c r="I93" s="20">
        <v>0.42059999999999997</v>
      </c>
      <c r="J93" s="9">
        <f t="shared" si="2"/>
        <v>8.0000000000002292E-4</v>
      </c>
      <c r="K93" s="9">
        <f t="shared" si="3"/>
        <v>2.0000000000000573E-4</v>
      </c>
      <c r="L93" s="32"/>
      <c r="M93" s="56"/>
      <c r="N93" s="56"/>
      <c r="O93" s="2"/>
      <c r="P93" s="2"/>
      <c r="Q93" s="1"/>
      <c r="R93" s="5">
        <v>2019</v>
      </c>
      <c r="S93" s="30" t="s">
        <v>42</v>
      </c>
    </row>
    <row r="94" spans="1:19" hidden="1" x14ac:dyDescent="0.35">
      <c r="A94" s="5">
        <v>627</v>
      </c>
      <c r="B94" s="1" t="s">
        <v>12</v>
      </c>
      <c r="C94" s="17">
        <v>43670</v>
      </c>
      <c r="D94" s="6" t="s">
        <v>19</v>
      </c>
      <c r="E94" s="36">
        <v>1</v>
      </c>
      <c r="F94" s="36">
        <v>3</v>
      </c>
      <c r="G94" s="31">
        <v>0.40400000000000003</v>
      </c>
      <c r="H94" s="10">
        <v>0.40629999999999999</v>
      </c>
      <c r="I94" s="20">
        <v>0.40610000000000002</v>
      </c>
      <c r="J94" s="9">
        <f t="shared" si="2"/>
        <v>1.9999999999997797E-4</v>
      </c>
      <c r="K94" s="9">
        <f t="shared" si="3"/>
        <v>1.9999999999997797E-4</v>
      </c>
      <c r="L94" s="32"/>
      <c r="M94" s="56"/>
      <c r="N94" s="56"/>
      <c r="O94" s="2"/>
      <c r="P94" s="2"/>
      <c r="Q94" s="1"/>
      <c r="R94" s="5">
        <v>2019</v>
      </c>
      <c r="S94" s="30" t="s">
        <v>42</v>
      </c>
    </row>
    <row r="95" spans="1:19" hidden="1" x14ac:dyDescent="0.35">
      <c r="A95" s="5">
        <v>628</v>
      </c>
      <c r="B95" s="1" t="s">
        <v>12</v>
      </c>
      <c r="C95" s="17">
        <v>43670</v>
      </c>
      <c r="D95" s="6" t="s">
        <v>19</v>
      </c>
      <c r="E95" s="36">
        <v>2</v>
      </c>
      <c r="F95" s="36">
        <v>5</v>
      </c>
      <c r="G95" s="31">
        <v>0.41289999999999999</v>
      </c>
      <c r="H95" s="10">
        <v>0.4642</v>
      </c>
      <c r="I95" s="20">
        <v>0.45929999999999999</v>
      </c>
      <c r="J95" s="9">
        <f t="shared" si="2"/>
        <v>4.9000000000000155E-3</v>
      </c>
      <c r="K95" s="9">
        <f t="shared" si="3"/>
        <v>2.4500000000000077E-3</v>
      </c>
      <c r="L95" s="32"/>
      <c r="M95" s="56"/>
      <c r="N95" s="56"/>
      <c r="O95" s="2"/>
      <c r="P95" s="2"/>
      <c r="Q95" s="1"/>
      <c r="R95" s="5">
        <v>2019</v>
      </c>
      <c r="S95" s="30" t="s">
        <v>42</v>
      </c>
    </row>
    <row r="96" spans="1:19" hidden="1" x14ac:dyDescent="0.35">
      <c r="A96" s="5">
        <v>629</v>
      </c>
      <c r="B96" s="1" t="s">
        <v>12</v>
      </c>
      <c r="C96" s="17">
        <v>43670</v>
      </c>
      <c r="D96" s="6" t="s">
        <v>19</v>
      </c>
      <c r="E96" s="36">
        <v>2</v>
      </c>
      <c r="F96" s="36">
        <v>6</v>
      </c>
      <c r="G96" s="31">
        <v>0.41370000000000001</v>
      </c>
      <c r="H96" s="10">
        <v>0.49459999999999998</v>
      </c>
      <c r="I96" s="20">
        <v>0.48780000000000001</v>
      </c>
      <c r="J96" s="9">
        <f t="shared" si="2"/>
        <v>6.7999999999999727E-3</v>
      </c>
      <c r="K96" s="9">
        <f t="shared" si="3"/>
        <v>3.3999999999999864E-3</v>
      </c>
      <c r="L96" s="32"/>
      <c r="M96" s="56"/>
      <c r="N96" s="56"/>
      <c r="O96" s="2"/>
      <c r="P96" s="2"/>
      <c r="Q96" s="1"/>
      <c r="R96" s="5">
        <v>2019</v>
      </c>
      <c r="S96" s="30" t="s">
        <v>42</v>
      </c>
    </row>
    <row r="97" spans="1:19" hidden="1" x14ac:dyDescent="0.35">
      <c r="A97" s="5">
        <v>630</v>
      </c>
      <c r="B97" s="1" t="s">
        <v>12</v>
      </c>
      <c r="C97" s="17">
        <v>43670</v>
      </c>
      <c r="D97" s="6" t="s">
        <v>19</v>
      </c>
      <c r="E97" s="36">
        <v>1</v>
      </c>
      <c r="F97" s="36">
        <v>7</v>
      </c>
      <c r="G97" s="31">
        <v>0.4047</v>
      </c>
      <c r="H97" s="10">
        <v>0.441</v>
      </c>
      <c r="I97" s="20">
        <v>0.43769999999999998</v>
      </c>
      <c r="J97" s="9">
        <f t="shared" si="2"/>
        <v>3.3000000000000251E-3</v>
      </c>
      <c r="K97" s="9">
        <f t="shared" si="3"/>
        <v>3.3000000000000251E-3</v>
      </c>
      <c r="L97" s="32"/>
      <c r="M97" s="56"/>
      <c r="N97" s="56"/>
      <c r="O97" s="2"/>
      <c r="P97" s="2"/>
      <c r="Q97" s="1"/>
      <c r="R97" s="5">
        <v>2019</v>
      </c>
      <c r="S97" s="30" t="s">
        <v>42</v>
      </c>
    </row>
    <row r="98" spans="1:19" ht="15" hidden="1" thickBot="1" x14ac:dyDescent="0.4">
      <c r="A98" s="12">
        <v>631</v>
      </c>
      <c r="B98" s="40" t="s">
        <v>12</v>
      </c>
      <c r="C98" s="17">
        <v>43670</v>
      </c>
      <c r="D98" s="6" t="s">
        <v>19</v>
      </c>
      <c r="E98" s="37">
        <v>1</v>
      </c>
      <c r="F98" s="37">
        <v>8</v>
      </c>
      <c r="G98" s="38">
        <v>0.41149999999999998</v>
      </c>
      <c r="H98" s="39">
        <v>0.50490000000000002</v>
      </c>
      <c r="I98" s="45">
        <v>0.49680000000000002</v>
      </c>
      <c r="J98" s="9">
        <f t="shared" si="2"/>
        <v>8.0999999999999961E-3</v>
      </c>
      <c r="K98" s="9">
        <f t="shared" si="3"/>
        <v>8.0999999999999961E-3</v>
      </c>
      <c r="L98" s="41"/>
      <c r="M98" s="57"/>
      <c r="N98" s="57"/>
      <c r="O98" s="42"/>
      <c r="P98" s="42"/>
      <c r="Q98" s="40"/>
      <c r="R98" s="5">
        <v>2019</v>
      </c>
      <c r="S98" s="60" t="s">
        <v>42</v>
      </c>
    </row>
    <row r="99" spans="1:19" hidden="1" x14ac:dyDescent="0.35">
      <c r="A99" s="5">
        <v>632</v>
      </c>
      <c r="B99" s="1" t="s">
        <v>12</v>
      </c>
      <c r="C99" s="17">
        <v>43670</v>
      </c>
      <c r="D99" s="6" t="s">
        <v>19</v>
      </c>
      <c r="E99" s="7">
        <v>3</v>
      </c>
      <c r="F99" s="7">
        <v>9</v>
      </c>
      <c r="G99" s="8">
        <v>0.4083</v>
      </c>
      <c r="H99" s="5">
        <v>0.93130000000000002</v>
      </c>
      <c r="I99" s="8">
        <v>0.90129999999999999</v>
      </c>
      <c r="J99" s="9">
        <f t="shared" si="2"/>
        <v>3.0000000000000027E-2</v>
      </c>
      <c r="K99" s="9">
        <f t="shared" si="3"/>
        <v>1.0000000000000009E-2</v>
      </c>
      <c r="L99" s="16"/>
      <c r="M99" s="52"/>
      <c r="N99" s="52"/>
      <c r="O99" s="5"/>
      <c r="P99" s="5"/>
      <c r="Q99" s="5"/>
      <c r="R99" s="5">
        <v>2019</v>
      </c>
      <c r="S99" s="16" t="s">
        <v>42</v>
      </c>
    </row>
    <row r="100" spans="1:19" hidden="1" x14ac:dyDescent="0.35">
      <c r="A100" s="5">
        <v>633</v>
      </c>
      <c r="B100" s="1" t="s">
        <v>12</v>
      </c>
      <c r="C100" s="17">
        <v>43670</v>
      </c>
      <c r="D100" s="6" t="s">
        <v>19</v>
      </c>
      <c r="E100" s="7">
        <v>1</v>
      </c>
      <c r="F100" s="7">
        <v>11</v>
      </c>
      <c r="G100" s="8">
        <v>0.41899999999999998</v>
      </c>
      <c r="H100" s="5">
        <v>0.77010000000000001</v>
      </c>
      <c r="I100" s="8">
        <v>0.75209999999999999</v>
      </c>
      <c r="J100" s="9">
        <f t="shared" si="2"/>
        <v>1.8000000000000016E-2</v>
      </c>
      <c r="K100" s="9">
        <f t="shared" si="3"/>
        <v>1.8000000000000016E-2</v>
      </c>
      <c r="L100" s="16"/>
      <c r="M100" s="52"/>
      <c r="N100" s="52"/>
      <c r="O100" s="5"/>
      <c r="P100" s="5"/>
      <c r="Q100" s="5"/>
      <c r="R100" s="5">
        <v>2019</v>
      </c>
      <c r="S100" s="16" t="s">
        <v>42</v>
      </c>
    </row>
    <row r="101" spans="1:19" hidden="1" x14ac:dyDescent="0.35">
      <c r="A101" s="5">
        <v>634</v>
      </c>
      <c r="B101" s="1" t="s">
        <v>12</v>
      </c>
      <c r="C101" s="17">
        <v>43670</v>
      </c>
      <c r="D101" s="6" t="s">
        <v>19</v>
      </c>
      <c r="E101" s="7">
        <v>5</v>
      </c>
      <c r="F101" s="7">
        <v>12</v>
      </c>
      <c r="G101" s="8">
        <v>0.41870000000000002</v>
      </c>
      <c r="H101" s="5">
        <v>2.6459000000000001</v>
      </c>
      <c r="I101" s="8">
        <v>2.5223</v>
      </c>
      <c r="J101" s="9">
        <f t="shared" si="2"/>
        <v>0.12360000000000015</v>
      </c>
      <c r="K101" s="9">
        <f t="shared" si="3"/>
        <v>2.472000000000003E-2</v>
      </c>
      <c r="L101" s="16"/>
      <c r="M101" s="52"/>
      <c r="N101" s="52"/>
      <c r="O101" s="5"/>
      <c r="P101" s="5"/>
      <c r="Q101" s="5"/>
      <c r="R101" s="5">
        <v>2019</v>
      </c>
      <c r="S101" s="16" t="s">
        <v>42</v>
      </c>
    </row>
    <row r="102" spans="1:19" hidden="1" x14ac:dyDescent="0.35">
      <c r="A102" s="5">
        <v>635</v>
      </c>
      <c r="B102" s="1" t="s">
        <v>12</v>
      </c>
      <c r="C102" s="17">
        <v>43670</v>
      </c>
      <c r="D102" s="6" t="s">
        <v>19</v>
      </c>
      <c r="E102" s="7">
        <v>1</v>
      </c>
      <c r="F102" s="7">
        <v>14</v>
      </c>
      <c r="G102" s="8">
        <v>0.40739999999999998</v>
      </c>
      <c r="H102" s="5">
        <v>0.94259999999999999</v>
      </c>
      <c r="I102" s="8">
        <v>0.90629999999999999</v>
      </c>
      <c r="J102" s="9">
        <f t="shared" si="2"/>
        <v>3.6299999999999999E-2</v>
      </c>
      <c r="K102" s="9">
        <f t="shared" si="3"/>
        <v>3.6299999999999999E-2</v>
      </c>
      <c r="L102" s="16"/>
      <c r="M102" s="52"/>
      <c r="N102" s="52"/>
      <c r="O102" s="5"/>
      <c r="P102" s="5"/>
      <c r="Q102" s="5"/>
      <c r="R102" s="5">
        <v>2019</v>
      </c>
      <c r="S102" s="16" t="s">
        <v>42</v>
      </c>
    </row>
    <row r="103" spans="1:19" hidden="1" x14ac:dyDescent="0.35">
      <c r="A103" s="5">
        <v>636</v>
      </c>
      <c r="B103" s="1" t="s">
        <v>12</v>
      </c>
      <c r="C103" s="17">
        <v>43670</v>
      </c>
      <c r="D103" s="6" t="s">
        <v>19</v>
      </c>
      <c r="E103" s="7">
        <v>1</v>
      </c>
      <c r="F103" s="7">
        <v>17</v>
      </c>
      <c r="G103" s="8">
        <v>0.41639999999999999</v>
      </c>
      <c r="H103" s="5">
        <v>1.7726999999999999</v>
      </c>
      <c r="I103" s="8">
        <v>1.7065999999999999</v>
      </c>
      <c r="J103" s="9">
        <f t="shared" si="2"/>
        <v>6.6100000000000048E-2</v>
      </c>
      <c r="K103" s="9">
        <f t="shared" si="3"/>
        <v>6.6100000000000048E-2</v>
      </c>
      <c r="L103" s="16"/>
      <c r="M103" s="52"/>
      <c r="N103" s="52"/>
      <c r="O103" s="5"/>
      <c r="P103" s="5"/>
      <c r="Q103" s="5"/>
      <c r="R103" s="5">
        <v>2019</v>
      </c>
      <c r="S103" s="16" t="s">
        <v>42</v>
      </c>
    </row>
    <row r="104" spans="1:19" hidden="1" x14ac:dyDescent="0.35">
      <c r="A104" s="5">
        <v>637</v>
      </c>
      <c r="B104" s="1" t="s">
        <v>12</v>
      </c>
      <c r="C104" s="17">
        <v>43670</v>
      </c>
      <c r="D104" s="6" t="s">
        <v>19</v>
      </c>
      <c r="E104" s="7">
        <v>1</v>
      </c>
      <c r="F104" s="7">
        <v>19</v>
      </c>
      <c r="G104" s="8">
        <v>0.42020000000000002</v>
      </c>
      <c r="H104" s="5">
        <v>2.1793999999999998</v>
      </c>
      <c r="I104" s="8">
        <v>2.0888</v>
      </c>
      <c r="J104" s="9">
        <f t="shared" si="2"/>
        <v>9.0599999999999792E-2</v>
      </c>
      <c r="K104" s="9">
        <f t="shared" si="3"/>
        <v>9.0599999999999792E-2</v>
      </c>
      <c r="L104" s="16"/>
      <c r="M104" s="52"/>
      <c r="N104" s="52"/>
      <c r="O104" s="5"/>
      <c r="P104" s="5"/>
      <c r="Q104" s="5"/>
      <c r="R104" s="5">
        <v>2019</v>
      </c>
      <c r="S104" s="16" t="s">
        <v>42</v>
      </c>
    </row>
    <row r="105" spans="1:19" hidden="1" x14ac:dyDescent="0.35">
      <c r="A105" s="5">
        <v>638</v>
      </c>
      <c r="B105" s="1" t="s">
        <v>12</v>
      </c>
      <c r="C105" s="17">
        <v>43670</v>
      </c>
      <c r="D105" s="6" t="s">
        <v>19</v>
      </c>
      <c r="E105" s="7">
        <v>1</v>
      </c>
      <c r="F105" s="7">
        <v>20</v>
      </c>
      <c r="G105" s="8">
        <v>0.41439999999999999</v>
      </c>
      <c r="H105" s="5">
        <v>2.2997999999999998</v>
      </c>
      <c r="I105" s="8">
        <v>2.2124000000000001</v>
      </c>
      <c r="J105" s="9">
        <f t="shared" si="2"/>
        <v>8.73999999999997E-2</v>
      </c>
      <c r="K105" s="9">
        <f t="shared" si="3"/>
        <v>8.73999999999997E-2</v>
      </c>
      <c r="L105" s="16"/>
      <c r="M105" s="52"/>
      <c r="N105" s="52"/>
      <c r="O105" s="5"/>
      <c r="P105" s="5"/>
      <c r="Q105" s="5"/>
      <c r="R105" s="5">
        <v>2019</v>
      </c>
      <c r="S105" s="16" t="s">
        <v>42</v>
      </c>
    </row>
    <row r="106" spans="1:19" hidden="1" x14ac:dyDescent="0.35">
      <c r="A106" s="5">
        <v>658</v>
      </c>
      <c r="B106" s="11" t="s">
        <v>13</v>
      </c>
      <c r="C106" s="17">
        <v>43671</v>
      </c>
      <c r="D106" s="28" t="s">
        <v>20</v>
      </c>
      <c r="E106" s="7">
        <v>30</v>
      </c>
      <c r="F106" s="7">
        <v>0</v>
      </c>
      <c r="G106" s="8">
        <v>0.4194</v>
      </c>
      <c r="H106" s="5">
        <v>0.42459999999999998</v>
      </c>
      <c r="I106" s="8">
        <v>0.42380000000000001</v>
      </c>
      <c r="J106" s="9">
        <f t="shared" si="2"/>
        <v>7.999999999999674E-4</v>
      </c>
      <c r="K106" s="9">
        <f t="shared" si="3"/>
        <v>2.6666666666665579E-5</v>
      </c>
      <c r="L106" s="16"/>
      <c r="M106" s="52"/>
      <c r="N106" s="52"/>
      <c r="O106" s="5"/>
      <c r="P106" s="5"/>
      <c r="Q106" s="5"/>
      <c r="R106" s="5">
        <v>2019</v>
      </c>
      <c r="S106" s="16" t="s">
        <v>42</v>
      </c>
    </row>
    <row r="107" spans="1:19" hidden="1" x14ac:dyDescent="0.35">
      <c r="A107" s="5">
        <v>659</v>
      </c>
      <c r="B107" s="11" t="s">
        <v>13</v>
      </c>
      <c r="C107" s="17">
        <v>43671</v>
      </c>
      <c r="D107" s="28" t="s">
        <v>20</v>
      </c>
      <c r="E107" s="7">
        <v>30</v>
      </c>
      <c r="F107" s="7">
        <v>1</v>
      </c>
      <c r="G107" s="8">
        <v>0.41139999999999999</v>
      </c>
      <c r="H107" s="5">
        <v>0.42009999999999997</v>
      </c>
      <c r="I107" s="8">
        <v>0.41870000000000002</v>
      </c>
      <c r="J107" s="9">
        <f t="shared" si="2"/>
        <v>1.3999999999999568E-3</v>
      </c>
      <c r="K107" s="9">
        <f t="shared" si="3"/>
        <v>4.6666666666665228E-5</v>
      </c>
      <c r="L107" s="16"/>
      <c r="M107" s="52"/>
      <c r="N107" s="52"/>
      <c r="O107" s="5"/>
      <c r="P107" s="5"/>
      <c r="Q107" s="5"/>
      <c r="R107" s="5">
        <v>2019</v>
      </c>
      <c r="S107" s="16" t="s">
        <v>42</v>
      </c>
    </row>
    <row r="108" spans="1:19" hidden="1" x14ac:dyDescent="0.35">
      <c r="A108" s="5">
        <v>660</v>
      </c>
      <c r="B108" s="11" t="s">
        <v>13</v>
      </c>
      <c r="C108" s="17">
        <v>43671</v>
      </c>
      <c r="D108" s="28" t="s">
        <v>20</v>
      </c>
      <c r="E108" s="7">
        <v>5</v>
      </c>
      <c r="F108" s="7">
        <v>2</v>
      </c>
      <c r="G108" s="8">
        <v>0.40579999999999999</v>
      </c>
      <c r="H108" s="5">
        <v>0.40920000000000001</v>
      </c>
      <c r="I108" s="8">
        <v>0.40889999999999999</v>
      </c>
      <c r="J108" s="9">
        <f t="shared" si="2"/>
        <v>3.0000000000002247E-4</v>
      </c>
      <c r="K108" s="9">
        <f t="shared" si="3"/>
        <v>6.0000000000004494E-5</v>
      </c>
      <c r="L108" s="16"/>
      <c r="M108" s="52"/>
      <c r="N108" s="52"/>
      <c r="O108" s="5"/>
      <c r="P108" s="5"/>
      <c r="Q108" s="5"/>
      <c r="R108" s="5">
        <v>2019</v>
      </c>
      <c r="S108" s="16" t="s">
        <v>42</v>
      </c>
    </row>
    <row r="109" spans="1:19" hidden="1" x14ac:dyDescent="0.35">
      <c r="A109" s="5">
        <v>661</v>
      </c>
      <c r="B109" s="11" t="s">
        <v>13</v>
      </c>
      <c r="C109" s="17">
        <v>43671</v>
      </c>
      <c r="D109" s="28" t="s">
        <v>20</v>
      </c>
      <c r="E109" s="7">
        <v>1</v>
      </c>
      <c r="F109" s="7">
        <v>5</v>
      </c>
      <c r="G109" s="8">
        <v>0.4133</v>
      </c>
      <c r="H109" s="5">
        <v>0.43859999999999999</v>
      </c>
      <c r="I109" s="8">
        <v>0.438</v>
      </c>
      <c r="J109" s="9">
        <f t="shared" si="2"/>
        <v>5.9999999999998943E-4</v>
      </c>
      <c r="K109" s="9">
        <f t="shared" si="3"/>
        <v>5.9999999999998943E-4</v>
      </c>
      <c r="L109" s="16"/>
      <c r="M109" s="52"/>
      <c r="N109" s="52"/>
      <c r="O109" s="5"/>
      <c r="P109" s="5"/>
      <c r="Q109" s="5"/>
      <c r="R109" s="5">
        <v>2019</v>
      </c>
      <c r="S109" s="16" t="s">
        <v>42</v>
      </c>
    </row>
    <row r="110" spans="1:19" hidden="1" x14ac:dyDescent="0.35">
      <c r="A110" s="5">
        <v>662</v>
      </c>
      <c r="B110" s="11" t="s">
        <v>13</v>
      </c>
      <c r="C110" s="17">
        <v>43671</v>
      </c>
      <c r="D110" s="28" t="s">
        <v>20</v>
      </c>
      <c r="E110" s="7">
        <v>1</v>
      </c>
      <c r="F110" s="7">
        <v>6</v>
      </c>
      <c r="G110" s="8">
        <v>0.41239999999999999</v>
      </c>
      <c r="H110" s="5">
        <v>0.45500000000000002</v>
      </c>
      <c r="I110" s="8">
        <v>0.45100000000000001</v>
      </c>
      <c r="J110" s="9">
        <f t="shared" si="2"/>
        <v>4.0000000000000036E-3</v>
      </c>
      <c r="K110" s="9">
        <f t="shared" si="3"/>
        <v>4.0000000000000036E-3</v>
      </c>
      <c r="L110" s="16"/>
      <c r="M110" s="52"/>
      <c r="N110" s="52"/>
      <c r="O110" s="5"/>
      <c r="P110" s="5"/>
      <c r="Q110" s="5"/>
      <c r="R110" s="5">
        <v>2019</v>
      </c>
      <c r="S110" s="16" t="s">
        <v>42</v>
      </c>
    </row>
    <row r="111" spans="1:19" ht="15" hidden="1" thickBot="1" x14ac:dyDescent="0.4">
      <c r="A111" s="5">
        <v>663</v>
      </c>
      <c r="B111" s="11" t="s">
        <v>13</v>
      </c>
      <c r="C111" s="17">
        <v>43671</v>
      </c>
      <c r="D111" s="28" t="s">
        <v>20</v>
      </c>
      <c r="E111" s="7">
        <v>5</v>
      </c>
      <c r="F111" s="7">
        <v>7</v>
      </c>
      <c r="G111" s="8">
        <v>0.4173</v>
      </c>
      <c r="H111" s="5">
        <v>0.57899999999999996</v>
      </c>
      <c r="I111" s="8">
        <v>0.56299999999999994</v>
      </c>
      <c r="J111" s="9">
        <f t="shared" si="2"/>
        <v>1.6000000000000014E-2</v>
      </c>
      <c r="K111" s="9">
        <f t="shared" si="3"/>
        <v>3.2000000000000028E-3</v>
      </c>
      <c r="L111" s="16"/>
      <c r="M111" s="52"/>
      <c r="N111" s="52"/>
      <c r="O111" s="12"/>
      <c r="P111" s="12"/>
      <c r="Q111" s="12"/>
      <c r="R111" s="12">
        <v>2019</v>
      </c>
      <c r="S111" s="44" t="s">
        <v>42</v>
      </c>
    </row>
    <row r="112" spans="1:19" ht="15" hidden="1" thickBot="1" x14ac:dyDescent="0.4">
      <c r="A112" s="12">
        <v>664</v>
      </c>
      <c r="B112" s="43" t="s">
        <v>13</v>
      </c>
      <c r="C112" s="18">
        <v>43671</v>
      </c>
      <c r="D112" s="28" t="s">
        <v>20</v>
      </c>
      <c r="E112" s="13">
        <v>5</v>
      </c>
      <c r="F112" s="13">
        <v>8</v>
      </c>
      <c r="G112" s="14">
        <v>0.41039999999999999</v>
      </c>
      <c r="H112" s="12">
        <v>0.75219999999999998</v>
      </c>
      <c r="I112" s="14">
        <v>0.72609999999999997</v>
      </c>
      <c r="J112" s="9">
        <f t="shared" si="2"/>
        <v>2.6100000000000012E-2</v>
      </c>
      <c r="K112" s="9">
        <f t="shared" si="3"/>
        <v>5.2200000000000024E-3</v>
      </c>
      <c r="L112" s="44"/>
      <c r="M112" s="55"/>
      <c r="N112" s="55"/>
      <c r="O112" s="5"/>
      <c r="P112" s="5"/>
      <c r="Q112" s="5"/>
      <c r="R112" s="5">
        <v>2019</v>
      </c>
      <c r="S112" s="16" t="s">
        <v>42</v>
      </c>
    </row>
    <row r="113" spans="1:19" hidden="1" x14ac:dyDescent="0.35">
      <c r="A113" s="5">
        <v>665</v>
      </c>
      <c r="B113" s="11" t="s">
        <v>13</v>
      </c>
      <c r="C113" s="17">
        <v>43671</v>
      </c>
      <c r="D113" s="28" t="s">
        <v>20</v>
      </c>
      <c r="E113" s="7">
        <v>8</v>
      </c>
      <c r="F113" s="7">
        <v>9</v>
      </c>
      <c r="G113" s="8">
        <v>0.41549999999999998</v>
      </c>
      <c r="H113" s="5">
        <v>1.1148</v>
      </c>
      <c r="I113" s="8">
        <v>1.0587</v>
      </c>
      <c r="J113" s="9">
        <f t="shared" si="2"/>
        <v>5.6100000000000039E-2</v>
      </c>
      <c r="K113" s="9">
        <f t="shared" si="3"/>
        <v>7.0125000000000048E-3</v>
      </c>
      <c r="L113" s="16"/>
      <c r="M113" s="52"/>
      <c r="N113" s="52"/>
      <c r="O113" s="5"/>
      <c r="P113" s="5"/>
      <c r="Q113" s="5"/>
      <c r="R113" s="5">
        <v>2019</v>
      </c>
      <c r="S113" s="16" t="s">
        <v>42</v>
      </c>
    </row>
    <row r="114" spans="1:19" hidden="1" x14ac:dyDescent="0.35">
      <c r="A114" s="5">
        <v>666</v>
      </c>
      <c r="B114" s="11" t="s">
        <v>13</v>
      </c>
      <c r="C114" s="17">
        <v>43671</v>
      </c>
      <c r="D114" s="28" t="s">
        <v>20</v>
      </c>
      <c r="E114" s="7">
        <v>4</v>
      </c>
      <c r="F114" s="7">
        <v>10</v>
      </c>
      <c r="G114" s="8">
        <v>0.41020000000000001</v>
      </c>
      <c r="H114" s="5">
        <v>0.81320000000000003</v>
      </c>
      <c r="I114" s="8">
        <v>0.78069999999999995</v>
      </c>
      <c r="J114" s="9">
        <f t="shared" si="2"/>
        <v>3.2500000000000084E-2</v>
      </c>
      <c r="K114" s="9">
        <f t="shared" si="3"/>
        <v>8.1250000000000211E-3</v>
      </c>
      <c r="L114" s="16"/>
      <c r="M114" s="52"/>
      <c r="N114" s="52"/>
      <c r="O114" s="5"/>
      <c r="P114" s="5"/>
      <c r="Q114" s="5"/>
      <c r="R114" s="5">
        <v>2019</v>
      </c>
      <c r="S114" s="16" t="s">
        <v>42</v>
      </c>
    </row>
    <row r="115" spans="1:19" hidden="1" x14ac:dyDescent="0.35">
      <c r="A115" s="5">
        <v>667</v>
      </c>
      <c r="B115" s="11" t="s">
        <v>13</v>
      </c>
      <c r="C115" s="17">
        <v>43671</v>
      </c>
      <c r="D115" s="28" t="s">
        <v>20</v>
      </c>
      <c r="E115" s="7">
        <v>1</v>
      </c>
      <c r="F115" s="7">
        <v>11</v>
      </c>
      <c r="G115" s="8">
        <v>0.41560000000000002</v>
      </c>
      <c r="H115" s="5">
        <v>0.5726</v>
      </c>
      <c r="I115" s="8">
        <v>0.56179999999999997</v>
      </c>
      <c r="J115" s="9">
        <f t="shared" si="2"/>
        <v>1.0800000000000032E-2</v>
      </c>
      <c r="K115" s="9">
        <f t="shared" si="3"/>
        <v>1.0800000000000032E-2</v>
      </c>
      <c r="L115" s="16"/>
      <c r="M115" s="52"/>
      <c r="N115" s="52"/>
      <c r="O115" s="5"/>
      <c r="P115" s="5"/>
      <c r="Q115" s="5"/>
      <c r="R115" s="5">
        <v>2019</v>
      </c>
      <c r="S115" s="16" t="s">
        <v>42</v>
      </c>
    </row>
    <row r="116" spans="1:19" hidden="1" x14ac:dyDescent="0.35">
      <c r="A116" s="5">
        <v>843</v>
      </c>
      <c r="B116" s="1" t="s">
        <v>12</v>
      </c>
      <c r="C116" s="48">
        <v>44026</v>
      </c>
      <c r="D116" s="6" t="s">
        <v>19</v>
      </c>
      <c r="E116" s="20">
        <v>1</v>
      </c>
      <c r="F116" s="20">
        <v>4</v>
      </c>
      <c r="G116" s="8">
        <v>0.41660000000000003</v>
      </c>
      <c r="H116" s="10">
        <v>0.42320000000000002</v>
      </c>
      <c r="I116" s="31">
        <v>0.42230000000000001</v>
      </c>
      <c r="J116" s="9">
        <f t="shared" si="2"/>
        <v>9.000000000000119E-4</v>
      </c>
      <c r="K116" s="9">
        <f t="shared" si="3"/>
        <v>9.000000000000119E-4</v>
      </c>
      <c r="L116" s="32"/>
      <c r="M116" s="56"/>
      <c r="N116" s="56"/>
      <c r="O116" s="2"/>
      <c r="P116" s="2"/>
      <c r="Q116" s="1"/>
      <c r="R116" s="1">
        <v>2020</v>
      </c>
      <c r="S116" s="30" t="s">
        <v>42</v>
      </c>
    </row>
    <row r="117" spans="1:19" hidden="1" x14ac:dyDescent="0.35">
      <c r="A117" s="5">
        <v>844</v>
      </c>
      <c r="B117" s="1" t="s">
        <v>12</v>
      </c>
      <c r="C117" s="48">
        <v>44026</v>
      </c>
      <c r="D117" s="6" t="s">
        <v>19</v>
      </c>
      <c r="E117" s="20">
        <v>3</v>
      </c>
      <c r="F117" s="20">
        <v>7</v>
      </c>
      <c r="G117" s="8">
        <v>0.40799999999999997</v>
      </c>
      <c r="H117" s="10">
        <v>0.57450000000000001</v>
      </c>
      <c r="I117" s="31">
        <v>0.56130000000000002</v>
      </c>
      <c r="J117" s="9">
        <f t="shared" si="2"/>
        <v>1.319999999999999E-2</v>
      </c>
      <c r="K117" s="9">
        <f t="shared" si="3"/>
        <v>4.3999999999999968E-3</v>
      </c>
      <c r="L117" s="32"/>
      <c r="M117" s="56"/>
      <c r="N117" s="56"/>
      <c r="O117" s="2"/>
      <c r="P117" s="2"/>
      <c r="Q117" s="1"/>
      <c r="R117" s="1">
        <v>2020</v>
      </c>
      <c r="S117" s="30" t="s">
        <v>42</v>
      </c>
    </row>
    <row r="118" spans="1:19" hidden="1" x14ac:dyDescent="0.35">
      <c r="A118" s="5">
        <v>845</v>
      </c>
      <c r="B118" s="1" t="s">
        <v>12</v>
      </c>
      <c r="C118" s="48">
        <v>44026</v>
      </c>
      <c r="D118" s="6" t="s">
        <v>19</v>
      </c>
      <c r="E118" s="20">
        <v>2</v>
      </c>
      <c r="F118" s="20">
        <v>9</v>
      </c>
      <c r="G118" s="8">
        <v>0.40939999999999999</v>
      </c>
      <c r="H118" s="10">
        <v>0.72199999999999998</v>
      </c>
      <c r="I118" s="31">
        <v>0.7056</v>
      </c>
      <c r="J118" s="9">
        <f t="shared" si="2"/>
        <v>1.639999999999997E-2</v>
      </c>
      <c r="K118" s="9">
        <f t="shared" si="3"/>
        <v>8.1999999999999851E-3</v>
      </c>
      <c r="L118" s="32"/>
      <c r="M118" s="56"/>
      <c r="N118" s="56"/>
      <c r="O118" s="2"/>
      <c r="P118" s="2"/>
      <c r="Q118" s="1"/>
      <c r="R118" s="1">
        <v>2020</v>
      </c>
      <c r="S118" s="30" t="s">
        <v>42</v>
      </c>
    </row>
    <row r="119" spans="1:19" hidden="1" x14ac:dyDescent="0.35">
      <c r="A119" s="5">
        <v>846</v>
      </c>
      <c r="B119" s="1" t="s">
        <v>12</v>
      </c>
      <c r="C119" s="48">
        <v>44026</v>
      </c>
      <c r="D119" s="6" t="s">
        <v>19</v>
      </c>
      <c r="E119" s="20">
        <v>3</v>
      </c>
      <c r="F119" s="20">
        <v>11</v>
      </c>
      <c r="G119" s="8">
        <v>0.41560000000000002</v>
      </c>
      <c r="H119" s="10">
        <v>1.4026000000000001</v>
      </c>
      <c r="I119" s="31">
        <v>1.3395999999999999</v>
      </c>
      <c r="J119" s="9">
        <f t="shared" si="2"/>
        <v>6.3000000000000167E-2</v>
      </c>
      <c r="K119" s="9">
        <f t="shared" si="3"/>
        <v>2.1000000000000057E-2</v>
      </c>
      <c r="L119" s="32"/>
      <c r="M119" s="56"/>
      <c r="N119" s="56"/>
      <c r="O119" s="2"/>
      <c r="P119" s="2"/>
      <c r="Q119" s="1"/>
      <c r="R119" s="1">
        <v>2020</v>
      </c>
      <c r="S119" s="30" t="s">
        <v>42</v>
      </c>
    </row>
    <row r="120" spans="1:19" hidden="1" x14ac:dyDescent="0.35">
      <c r="A120" s="5">
        <v>847</v>
      </c>
      <c r="B120" s="1" t="s">
        <v>12</v>
      </c>
      <c r="C120" s="48">
        <v>44026</v>
      </c>
      <c r="D120" s="6" t="s">
        <v>19</v>
      </c>
      <c r="E120" s="20">
        <v>1</v>
      </c>
      <c r="F120" s="20">
        <v>12</v>
      </c>
      <c r="G120" s="8">
        <v>0.41410000000000002</v>
      </c>
      <c r="H120" s="10">
        <v>0.89939999999999998</v>
      </c>
      <c r="I120" s="31">
        <v>0.87739999999999996</v>
      </c>
      <c r="J120" s="9">
        <f t="shared" si="2"/>
        <v>2.200000000000002E-2</v>
      </c>
      <c r="K120" s="9">
        <f t="shared" si="3"/>
        <v>2.200000000000002E-2</v>
      </c>
      <c r="L120" s="32"/>
      <c r="M120" s="56"/>
      <c r="N120" s="56"/>
      <c r="O120" s="2"/>
      <c r="P120" s="2"/>
      <c r="Q120" s="1"/>
      <c r="R120" s="1">
        <v>2020</v>
      </c>
      <c r="S120" s="30" t="s">
        <v>42</v>
      </c>
    </row>
    <row r="121" spans="1:19" hidden="1" x14ac:dyDescent="0.35">
      <c r="A121" s="5">
        <v>848</v>
      </c>
      <c r="B121" s="1" t="s">
        <v>12</v>
      </c>
      <c r="C121" s="48">
        <v>44026</v>
      </c>
      <c r="D121" s="6" t="s">
        <v>19</v>
      </c>
      <c r="E121" s="20">
        <v>2</v>
      </c>
      <c r="F121" s="20">
        <v>13</v>
      </c>
      <c r="G121" s="8">
        <v>0.41289999999999999</v>
      </c>
      <c r="H121" s="10">
        <v>1.5189999999999999</v>
      </c>
      <c r="I121" s="31">
        <v>1.4626999999999999</v>
      </c>
      <c r="J121" s="9">
        <f t="shared" si="2"/>
        <v>5.6300000000000017E-2</v>
      </c>
      <c r="K121" s="9">
        <f t="shared" si="3"/>
        <v>2.8150000000000008E-2</v>
      </c>
      <c r="L121" s="32"/>
      <c r="M121" s="56"/>
      <c r="N121" s="56"/>
      <c r="O121" s="2"/>
      <c r="P121" s="2"/>
      <c r="Q121" s="1"/>
      <c r="R121" s="1">
        <v>2020</v>
      </c>
      <c r="S121" s="30" t="s">
        <v>42</v>
      </c>
    </row>
    <row r="122" spans="1:19" hidden="1" x14ac:dyDescent="0.35">
      <c r="A122" s="5">
        <v>849</v>
      </c>
      <c r="B122" s="1" t="s">
        <v>12</v>
      </c>
      <c r="C122" s="48">
        <v>44026</v>
      </c>
      <c r="D122" s="6" t="s">
        <v>19</v>
      </c>
      <c r="E122" s="20">
        <v>3</v>
      </c>
      <c r="F122" s="20">
        <v>14</v>
      </c>
      <c r="G122" s="8">
        <v>0.41560000000000002</v>
      </c>
      <c r="H122" s="10">
        <v>2.4517000000000002</v>
      </c>
      <c r="I122" s="31">
        <v>2.3536999999999999</v>
      </c>
      <c r="J122" s="9">
        <f t="shared" si="2"/>
        <v>9.8000000000000309E-2</v>
      </c>
      <c r="K122" s="9">
        <f t="shared" si="3"/>
        <v>3.2666666666666767E-2</v>
      </c>
      <c r="L122" s="32"/>
      <c r="M122" s="56"/>
      <c r="N122" s="56"/>
      <c r="O122" s="2"/>
      <c r="P122" s="2"/>
      <c r="Q122" s="1"/>
      <c r="R122" s="1">
        <v>2020</v>
      </c>
      <c r="S122" s="30" t="s">
        <v>42</v>
      </c>
    </row>
    <row r="123" spans="1:19" hidden="1" x14ac:dyDescent="0.35">
      <c r="A123" s="5">
        <v>850</v>
      </c>
      <c r="B123" s="1" t="s">
        <v>12</v>
      </c>
      <c r="C123" s="48">
        <v>44026</v>
      </c>
      <c r="D123" s="6" t="s">
        <v>19</v>
      </c>
      <c r="E123" s="20">
        <v>1</v>
      </c>
      <c r="F123" s="20">
        <v>15</v>
      </c>
      <c r="G123" s="8">
        <v>0.40550000000000003</v>
      </c>
      <c r="H123" s="10">
        <v>1.1904999999999999</v>
      </c>
      <c r="I123" s="31">
        <v>1.1455</v>
      </c>
      <c r="J123" s="9">
        <f t="shared" si="2"/>
        <v>4.4999999999999929E-2</v>
      </c>
      <c r="K123" s="9">
        <f t="shared" si="3"/>
        <v>4.4999999999999929E-2</v>
      </c>
      <c r="L123" s="32"/>
      <c r="M123" s="56"/>
      <c r="N123" s="56"/>
      <c r="O123" s="2"/>
      <c r="P123" s="2"/>
      <c r="Q123" s="1"/>
      <c r="R123" s="1">
        <v>2020</v>
      </c>
      <c r="S123" s="30" t="s">
        <v>42</v>
      </c>
    </row>
    <row r="124" spans="1:19" hidden="1" x14ac:dyDescent="0.35">
      <c r="A124" s="5">
        <v>851</v>
      </c>
      <c r="B124" s="1" t="s">
        <v>12</v>
      </c>
      <c r="C124" s="48">
        <v>44026</v>
      </c>
      <c r="D124" s="6" t="s">
        <v>19</v>
      </c>
      <c r="E124" s="20">
        <v>1</v>
      </c>
      <c r="F124" s="20">
        <v>20</v>
      </c>
      <c r="G124" s="8">
        <v>0.41099999999999998</v>
      </c>
      <c r="H124" s="10">
        <v>2.4468000000000001</v>
      </c>
      <c r="I124" s="31">
        <v>2.3677000000000001</v>
      </c>
      <c r="J124" s="9">
        <f t="shared" si="2"/>
        <v>7.9099999999999948E-2</v>
      </c>
      <c r="K124" s="9">
        <f t="shared" si="3"/>
        <v>7.9099999999999948E-2</v>
      </c>
      <c r="L124" s="32"/>
      <c r="M124" s="56"/>
      <c r="N124" s="56"/>
      <c r="O124" s="2"/>
      <c r="P124" s="2"/>
      <c r="Q124" s="1"/>
      <c r="R124" s="1">
        <v>2020</v>
      </c>
      <c r="S124" s="30" t="s">
        <v>42</v>
      </c>
    </row>
    <row r="125" spans="1:19" hidden="1" x14ac:dyDescent="0.35">
      <c r="A125" s="5">
        <v>852</v>
      </c>
      <c r="B125" s="1" t="s">
        <v>12</v>
      </c>
      <c r="C125" s="48">
        <v>44026</v>
      </c>
      <c r="D125" s="6" t="s">
        <v>19</v>
      </c>
      <c r="E125" s="20">
        <v>1</v>
      </c>
      <c r="F125" s="20">
        <v>20</v>
      </c>
      <c r="G125" s="8">
        <v>0.41010000000000002</v>
      </c>
      <c r="H125" s="10">
        <v>2.1049000000000002</v>
      </c>
      <c r="I125" s="31">
        <v>2.0371000000000001</v>
      </c>
      <c r="J125" s="9">
        <f t="shared" si="2"/>
        <v>6.7800000000000082E-2</v>
      </c>
      <c r="K125" s="9">
        <f t="shared" si="3"/>
        <v>6.7800000000000082E-2</v>
      </c>
      <c r="L125" s="32"/>
      <c r="M125" s="56"/>
      <c r="N125" s="56"/>
      <c r="O125" s="2"/>
      <c r="P125" s="2"/>
      <c r="Q125" s="1"/>
      <c r="R125" s="1">
        <v>2020</v>
      </c>
      <c r="S125" s="30" t="s">
        <v>42</v>
      </c>
    </row>
    <row r="126" spans="1:19" hidden="1" x14ac:dyDescent="0.35">
      <c r="A126" s="5">
        <v>923</v>
      </c>
      <c r="B126" s="11" t="s">
        <v>13</v>
      </c>
      <c r="C126" s="17">
        <v>44028</v>
      </c>
      <c r="D126" s="28" t="s">
        <v>20</v>
      </c>
      <c r="E126" s="34">
        <v>30</v>
      </c>
      <c r="F126" s="34">
        <v>0</v>
      </c>
      <c r="G126" s="8">
        <v>0.41170000000000001</v>
      </c>
      <c r="H126" s="5">
        <v>0.41670000000000001</v>
      </c>
      <c r="I126" s="8">
        <v>0.41570000000000001</v>
      </c>
      <c r="J126" s="9">
        <f t="shared" si="2"/>
        <v>1.0000000000000009E-3</v>
      </c>
      <c r="K126" s="9">
        <f t="shared" si="3"/>
        <v>3.3333333333333362E-5</v>
      </c>
      <c r="L126" s="16"/>
      <c r="M126" s="52"/>
      <c r="N126" s="52"/>
      <c r="O126" s="5"/>
      <c r="P126" s="5"/>
      <c r="Q126" s="5"/>
      <c r="R126" s="5">
        <v>2020</v>
      </c>
      <c r="S126" s="16" t="s">
        <v>42</v>
      </c>
    </row>
    <row r="127" spans="1:19" hidden="1" x14ac:dyDescent="0.35">
      <c r="A127" s="5">
        <v>924</v>
      </c>
      <c r="B127" s="11" t="s">
        <v>13</v>
      </c>
      <c r="C127" s="17">
        <v>44028</v>
      </c>
      <c r="D127" s="28" t="s">
        <v>20</v>
      </c>
      <c r="E127" s="34">
        <v>30</v>
      </c>
      <c r="F127" s="34">
        <v>1</v>
      </c>
      <c r="G127" s="8">
        <v>0.41199999999999998</v>
      </c>
      <c r="H127" s="5">
        <v>0.42170000000000002</v>
      </c>
      <c r="I127" s="8">
        <v>0.42020000000000002</v>
      </c>
      <c r="J127" s="9">
        <f t="shared" si="2"/>
        <v>1.5000000000000013E-3</v>
      </c>
      <c r="K127" s="9">
        <f t="shared" si="3"/>
        <v>5.0000000000000043E-5</v>
      </c>
      <c r="L127" s="16"/>
      <c r="M127" s="52"/>
      <c r="N127" s="52"/>
      <c r="O127" s="5"/>
      <c r="P127" s="5"/>
      <c r="Q127" s="5"/>
      <c r="R127" s="5">
        <v>2020</v>
      </c>
      <c r="S127" s="16" t="s">
        <v>42</v>
      </c>
    </row>
    <row r="128" spans="1:19" hidden="1" x14ac:dyDescent="0.35">
      <c r="A128" s="5">
        <v>925</v>
      </c>
      <c r="B128" s="11" t="s">
        <v>13</v>
      </c>
      <c r="C128" s="17">
        <v>44028</v>
      </c>
      <c r="D128" s="28" t="s">
        <v>20</v>
      </c>
      <c r="E128" s="34">
        <v>30</v>
      </c>
      <c r="F128" s="34">
        <v>2</v>
      </c>
      <c r="G128" s="8">
        <v>0.41460000000000002</v>
      </c>
      <c r="H128" s="5">
        <v>0.45019999999999999</v>
      </c>
      <c r="I128" s="8">
        <v>0.44569999999999999</v>
      </c>
      <c r="J128" s="9">
        <f t="shared" si="2"/>
        <v>4.500000000000004E-3</v>
      </c>
      <c r="K128" s="9">
        <f t="shared" si="3"/>
        <v>1.5000000000000012E-4</v>
      </c>
      <c r="L128" s="16"/>
      <c r="M128" s="52"/>
      <c r="N128" s="52"/>
      <c r="O128" s="5"/>
      <c r="P128" s="5"/>
      <c r="Q128" s="5"/>
      <c r="R128" s="5">
        <v>2020</v>
      </c>
      <c r="S128" s="16" t="s">
        <v>42</v>
      </c>
    </row>
    <row r="129" spans="1:19" hidden="1" x14ac:dyDescent="0.35">
      <c r="A129" s="5">
        <v>926</v>
      </c>
      <c r="B129" s="11" t="s">
        <v>13</v>
      </c>
      <c r="C129" s="17">
        <v>44028</v>
      </c>
      <c r="D129" s="28" t="s">
        <v>20</v>
      </c>
      <c r="E129" s="34">
        <v>30</v>
      </c>
      <c r="F129" s="34">
        <v>3</v>
      </c>
      <c r="G129" s="8">
        <v>0.41220000000000001</v>
      </c>
      <c r="H129" s="5">
        <v>0.53249999999999997</v>
      </c>
      <c r="I129" s="8">
        <v>0.51970000000000005</v>
      </c>
      <c r="J129" s="9">
        <f t="shared" si="2"/>
        <v>1.2799999999999923E-2</v>
      </c>
      <c r="K129" s="9">
        <f t="shared" si="3"/>
        <v>4.2666666666666406E-4</v>
      </c>
      <c r="L129" s="16"/>
      <c r="M129" s="52"/>
      <c r="N129" s="52"/>
      <c r="O129" s="5"/>
      <c r="P129" s="5"/>
      <c r="Q129" s="5"/>
      <c r="R129" s="5">
        <v>2020</v>
      </c>
      <c r="S129" s="16" t="s">
        <v>42</v>
      </c>
    </row>
    <row r="130" spans="1:19" hidden="1" x14ac:dyDescent="0.35">
      <c r="A130" s="5">
        <v>927</v>
      </c>
      <c r="B130" s="11" t="s">
        <v>13</v>
      </c>
      <c r="C130" s="17">
        <v>44028</v>
      </c>
      <c r="D130" s="28" t="s">
        <v>20</v>
      </c>
      <c r="E130" s="34">
        <v>23</v>
      </c>
      <c r="F130" s="34">
        <v>4</v>
      </c>
      <c r="G130" s="8">
        <v>0.40660000000000002</v>
      </c>
      <c r="H130" s="5">
        <v>0.5927</v>
      </c>
      <c r="I130" s="8">
        <v>0.57450000000000001</v>
      </c>
      <c r="J130" s="9">
        <f t="shared" ref="J130:J168" si="4">IF(E130&gt;0,H130-I130,0)</f>
        <v>1.8199999999999994E-2</v>
      </c>
      <c r="K130" s="9">
        <f t="shared" ref="K130:K168" si="5">IF(E130&gt;0,J130/E130,0)</f>
        <v>7.9130434782608667E-4</v>
      </c>
      <c r="L130" s="16"/>
      <c r="M130" s="52"/>
      <c r="N130" s="52"/>
      <c r="O130" s="5"/>
      <c r="P130" s="5"/>
      <c r="Q130" s="5"/>
      <c r="R130" s="5">
        <v>2020</v>
      </c>
      <c r="S130" s="16" t="s">
        <v>42</v>
      </c>
    </row>
    <row r="131" spans="1:19" hidden="1" x14ac:dyDescent="0.35">
      <c r="A131" s="5">
        <v>928</v>
      </c>
      <c r="B131" s="11" t="s">
        <v>13</v>
      </c>
      <c r="C131" s="17">
        <v>44028</v>
      </c>
      <c r="D131" s="28" t="s">
        <v>20</v>
      </c>
      <c r="E131" s="34">
        <v>15</v>
      </c>
      <c r="F131" s="34">
        <v>5</v>
      </c>
      <c r="G131" s="8">
        <v>0.40799999999999997</v>
      </c>
      <c r="H131" s="5">
        <v>0.61799999999999999</v>
      </c>
      <c r="I131" s="8">
        <v>0.59719999999999995</v>
      </c>
      <c r="J131" s="9">
        <f t="shared" si="4"/>
        <v>2.0800000000000041E-2</v>
      </c>
      <c r="K131" s="9">
        <f t="shared" si="5"/>
        <v>1.3866666666666693E-3</v>
      </c>
      <c r="L131" s="16"/>
      <c r="M131" s="52"/>
      <c r="N131" s="52"/>
      <c r="O131" s="5"/>
      <c r="P131" s="5"/>
      <c r="Q131" s="5"/>
      <c r="R131" s="5">
        <v>2020</v>
      </c>
      <c r="S131" s="16" t="s">
        <v>42</v>
      </c>
    </row>
    <row r="132" spans="1:19" hidden="1" x14ac:dyDescent="0.35">
      <c r="A132" s="5">
        <v>929</v>
      </c>
      <c r="B132" s="11" t="s">
        <v>13</v>
      </c>
      <c r="C132" s="17">
        <v>44028</v>
      </c>
      <c r="D132" s="28" t="s">
        <v>20</v>
      </c>
      <c r="E132" s="35">
        <v>11</v>
      </c>
      <c r="F132" s="35">
        <v>6</v>
      </c>
      <c r="G132" s="31">
        <v>0.40510000000000002</v>
      </c>
      <c r="H132" s="5">
        <v>0.69420000000000004</v>
      </c>
      <c r="I132" s="8">
        <v>0.66839999999999999</v>
      </c>
      <c r="J132" s="9">
        <f t="shared" si="4"/>
        <v>2.5800000000000045E-2</v>
      </c>
      <c r="K132" s="9">
        <f t="shared" si="5"/>
        <v>2.3454545454545494E-3</v>
      </c>
      <c r="L132" s="16"/>
      <c r="M132" s="52"/>
      <c r="N132" s="52"/>
      <c r="O132" s="5"/>
      <c r="P132" s="5"/>
      <c r="Q132" s="5"/>
      <c r="R132" s="5">
        <v>2020</v>
      </c>
      <c r="S132" s="16" t="s">
        <v>42</v>
      </c>
    </row>
    <row r="133" spans="1:19" hidden="1" x14ac:dyDescent="0.35">
      <c r="A133" s="5">
        <v>930</v>
      </c>
      <c r="B133" s="11" t="s">
        <v>13</v>
      </c>
      <c r="C133" s="17">
        <v>44028</v>
      </c>
      <c r="D133" s="28" t="s">
        <v>20</v>
      </c>
      <c r="E133" s="35">
        <v>13</v>
      </c>
      <c r="F133" s="35">
        <v>7</v>
      </c>
      <c r="G133" s="31">
        <v>0.40570000000000001</v>
      </c>
      <c r="H133" s="5">
        <v>0.84630000000000005</v>
      </c>
      <c r="I133" s="8">
        <v>0.80359999999999998</v>
      </c>
      <c r="J133" s="9">
        <f t="shared" si="4"/>
        <v>4.2700000000000071E-2</v>
      </c>
      <c r="K133" s="9">
        <f t="shared" si="5"/>
        <v>3.2846153846153902E-3</v>
      </c>
      <c r="L133" s="16"/>
      <c r="M133" s="52"/>
      <c r="N133" s="52"/>
      <c r="O133" s="5"/>
      <c r="P133" s="5"/>
      <c r="Q133" s="5"/>
      <c r="R133" s="5">
        <v>2020</v>
      </c>
      <c r="S133" s="16" t="s">
        <v>42</v>
      </c>
    </row>
    <row r="134" spans="1:19" hidden="1" x14ac:dyDescent="0.35">
      <c r="A134" s="5">
        <v>931</v>
      </c>
      <c r="B134" s="11" t="s">
        <v>13</v>
      </c>
      <c r="C134" s="17">
        <v>44028</v>
      </c>
      <c r="D134" s="28" t="s">
        <v>20</v>
      </c>
      <c r="E134" s="35">
        <v>4</v>
      </c>
      <c r="F134" s="35">
        <v>8</v>
      </c>
      <c r="G134" s="31">
        <v>0.41</v>
      </c>
      <c r="H134" s="5">
        <v>0.60570000000000002</v>
      </c>
      <c r="I134" s="8">
        <v>0.58789999999999998</v>
      </c>
      <c r="J134" s="9">
        <f t="shared" si="4"/>
        <v>1.7800000000000038E-2</v>
      </c>
      <c r="K134" s="9">
        <f t="shared" si="5"/>
        <v>4.4500000000000095E-3</v>
      </c>
      <c r="L134" s="16"/>
      <c r="M134" s="52"/>
      <c r="N134" s="52"/>
      <c r="O134" s="5"/>
      <c r="P134" s="5"/>
      <c r="Q134" s="5"/>
      <c r="R134" s="5">
        <v>2020</v>
      </c>
      <c r="S134" s="16" t="s">
        <v>42</v>
      </c>
    </row>
    <row r="135" spans="1:19" hidden="1" x14ac:dyDescent="0.35">
      <c r="A135" s="5">
        <v>932</v>
      </c>
      <c r="B135" s="11" t="s">
        <v>13</v>
      </c>
      <c r="C135" s="17">
        <v>44028</v>
      </c>
      <c r="D135" s="28" t="s">
        <v>20</v>
      </c>
      <c r="E135" s="35">
        <v>2</v>
      </c>
      <c r="F135" s="35">
        <v>10</v>
      </c>
      <c r="G135" s="31">
        <v>0.4153</v>
      </c>
      <c r="H135" s="5">
        <v>0.61170000000000002</v>
      </c>
      <c r="I135" s="8">
        <v>0.59619999999999995</v>
      </c>
      <c r="J135" s="9">
        <f t="shared" si="4"/>
        <v>1.5500000000000069E-2</v>
      </c>
      <c r="K135" s="9">
        <f t="shared" si="5"/>
        <v>7.7500000000000346E-3</v>
      </c>
      <c r="L135" s="16"/>
      <c r="M135" s="52"/>
      <c r="N135" s="52"/>
      <c r="O135" s="5"/>
      <c r="P135" s="5"/>
      <c r="Q135" s="5"/>
      <c r="R135" s="5">
        <v>2020</v>
      </c>
      <c r="S135" s="16" t="s">
        <v>42</v>
      </c>
    </row>
    <row r="136" spans="1:19" hidden="1" x14ac:dyDescent="0.35">
      <c r="A136" s="5">
        <v>741</v>
      </c>
      <c r="B136" s="11" t="s">
        <v>13</v>
      </c>
      <c r="C136" s="23">
        <v>44090</v>
      </c>
      <c r="D136" s="28" t="s">
        <v>20</v>
      </c>
      <c r="E136" s="20">
        <v>30</v>
      </c>
      <c r="F136" s="20">
        <v>1</v>
      </c>
      <c r="G136" s="8">
        <v>0.41039999999999999</v>
      </c>
      <c r="H136" s="10">
        <v>0.41810000000000003</v>
      </c>
      <c r="I136" s="46">
        <v>0.41699999999999998</v>
      </c>
      <c r="J136" s="9">
        <f t="shared" si="4"/>
        <v>1.1000000000000454E-3</v>
      </c>
      <c r="K136" s="9">
        <f t="shared" si="5"/>
        <v>3.6666666666668177E-5</v>
      </c>
      <c r="L136" s="32"/>
      <c r="M136" s="56"/>
      <c r="N136" s="56"/>
      <c r="O136" s="9"/>
      <c r="P136" s="9"/>
      <c r="Q136" s="2"/>
      <c r="R136" s="5">
        <v>2020</v>
      </c>
      <c r="S136" s="16" t="s">
        <v>48</v>
      </c>
    </row>
    <row r="137" spans="1:19" hidden="1" x14ac:dyDescent="0.35">
      <c r="A137" s="5">
        <v>742</v>
      </c>
      <c r="B137" s="11" t="s">
        <v>13</v>
      </c>
      <c r="C137" s="23">
        <v>44090</v>
      </c>
      <c r="D137" s="28" t="s">
        <v>20</v>
      </c>
      <c r="E137" s="20">
        <v>30</v>
      </c>
      <c r="F137" s="20">
        <v>2</v>
      </c>
      <c r="G137" s="8">
        <v>0.40720000000000001</v>
      </c>
      <c r="H137" s="10">
        <v>0.44419999999999998</v>
      </c>
      <c r="I137" s="46">
        <v>0.44</v>
      </c>
      <c r="J137" s="9">
        <f t="shared" si="4"/>
        <v>4.1999999999999815E-3</v>
      </c>
      <c r="K137" s="9">
        <f t="shared" si="5"/>
        <v>1.3999999999999939E-4</v>
      </c>
      <c r="L137" s="32"/>
      <c r="M137" s="56"/>
      <c r="N137" s="56"/>
      <c r="O137" s="9"/>
      <c r="P137" s="9"/>
      <c r="Q137" s="2"/>
      <c r="R137" s="5">
        <v>2020</v>
      </c>
      <c r="S137" s="16" t="s">
        <v>48</v>
      </c>
    </row>
    <row r="138" spans="1:19" hidden="1" x14ac:dyDescent="0.35">
      <c r="A138" s="5">
        <v>743</v>
      </c>
      <c r="B138" s="11" t="s">
        <v>13</v>
      </c>
      <c r="C138" s="23">
        <v>44090</v>
      </c>
      <c r="D138" s="28" t="s">
        <v>20</v>
      </c>
      <c r="E138" s="20">
        <v>30</v>
      </c>
      <c r="F138" s="20">
        <v>3</v>
      </c>
      <c r="G138" s="8">
        <v>0.41560000000000002</v>
      </c>
      <c r="H138" s="10">
        <v>0.50549999999999995</v>
      </c>
      <c r="I138" s="31">
        <v>0.49609999999999999</v>
      </c>
      <c r="J138" s="9">
        <f t="shared" si="4"/>
        <v>9.3999999999999639E-3</v>
      </c>
      <c r="K138" s="9">
        <f t="shared" si="5"/>
        <v>3.1333333333333213E-4</v>
      </c>
      <c r="L138" s="32"/>
      <c r="M138" s="56"/>
      <c r="N138" s="56"/>
      <c r="O138" s="9"/>
      <c r="P138" s="9"/>
      <c r="Q138" s="2"/>
      <c r="R138" s="5">
        <v>2020</v>
      </c>
      <c r="S138" s="16" t="s">
        <v>48</v>
      </c>
    </row>
    <row r="139" spans="1:19" hidden="1" x14ac:dyDescent="0.35">
      <c r="A139" s="5">
        <v>744</v>
      </c>
      <c r="B139" s="11" t="s">
        <v>13</v>
      </c>
      <c r="C139" s="23">
        <v>44090</v>
      </c>
      <c r="D139" s="28" t="s">
        <v>20</v>
      </c>
      <c r="E139" s="20">
        <v>30</v>
      </c>
      <c r="F139" s="20">
        <v>4</v>
      </c>
      <c r="G139" s="8">
        <v>0.4204</v>
      </c>
      <c r="H139" s="10">
        <v>0.62439999999999996</v>
      </c>
      <c r="I139" s="31">
        <v>0.60440000000000005</v>
      </c>
      <c r="J139" s="9">
        <f t="shared" si="4"/>
        <v>1.9999999999999907E-2</v>
      </c>
      <c r="K139" s="9">
        <f t="shared" si="5"/>
        <v>6.6666666666666361E-4</v>
      </c>
      <c r="L139" s="32"/>
      <c r="M139" s="56"/>
      <c r="N139" s="56"/>
      <c r="O139" s="9"/>
      <c r="P139" s="9"/>
      <c r="Q139" s="2"/>
      <c r="R139" s="5">
        <v>2020</v>
      </c>
      <c r="S139" s="16" t="s">
        <v>48</v>
      </c>
    </row>
    <row r="140" spans="1:19" hidden="1" x14ac:dyDescent="0.35">
      <c r="A140" s="5">
        <v>745</v>
      </c>
      <c r="B140" s="11" t="s">
        <v>13</v>
      </c>
      <c r="C140" s="23">
        <v>44090</v>
      </c>
      <c r="D140" s="28" t="s">
        <v>20</v>
      </c>
      <c r="E140" s="20">
        <v>30</v>
      </c>
      <c r="F140" s="20">
        <v>5</v>
      </c>
      <c r="G140" s="8">
        <v>0.41599999999999998</v>
      </c>
      <c r="H140" s="10">
        <v>0.76139999999999997</v>
      </c>
      <c r="I140" s="31">
        <v>0.72870000000000001</v>
      </c>
      <c r="J140" s="9">
        <f t="shared" si="4"/>
        <v>3.2699999999999951E-2</v>
      </c>
      <c r="K140" s="9">
        <f t="shared" si="5"/>
        <v>1.0899999999999983E-3</v>
      </c>
      <c r="L140" s="32"/>
      <c r="M140" s="56"/>
      <c r="N140" s="56"/>
      <c r="O140" s="9"/>
      <c r="P140" s="9"/>
      <c r="Q140" s="2"/>
      <c r="R140" s="5">
        <v>2020</v>
      </c>
      <c r="S140" s="16" t="s">
        <v>48</v>
      </c>
    </row>
    <row r="141" spans="1:19" hidden="1" x14ac:dyDescent="0.35">
      <c r="A141" s="5">
        <v>746</v>
      </c>
      <c r="B141" s="11" t="s">
        <v>13</v>
      </c>
      <c r="C141" s="23">
        <v>44090</v>
      </c>
      <c r="D141" s="28" t="s">
        <v>20</v>
      </c>
      <c r="E141" s="20">
        <v>30</v>
      </c>
      <c r="F141" s="20">
        <v>6</v>
      </c>
      <c r="G141" s="8">
        <v>0.41320000000000001</v>
      </c>
      <c r="H141" s="10">
        <v>0.99480000000000002</v>
      </c>
      <c r="I141" s="31">
        <v>0.94099999999999995</v>
      </c>
      <c r="J141" s="9">
        <f t="shared" si="4"/>
        <v>5.380000000000007E-2</v>
      </c>
      <c r="K141" s="9">
        <f t="shared" si="5"/>
        <v>1.7933333333333356E-3</v>
      </c>
      <c r="L141" s="32"/>
      <c r="M141" s="56"/>
      <c r="N141" s="56"/>
      <c r="O141" s="9"/>
      <c r="P141" s="9"/>
      <c r="Q141" s="2"/>
      <c r="R141" s="5">
        <v>2020</v>
      </c>
      <c r="S141" s="16" t="s">
        <v>48</v>
      </c>
    </row>
    <row r="142" spans="1:19" hidden="1" x14ac:dyDescent="0.35">
      <c r="A142" s="5">
        <v>747</v>
      </c>
      <c r="B142" s="11" t="s">
        <v>13</v>
      </c>
      <c r="C142" s="23">
        <v>44090</v>
      </c>
      <c r="D142" s="28" t="s">
        <v>20</v>
      </c>
      <c r="E142" s="20">
        <v>29</v>
      </c>
      <c r="F142" s="20">
        <v>7</v>
      </c>
      <c r="G142" s="8">
        <v>0.41470000000000001</v>
      </c>
      <c r="H142" s="10">
        <v>1.3169999999999999</v>
      </c>
      <c r="I142" s="31">
        <v>1.2371000000000001</v>
      </c>
      <c r="J142" s="9">
        <f t="shared" si="4"/>
        <v>7.989999999999986E-2</v>
      </c>
      <c r="K142" s="9">
        <f t="shared" si="5"/>
        <v>2.7551724137930985E-3</v>
      </c>
      <c r="L142" s="32"/>
      <c r="M142" s="56"/>
      <c r="N142" s="56"/>
      <c r="O142" s="9"/>
      <c r="P142" s="9"/>
      <c r="Q142" s="2"/>
      <c r="R142" s="5">
        <v>2020</v>
      </c>
      <c r="S142" s="16" t="s">
        <v>48</v>
      </c>
    </row>
    <row r="143" spans="1:19" hidden="1" x14ac:dyDescent="0.35">
      <c r="A143" s="5">
        <v>748</v>
      </c>
      <c r="B143" s="11" t="s">
        <v>13</v>
      </c>
      <c r="C143" s="23">
        <v>44090</v>
      </c>
      <c r="D143" s="28" t="s">
        <v>20</v>
      </c>
      <c r="E143" s="20">
        <v>12</v>
      </c>
      <c r="F143" s="20">
        <v>8</v>
      </c>
      <c r="G143" s="8">
        <v>0.40670000000000001</v>
      </c>
      <c r="H143" s="10">
        <v>0.99480000000000002</v>
      </c>
      <c r="I143" s="31">
        <v>0.93920000000000003</v>
      </c>
      <c r="J143" s="9">
        <f t="shared" si="4"/>
        <v>5.5599999999999983E-2</v>
      </c>
      <c r="K143" s="9">
        <f t="shared" si="5"/>
        <v>4.6333333333333322E-3</v>
      </c>
      <c r="L143" s="32"/>
      <c r="M143" s="56"/>
      <c r="N143" s="56"/>
      <c r="O143" s="9"/>
      <c r="P143" s="9"/>
      <c r="Q143" s="2"/>
      <c r="R143" s="5">
        <v>2020</v>
      </c>
      <c r="S143" s="16" t="s">
        <v>48</v>
      </c>
    </row>
    <row r="144" spans="1:19" hidden="1" x14ac:dyDescent="0.35">
      <c r="A144" s="5">
        <v>749</v>
      </c>
      <c r="B144" s="11" t="s">
        <v>13</v>
      </c>
      <c r="C144" s="23">
        <v>44090</v>
      </c>
      <c r="D144" s="28" t="s">
        <v>20</v>
      </c>
      <c r="E144" s="20">
        <v>8</v>
      </c>
      <c r="F144" s="20">
        <v>9</v>
      </c>
      <c r="G144" s="8">
        <v>0.4113</v>
      </c>
      <c r="H144" s="10">
        <v>0.8528</v>
      </c>
      <c r="I144" s="31">
        <v>0.81059999999999999</v>
      </c>
      <c r="J144" s="9">
        <f t="shared" si="4"/>
        <v>4.2200000000000015E-2</v>
      </c>
      <c r="K144" s="9">
        <f t="shared" si="5"/>
        <v>5.2750000000000019E-3</v>
      </c>
      <c r="L144" s="32"/>
      <c r="M144" s="56"/>
      <c r="N144" s="56"/>
      <c r="O144" s="9"/>
      <c r="P144" s="9"/>
      <c r="Q144" s="2"/>
      <c r="R144" s="5">
        <v>2020</v>
      </c>
      <c r="S144" s="16" t="s">
        <v>48</v>
      </c>
    </row>
    <row r="145" spans="1:19" hidden="1" x14ac:dyDescent="0.35">
      <c r="A145" s="5">
        <v>750</v>
      </c>
      <c r="B145" s="11" t="s">
        <v>13</v>
      </c>
      <c r="C145" s="23">
        <v>44090</v>
      </c>
      <c r="D145" s="28" t="s">
        <v>20</v>
      </c>
      <c r="E145" s="20">
        <v>3</v>
      </c>
      <c r="F145" s="20">
        <v>10</v>
      </c>
      <c r="G145" s="8">
        <v>0.41639999999999999</v>
      </c>
      <c r="H145" s="10">
        <v>0.68369999999999997</v>
      </c>
      <c r="I145" s="31">
        <v>0.66149999999999998</v>
      </c>
      <c r="J145" s="9">
        <f t="shared" si="4"/>
        <v>2.2199999999999998E-2</v>
      </c>
      <c r="K145" s="9">
        <f t="shared" si="5"/>
        <v>7.3999999999999995E-3</v>
      </c>
      <c r="L145" s="32"/>
      <c r="M145" s="56"/>
      <c r="N145" s="56"/>
      <c r="O145" s="9"/>
      <c r="P145" s="9"/>
      <c r="Q145" s="2"/>
      <c r="R145" s="5">
        <v>2020</v>
      </c>
      <c r="S145" s="16" t="s">
        <v>48</v>
      </c>
    </row>
    <row r="146" spans="1:19" hidden="1" x14ac:dyDescent="0.35">
      <c r="A146" s="5">
        <v>751</v>
      </c>
      <c r="B146" s="11" t="s">
        <v>13</v>
      </c>
      <c r="C146" s="23">
        <v>44090</v>
      </c>
      <c r="D146" s="28" t="s">
        <v>20</v>
      </c>
      <c r="E146" s="20">
        <v>3</v>
      </c>
      <c r="F146" s="20">
        <v>11</v>
      </c>
      <c r="G146" s="8">
        <v>0.4113</v>
      </c>
      <c r="H146" s="10">
        <v>0.69899999999999995</v>
      </c>
      <c r="I146" s="31">
        <v>0.6724</v>
      </c>
      <c r="J146" s="9">
        <f t="shared" si="4"/>
        <v>2.6599999999999957E-2</v>
      </c>
      <c r="K146" s="9">
        <f t="shared" si="5"/>
        <v>8.8666666666666529E-3</v>
      </c>
      <c r="L146" s="32"/>
      <c r="M146" s="56"/>
      <c r="N146" s="56"/>
      <c r="O146" s="9"/>
      <c r="P146" s="9"/>
      <c r="Q146" s="2"/>
      <c r="R146" s="5">
        <v>2020</v>
      </c>
      <c r="S146" s="16" t="s">
        <v>48</v>
      </c>
    </row>
    <row r="147" spans="1:19" hidden="1" x14ac:dyDescent="0.35">
      <c r="A147" s="5">
        <v>752</v>
      </c>
      <c r="B147" s="11" t="s">
        <v>13</v>
      </c>
      <c r="C147" s="23">
        <v>44090</v>
      </c>
      <c r="D147" s="28" t="s">
        <v>20</v>
      </c>
      <c r="E147" s="20">
        <v>2</v>
      </c>
      <c r="F147" s="20">
        <v>12</v>
      </c>
      <c r="G147" s="8">
        <v>0.4143</v>
      </c>
      <c r="H147" s="10">
        <v>0.70120000000000005</v>
      </c>
      <c r="I147" s="31">
        <v>0.67620000000000002</v>
      </c>
      <c r="J147" s="9">
        <f t="shared" si="4"/>
        <v>2.5000000000000022E-2</v>
      </c>
      <c r="K147" s="9">
        <f t="shared" si="5"/>
        <v>1.2500000000000011E-2</v>
      </c>
      <c r="L147" s="32"/>
      <c r="M147" s="56"/>
      <c r="N147" s="56"/>
      <c r="O147" s="9"/>
      <c r="P147" s="9"/>
      <c r="Q147" s="2"/>
      <c r="R147" s="5">
        <v>2020</v>
      </c>
      <c r="S147" s="16" t="s">
        <v>48</v>
      </c>
    </row>
    <row r="148" spans="1:19" hidden="1" x14ac:dyDescent="0.35">
      <c r="A148" s="5">
        <v>753</v>
      </c>
      <c r="B148" s="11" t="s">
        <v>13</v>
      </c>
      <c r="C148" s="23">
        <v>44090</v>
      </c>
      <c r="D148" s="28" t="s">
        <v>20</v>
      </c>
      <c r="E148" s="20">
        <v>1</v>
      </c>
      <c r="F148" s="20">
        <v>13</v>
      </c>
      <c r="G148" s="8">
        <v>0.41199999999999998</v>
      </c>
      <c r="H148" s="10">
        <v>0.60009999999999997</v>
      </c>
      <c r="I148" s="31">
        <v>0.58650000000000002</v>
      </c>
      <c r="J148" s="9">
        <f t="shared" si="4"/>
        <v>1.3599999999999945E-2</v>
      </c>
      <c r="K148" s="9">
        <f t="shared" si="5"/>
        <v>1.3599999999999945E-2</v>
      </c>
      <c r="L148" s="32"/>
      <c r="M148" s="56"/>
      <c r="N148" s="56"/>
      <c r="O148" s="9"/>
      <c r="P148" s="9"/>
      <c r="Q148" s="2"/>
      <c r="R148" s="5">
        <v>2020</v>
      </c>
      <c r="S148" s="16" t="s">
        <v>48</v>
      </c>
    </row>
    <row r="149" spans="1:19" hidden="1" x14ac:dyDescent="0.35">
      <c r="A149" s="5">
        <v>811</v>
      </c>
      <c r="B149" s="11" t="s">
        <v>12</v>
      </c>
      <c r="C149" s="17">
        <v>44091</v>
      </c>
      <c r="D149" s="6" t="s">
        <v>19</v>
      </c>
      <c r="E149" s="35">
        <v>9</v>
      </c>
      <c r="F149" s="35">
        <v>1</v>
      </c>
      <c r="G149" s="31">
        <v>0.40889999999999999</v>
      </c>
      <c r="H149" s="5">
        <v>0.41110000000000002</v>
      </c>
      <c r="I149" s="8">
        <v>0.41099999999999998</v>
      </c>
      <c r="J149" s="9">
        <f t="shared" si="4"/>
        <v>1.000000000000445E-4</v>
      </c>
      <c r="K149" s="9">
        <f t="shared" si="5"/>
        <v>1.1111111111116055E-5</v>
      </c>
      <c r="L149" s="16"/>
      <c r="M149" s="52"/>
      <c r="N149" s="52"/>
      <c r="O149" s="9"/>
      <c r="P149" s="9"/>
      <c r="Q149" s="5"/>
      <c r="R149" s="5">
        <v>2020</v>
      </c>
      <c r="S149" s="16" t="s">
        <v>48</v>
      </c>
    </row>
    <row r="150" spans="1:19" hidden="1" x14ac:dyDescent="0.35">
      <c r="A150" s="5">
        <v>812</v>
      </c>
      <c r="B150" s="11" t="s">
        <v>12</v>
      </c>
      <c r="C150" s="17">
        <v>44091</v>
      </c>
      <c r="D150" s="6" t="s">
        <v>19</v>
      </c>
      <c r="E150" s="35">
        <v>7</v>
      </c>
      <c r="F150" s="35">
        <v>2</v>
      </c>
      <c r="G150" s="31">
        <v>0.41389999999999999</v>
      </c>
      <c r="H150" s="5">
        <v>0.42159999999999997</v>
      </c>
      <c r="I150" s="8">
        <v>0.42059999999999997</v>
      </c>
      <c r="J150" s="9">
        <f t="shared" si="4"/>
        <v>1.0000000000000009E-3</v>
      </c>
      <c r="K150" s="9">
        <f t="shared" si="5"/>
        <v>1.4285714285714298E-4</v>
      </c>
      <c r="L150" s="16"/>
      <c r="M150" s="52"/>
      <c r="N150" s="52"/>
      <c r="O150" s="9"/>
      <c r="P150" s="9"/>
      <c r="Q150" s="5"/>
      <c r="R150" s="5">
        <v>2020</v>
      </c>
      <c r="S150" s="16" t="s">
        <v>48</v>
      </c>
    </row>
    <row r="151" spans="1:19" hidden="1" x14ac:dyDescent="0.35">
      <c r="A151" s="5">
        <v>813</v>
      </c>
      <c r="B151" s="11" t="s">
        <v>12</v>
      </c>
      <c r="C151" s="17">
        <v>44091</v>
      </c>
      <c r="D151" s="6" t="s">
        <v>19</v>
      </c>
      <c r="E151" s="35">
        <v>1</v>
      </c>
      <c r="F151" s="35">
        <v>5</v>
      </c>
      <c r="G151" s="31">
        <v>0.40920000000000001</v>
      </c>
      <c r="H151" s="5">
        <v>0.42649999999999999</v>
      </c>
      <c r="I151" s="8">
        <v>0.42520000000000002</v>
      </c>
      <c r="J151" s="9">
        <f t="shared" si="4"/>
        <v>1.2999999999999678E-3</v>
      </c>
      <c r="K151" s="9">
        <f t="shared" si="5"/>
        <v>1.2999999999999678E-3</v>
      </c>
      <c r="L151" s="16"/>
      <c r="M151" s="52"/>
      <c r="N151" s="52"/>
      <c r="O151" s="9"/>
      <c r="P151" s="9"/>
      <c r="Q151" s="5"/>
      <c r="R151" s="5">
        <v>2020</v>
      </c>
      <c r="S151" s="16" t="s">
        <v>48</v>
      </c>
    </row>
    <row r="152" spans="1:19" hidden="1" x14ac:dyDescent="0.35">
      <c r="A152" s="5">
        <v>814</v>
      </c>
      <c r="B152" s="11" t="s">
        <v>12</v>
      </c>
      <c r="C152" s="17">
        <v>44091</v>
      </c>
      <c r="D152" s="6" t="s">
        <v>19</v>
      </c>
      <c r="E152" s="36">
        <v>1</v>
      </c>
      <c r="F152" s="36">
        <v>6</v>
      </c>
      <c r="G152" s="31">
        <v>0.40679999999999999</v>
      </c>
      <c r="H152" s="5">
        <v>0.4425</v>
      </c>
      <c r="I152" s="8">
        <v>0.43969999999999998</v>
      </c>
      <c r="J152" s="9">
        <f t="shared" si="4"/>
        <v>2.8000000000000247E-3</v>
      </c>
      <c r="K152" s="9">
        <f t="shared" si="5"/>
        <v>2.8000000000000247E-3</v>
      </c>
      <c r="L152" s="16"/>
      <c r="M152" s="52"/>
      <c r="N152" s="52"/>
      <c r="O152" s="9"/>
      <c r="P152" s="9"/>
      <c r="Q152" s="5"/>
      <c r="R152" s="5">
        <v>2020</v>
      </c>
      <c r="S152" s="16" t="s">
        <v>48</v>
      </c>
    </row>
    <row r="153" spans="1:19" hidden="1" x14ac:dyDescent="0.35">
      <c r="A153" s="5">
        <v>815</v>
      </c>
      <c r="B153" s="11" t="s">
        <v>12</v>
      </c>
      <c r="C153" s="17">
        <v>44091</v>
      </c>
      <c r="D153" s="6" t="s">
        <v>19</v>
      </c>
      <c r="E153" s="36">
        <v>2</v>
      </c>
      <c r="F153" s="36">
        <v>7</v>
      </c>
      <c r="G153" s="31">
        <v>0.41299999999999998</v>
      </c>
      <c r="H153" s="5">
        <v>0.51249999999999996</v>
      </c>
      <c r="I153" s="8">
        <v>0.50519999999999998</v>
      </c>
      <c r="J153" s="9">
        <f t="shared" si="4"/>
        <v>7.2999999999999732E-3</v>
      </c>
      <c r="K153" s="9">
        <f t="shared" si="5"/>
        <v>3.6499999999999866E-3</v>
      </c>
      <c r="L153" s="16"/>
      <c r="M153" s="52"/>
      <c r="N153" s="52"/>
      <c r="O153" s="9"/>
      <c r="P153" s="9"/>
      <c r="Q153" s="5"/>
      <c r="R153" s="5">
        <v>2020</v>
      </c>
      <c r="S153" s="16" t="s">
        <v>48</v>
      </c>
    </row>
    <row r="154" spans="1:19" hidden="1" x14ac:dyDescent="0.35">
      <c r="A154" s="5">
        <v>816</v>
      </c>
      <c r="B154" s="11" t="s">
        <v>12</v>
      </c>
      <c r="C154" s="17">
        <v>44091</v>
      </c>
      <c r="D154" s="28" t="s">
        <v>20</v>
      </c>
      <c r="E154" s="36">
        <v>3</v>
      </c>
      <c r="F154" s="36">
        <v>1</v>
      </c>
      <c r="G154" s="31">
        <v>0.4108</v>
      </c>
      <c r="H154" s="5">
        <v>0.41239999999999999</v>
      </c>
      <c r="I154" s="8">
        <v>0.4123</v>
      </c>
      <c r="J154" s="9">
        <f t="shared" si="4"/>
        <v>9.9999999999988987E-5</v>
      </c>
      <c r="K154" s="9">
        <f t="shared" si="5"/>
        <v>3.3333333333329662E-5</v>
      </c>
      <c r="L154" s="16"/>
      <c r="M154" s="52"/>
      <c r="N154" s="52"/>
      <c r="O154" s="9"/>
      <c r="P154" s="9"/>
      <c r="Q154" s="5"/>
      <c r="R154" s="5">
        <v>2020</v>
      </c>
      <c r="S154" s="16" t="s">
        <v>48</v>
      </c>
    </row>
    <row r="155" spans="1:19" hidden="1" x14ac:dyDescent="0.35">
      <c r="A155" s="5">
        <v>817</v>
      </c>
      <c r="B155" s="11" t="s">
        <v>12</v>
      </c>
      <c r="C155" s="17">
        <v>44091</v>
      </c>
      <c r="D155" s="28" t="s">
        <v>20</v>
      </c>
      <c r="E155" s="36">
        <v>6</v>
      </c>
      <c r="F155" s="36">
        <v>2</v>
      </c>
      <c r="G155" s="31">
        <v>0.41099999999999998</v>
      </c>
      <c r="H155" s="5">
        <v>0.41639999999999999</v>
      </c>
      <c r="I155" s="8">
        <v>0.4158</v>
      </c>
      <c r="J155" s="9">
        <f t="shared" si="4"/>
        <v>5.9999999999998943E-4</v>
      </c>
      <c r="K155" s="9">
        <f t="shared" si="5"/>
        <v>9.9999999999998243E-5</v>
      </c>
      <c r="L155" s="16"/>
      <c r="M155" s="52"/>
      <c r="N155" s="52"/>
      <c r="O155" s="9"/>
      <c r="P155" s="9"/>
      <c r="Q155" s="5"/>
      <c r="R155" s="5">
        <v>2020</v>
      </c>
      <c r="S155" s="16" t="s">
        <v>48</v>
      </c>
    </row>
    <row r="156" spans="1:19" hidden="1" x14ac:dyDescent="0.35">
      <c r="A156" s="5">
        <v>818</v>
      </c>
      <c r="B156" s="11" t="s">
        <v>12</v>
      </c>
      <c r="C156" s="17">
        <v>44091</v>
      </c>
      <c r="D156" s="28" t="s">
        <v>20</v>
      </c>
      <c r="E156" s="36">
        <v>3</v>
      </c>
      <c r="F156" s="36">
        <v>3</v>
      </c>
      <c r="G156" s="31">
        <v>0.42059999999999997</v>
      </c>
      <c r="H156" s="5">
        <v>0.42920000000000003</v>
      </c>
      <c r="I156" s="8">
        <v>0.42809999999999998</v>
      </c>
      <c r="J156" s="9">
        <f t="shared" si="4"/>
        <v>1.1000000000000454E-3</v>
      </c>
      <c r="K156" s="9">
        <f t="shared" si="5"/>
        <v>3.666666666666818E-4</v>
      </c>
      <c r="L156" s="16"/>
      <c r="M156" s="52"/>
      <c r="N156" s="52"/>
      <c r="O156" s="9"/>
      <c r="P156" s="9"/>
      <c r="Q156" s="5"/>
      <c r="R156" s="5">
        <v>2020</v>
      </c>
      <c r="S156" s="16" t="s">
        <v>48</v>
      </c>
    </row>
    <row r="157" spans="1:19" hidden="1" x14ac:dyDescent="0.35">
      <c r="A157" s="5">
        <v>819</v>
      </c>
      <c r="B157" s="11" t="s">
        <v>12</v>
      </c>
      <c r="C157" s="17">
        <v>44091</v>
      </c>
      <c r="D157" s="28" t="s">
        <v>20</v>
      </c>
      <c r="E157" s="36">
        <v>3</v>
      </c>
      <c r="F157" s="36">
        <v>4</v>
      </c>
      <c r="G157" s="31">
        <v>0.4148</v>
      </c>
      <c r="H157" s="5">
        <v>0.43109999999999998</v>
      </c>
      <c r="I157" s="8">
        <v>0.42920000000000003</v>
      </c>
      <c r="J157" s="9">
        <f t="shared" si="4"/>
        <v>1.8999999999999573E-3</v>
      </c>
      <c r="K157" s="9">
        <f t="shared" si="5"/>
        <v>6.3333333333331909E-4</v>
      </c>
      <c r="L157" s="16"/>
      <c r="M157" s="52"/>
      <c r="N157" s="52"/>
      <c r="O157" s="9"/>
      <c r="P157" s="9"/>
      <c r="Q157" s="5"/>
      <c r="R157" s="5">
        <v>2020</v>
      </c>
      <c r="S157" s="16" t="s">
        <v>48</v>
      </c>
    </row>
    <row r="158" spans="1:19" hidden="1" x14ac:dyDescent="0.35">
      <c r="A158" s="5">
        <v>820</v>
      </c>
      <c r="B158" s="11" t="s">
        <v>12</v>
      </c>
      <c r="C158" s="17">
        <v>44091</v>
      </c>
      <c r="D158" s="28" t="s">
        <v>20</v>
      </c>
      <c r="E158" s="36">
        <v>1</v>
      </c>
      <c r="F158" s="36">
        <v>5</v>
      </c>
      <c r="G158" s="31">
        <v>0.41010000000000002</v>
      </c>
      <c r="H158" s="5">
        <v>0.41870000000000002</v>
      </c>
      <c r="I158" s="8">
        <v>0.41799999999999998</v>
      </c>
      <c r="J158" s="9">
        <f t="shared" si="4"/>
        <v>7.0000000000003393E-4</v>
      </c>
      <c r="K158" s="9">
        <f t="shared" si="5"/>
        <v>7.0000000000003393E-4</v>
      </c>
      <c r="L158" s="16"/>
      <c r="M158" s="52"/>
      <c r="N158" s="52"/>
      <c r="O158" s="9"/>
      <c r="P158" s="9"/>
      <c r="Q158" s="5"/>
      <c r="R158" s="5">
        <v>2020</v>
      </c>
      <c r="S158" s="16" t="s">
        <v>48</v>
      </c>
    </row>
    <row r="159" spans="1:19" hidden="1" x14ac:dyDescent="0.35">
      <c r="A159" s="5">
        <v>821</v>
      </c>
      <c r="B159" s="11" t="s">
        <v>12</v>
      </c>
      <c r="C159" s="17">
        <v>44091</v>
      </c>
      <c r="D159" s="28" t="s">
        <v>20</v>
      </c>
      <c r="E159" s="36">
        <v>2</v>
      </c>
      <c r="F159" s="36">
        <v>6</v>
      </c>
      <c r="G159" s="31">
        <v>0.4083</v>
      </c>
      <c r="H159" s="5">
        <v>0.42630000000000001</v>
      </c>
      <c r="I159" s="8">
        <v>0.4234</v>
      </c>
      <c r="J159" s="9">
        <f t="shared" si="4"/>
        <v>2.9000000000000137E-3</v>
      </c>
      <c r="K159" s="9">
        <f t="shared" si="5"/>
        <v>1.4500000000000068E-3</v>
      </c>
      <c r="L159" s="16"/>
      <c r="M159" s="52"/>
      <c r="N159" s="52"/>
      <c r="O159" s="9"/>
      <c r="P159" s="9"/>
      <c r="Q159" s="5"/>
      <c r="R159" s="5">
        <v>2020</v>
      </c>
      <c r="S159" s="16" t="s">
        <v>48</v>
      </c>
    </row>
    <row r="160" spans="1:19" hidden="1" x14ac:dyDescent="0.35">
      <c r="A160" s="5">
        <v>822</v>
      </c>
      <c r="B160" s="11" t="s">
        <v>12</v>
      </c>
      <c r="C160" s="17">
        <v>44091</v>
      </c>
      <c r="D160" s="6" t="s">
        <v>19</v>
      </c>
      <c r="E160" s="36">
        <v>5</v>
      </c>
      <c r="F160" s="36">
        <v>7</v>
      </c>
      <c r="G160" s="31">
        <v>0.41420000000000001</v>
      </c>
      <c r="H160" s="5">
        <v>0.78659999999999997</v>
      </c>
      <c r="I160" s="8">
        <v>0.76080000000000003</v>
      </c>
      <c r="J160" s="9">
        <f t="shared" si="4"/>
        <v>2.5799999999999934E-2</v>
      </c>
      <c r="K160" s="9">
        <f t="shared" si="5"/>
        <v>5.1599999999999866E-3</v>
      </c>
      <c r="L160" s="16"/>
      <c r="M160" s="52"/>
      <c r="N160" s="52"/>
      <c r="O160" s="9"/>
      <c r="P160" s="9"/>
      <c r="Q160" s="5"/>
      <c r="R160" s="5">
        <v>2020</v>
      </c>
      <c r="S160" s="16" t="s">
        <v>48</v>
      </c>
    </row>
    <row r="161" spans="1:19" hidden="1" x14ac:dyDescent="0.35">
      <c r="A161" s="5">
        <v>823</v>
      </c>
      <c r="B161" s="11" t="s">
        <v>12</v>
      </c>
      <c r="C161" s="17">
        <v>44091</v>
      </c>
      <c r="D161" s="6" t="s">
        <v>19</v>
      </c>
      <c r="E161" s="36">
        <v>6</v>
      </c>
      <c r="F161" s="36">
        <v>8</v>
      </c>
      <c r="G161" s="31">
        <v>0.4108</v>
      </c>
      <c r="H161" s="5">
        <v>1.1135999999999999</v>
      </c>
      <c r="I161" s="8">
        <v>1.0704</v>
      </c>
      <c r="J161" s="9">
        <f t="shared" si="4"/>
        <v>4.3199999999999905E-2</v>
      </c>
      <c r="K161" s="9">
        <f t="shared" si="5"/>
        <v>7.1999999999999842E-3</v>
      </c>
      <c r="L161" s="16"/>
      <c r="M161" s="52"/>
      <c r="N161" s="52"/>
      <c r="O161" s="9"/>
      <c r="P161" s="9"/>
      <c r="Q161" s="5"/>
      <c r="R161" s="5">
        <v>2020</v>
      </c>
      <c r="S161" s="16" t="s">
        <v>48</v>
      </c>
    </row>
    <row r="162" spans="1:19" ht="15" hidden="1" thickBot="1" x14ac:dyDescent="0.4">
      <c r="A162" s="12">
        <v>824</v>
      </c>
      <c r="B162" s="43" t="s">
        <v>12</v>
      </c>
      <c r="C162" s="18">
        <v>44091</v>
      </c>
      <c r="D162" s="6" t="s">
        <v>19</v>
      </c>
      <c r="E162" s="37">
        <v>1</v>
      </c>
      <c r="F162" s="37">
        <v>9</v>
      </c>
      <c r="G162" s="38">
        <v>0.41839999999999999</v>
      </c>
      <c r="H162" s="12">
        <v>0.62609999999999999</v>
      </c>
      <c r="I162" s="14">
        <v>0.61519999999999997</v>
      </c>
      <c r="J162" s="9">
        <f t="shared" si="4"/>
        <v>1.0900000000000021E-2</v>
      </c>
      <c r="K162" s="9">
        <f t="shared" si="5"/>
        <v>1.0900000000000021E-2</v>
      </c>
      <c r="L162" s="44"/>
      <c r="M162" s="58"/>
      <c r="N162" s="58"/>
      <c r="O162" s="15"/>
      <c r="P162" s="15"/>
      <c r="Q162" s="12"/>
      <c r="R162" s="5">
        <v>2020</v>
      </c>
      <c r="S162" s="16" t="s">
        <v>48</v>
      </c>
    </row>
    <row r="163" spans="1:19" hidden="1" x14ac:dyDescent="0.35">
      <c r="A163" s="5">
        <v>825</v>
      </c>
      <c r="B163" s="11" t="s">
        <v>12</v>
      </c>
      <c r="C163" s="17">
        <v>44091</v>
      </c>
      <c r="D163" s="6" t="s">
        <v>19</v>
      </c>
      <c r="E163" s="7">
        <v>5</v>
      </c>
      <c r="F163" s="7">
        <v>10</v>
      </c>
      <c r="G163" s="8">
        <v>0.41670000000000001</v>
      </c>
      <c r="H163" s="5">
        <v>1.6380999999999999</v>
      </c>
      <c r="I163" s="8">
        <v>1.5730999999999999</v>
      </c>
      <c r="J163" s="9">
        <f t="shared" si="4"/>
        <v>6.4999999999999947E-2</v>
      </c>
      <c r="K163" s="9">
        <f t="shared" si="5"/>
        <v>1.2999999999999989E-2</v>
      </c>
      <c r="L163" s="16"/>
      <c r="M163" s="52"/>
      <c r="N163" s="52"/>
      <c r="O163" s="9"/>
      <c r="P163" s="9"/>
      <c r="Q163" s="5"/>
      <c r="R163" s="5">
        <v>2020</v>
      </c>
      <c r="S163" s="16" t="s">
        <v>48</v>
      </c>
    </row>
    <row r="164" spans="1:19" hidden="1" x14ac:dyDescent="0.35">
      <c r="A164" s="5">
        <v>826</v>
      </c>
      <c r="B164" s="11" t="s">
        <v>12</v>
      </c>
      <c r="C164" s="17">
        <v>44091</v>
      </c>
      <c r="D164" s="6" t="s">
        <v>19</v>
      </c>
      <c r="E164" s="7">
        <v>6</v>
      </c>
      <c r="F164" s="7">
        <v>11</v>
      </c>
      <c r="G164" s="8">
        <v>0.41749999999999998</v>
      </c>
      <c r="H164" s="5">
        <v>2.5015000000000001</v>
      </c>
      <c r="I164" s="8">
        <v>2.4024999999999999</v>
      </c>
      <c r="J164" s="9">
        <f t="shared" si="4"/>
        <v>9.9000000000000199E-2</v>
      </c>
      <c r="K164" s="9">
        <f t="shared" si="5"/>
        <v>1.6500000000000032E-2</v>
      </c>
      <c r="L164" s="16"/>
      <c r="M164" s="52"/>
      <c r="N164" s="52"/>
      <c r="O164" s="9"/>
      <c r="P164" s="9"/>
      <c r="Q164" s="5"/>
      <c r="R164" s="5">
        <v>2020</v>
      </c>
      <c r="S164" s="16" t="s">
        <v>48</v>
      </c>
    </row>
    <row r="165" spans="1:19" hidden="1" x14ac:dyDescent="0.35">
      <c r="A165" s="5">
        <v>827</v>
      </c>
      <c r="B165" s="11" t="s">
        <v>12</v>
      </c>
      <c r="C165" s="17">
        <v>44091</v>
      </c>
      <c r="D165" s="6" t="s">
        <v>19</v>
      </c>
      <c r="E165" s="7">
        <v>3</v>
      </c>
      <c r="F165" s="7">
        <v>13</v>
      </c>
      <c r="G165" s="8">
        <v>0.41499999999999998</v>
      </c>
      <c r="H165" s="5">
        <v>2.2349999999999999</v>
      </c>
      <c r="I165" s="8">
        <v>2.1432000000000002</v>
      </c>
      <c r="J165" s="9">
        <f t="shared" si="4"/>
        <v>9.179999999999966E-2</v>
      </c>
      <c r="K165" s="9">
        <f t="shared" si="5"/>
        <v>3.0599999999999888E-2</v>
      </c>
      <c r="L165" s="16"/>
      <c r="M165" s="52"/>
      <c r="N165" s="52"/>
      <c r="O165" s="9"/>
      <c r="P165" s="9"/>
      <c r="Q165" s="5"/>
      <c r="R165" s="5">
        <v>2020</v>
      </c>
      <c r="S165" s="16" t="s">
        <v>48</v>
      </c>
    </row>
    <row r="166" spans="1:19" hidden="1" x14ac:dyDescent="0.35">
      <c r="A166" s="5">
        <v>828</v>
      </c>
      <c r="B166" s="11" t="s">
        <v>12</v>
      </c>
      <c r="C166" s="17">
        <v>44091</v>
      </c>
      <c r="D166" s="6" t="s">
        <v>19</v>
      </c>
      <c r="E166" s="7">
        <v>1</v>
      </c>
      <c r="F166" s="7">
        <v>15</v>
      </c>
      <c r="G166" s="8">
        <v>0.42</v>
      </c>
      <c r="H166" s="5">
        <v>0.99419999999999997</v>
      </c>
      <c r="I166" s="8">
        <v>0.95779999999999998</v>
      </c>
      <c r="J166" s="9">
        <f t="shared" si="4"/>
        <v>3.6399999999999988E-2</v>
      </c>
      <c r="K166" s="9">
        <f t="shared" si="5"/>
        <v>3.6399999999999988E-2</v>
      </c>
      <c r="L166" s="16"/>
      <c r="M166" s="52"/>
      <c r="N166" s="52"/>
      <c r="O166" s="9"/>
      <c r="P166" s="9"/>
      <c r="Q166" s="5"/>
      <c r="R166" s="5">
        <v>2020</v>
      </c>
      <c r="S166" s="16" t="s">
        <v>48</v>
      </c>
    </row>
    <row r="167" spans="1:19" hidden="1" x14ac:dyDescent="0.35">
      <c r="A167" s="5">
        <v>829</v>
      </c>
      <c r="B167" s="11" t="s">
        <v>12</v>
      </c>
      <c r="C167" s="17">
        <v>44091</v>
      </c>
      <c r="D167" s="6" t="s">
        <v>19</v>
      </c>
      <c r="E167" s="7">
        <v>1</v>
      </c>
      <c r="F167" s="7">
        <v>21</v>
      </c>
      <c r="G167" s="8">
        <v>0.41349999999999998</v>
      </c>
      <c r="H167" s="5">
        <v>2.5981000000000001</v>
      </c>
      <c r="I167" s="8">
        <v>2.5141</v>
      </c>
      <c r="J167" s="9">
        <f t="shared" si="4"/>
        <v>8.4000000000000075E-2</v>
      </c>
      <c r="K167" s="9">
        <f t="shared" si="5"/>
        <v>8.4000000000000075E-2</v>
      </c>
      <c r="L167" s="16"/>
      <c r="M167" s="52"/>
      <c r="N167" s="52"/>
      <c r="O167" s="9"/>
      <c r="P167" s="9"/>
      <c r="Q167" s="5"/>
      <c r="R167" s="5">
        <v>2020</v>
      </c>
      <c r="S167" s="16" t="s">
        <v>48</v>
      </c>
    </row>
    <row r="168" spans="1:19" hidden="1" x14ac:dyDescent="0.35">
      <c r="A168" s="5" t="s">
        <v>18</v>
      </c>
      <c r="B168" s="11" t="s">
        <v>12</v>
      </c>
      <c r="C168" s="17">
        <v>44091</v>
      </c>
      <c r="D168" s="6" t="s">
        <v>19</v>
      </c>
      <c r="E168" s="7">
        <v>7</v>
      </c>
      <c r="F168" s="7">
        <v>12</v>
      </c>
      <c r="G168" s="8">
        <v>1.3164</v>
      </c>
      <c r="H168" s="5">
        <v>4.2885</v>
      </c>
      <c r="I168" s="8">
        <v>4.1268000000000002</v>
      </c>
      <c r="J168" s="9">
        <f t="shared" si="4"/>
        <v>0.16169999999999973</v>
      </c>
      <c r="K168" s="9">
        <f t="shared" si="5"/>
        <v>2.3099999999999961E-2</v>
      </c>
      <c r="L168" s="16"/>
      <c r="M168" s="52"/>
      <c r="N168" s="52"/>
      <c r="O168" s="9"/>
      <c r="P168" s="9"/>
      <c r="Q168" s="5"/>
      <c r="R168" s="5">
        <v>2020</v>
      </c>
      <c r="S168" s="16" t="s">
        <v>48</v>
      </c>
    </row>
    <row r="169" spans="1:19" s="11" customFormat="1" x14ac:dyDescent="0.35">
      <c r="A169" s="5" t="s">
        <v>83</v>
      </c>
      <c r="B169" s="11" t="s">
        <v>12</v>
      </c>
      <c r="C169" s="63">
        <v>44459</v>
      </c>
      <c r="D169" s="28" t="s">
        <v>20</v>
      </c>
      <c r="E169" s="64">
        <v>30</v>
      </c>
      <c r="F169" s="64">
        <v>7</v>
      </c>
      <c r="G169" s="8">
        <v>1.2948999999999999</v>
      </c>
      <c r="H169" s="5">
        <v>2.0013999999999998</v>
      </c>
      <c r="I169" s="8">
        <v>1.9323999999999999</v>
      </c>
      <c r="J169" s="9">
        <v>6.899999999999995E-2</v>
      </c>
      <c r="K169" s="9">
        <v>2.2999999999999982E-3</v>
      </c>
      <c r="L169" s="65" t="s">
        <v>84</v>
      </c>
      <c r="M169" s="66"/>
      <c r="N169" s="66"/>
      <c r="O169" s="67"/>
      <c r="P169" s="67"/>
      <c r="R169" s="11">
        <v>2021</v>
      </c>
      <c r="S169" s="16" t="s">
        <v>48</v>
      </c>
    </row>
    <row r="170" spans="1:19" s="11" customFormat="1" x14ac:dyDescent="0.35">
      <c r="A170" s="5" t="s">
        <v>85</v>
      </c>
      <c r="B170" s="11" t="s">
        <v>12</v>
      </c>
      <c r="C170" s="63">
        <v>44459</v>
      </c>
      <c r="D170" s="28" t="s">
        <v>20</v>
      </c>
      <c r="E170" s="64">
        <v>30</v>
      </c>
      <c r="F170" s="64">
        <v>8</v>
      </c>
      <c r="G170" s="8">
        <v>1.292</v>
      </c>
      <c r="H170" s="5">
        <v>2.2471999999999999</v>
      </c>
      <c r="I170" s="8">
        <v>2.1475</v>
      </c>
      <c r="J170" s="9">
        <v>9.96999999999999E-2</v>
      </c>
      <c r="K170" s="9">
        <v>3.3233333333333301E-3</v>
      </c>
      <c r="L170" s="65"/>
      <c r="M170" s="66"/>
      <c r="N170" s="66"/>
      <c r="O170" s="67"/>
      <c r="P170" s="67"/>
      <c r="R170" s="11">
        <v>2021</v>
      </c>
      <c r="S170" s="16" t="s">
        <v>48</v>
      </c>
    </row>
    <row r="171" spans="1:19" s="11" customFormat="1" x14ac:dyDescent="0.35">
      <c r="A171" s="5" t="s">
        <v>86</v>
      </c>
      <c r="B171" s="11" t="s">
        <v>12</v>
      </c>
      <c r="C171" s="63">
        <v>44459</v>
      </c>
      <c r="D171" s="28" t="s">
        <v>20</v>
      </c>
      <c r="E171" s="64">
        <v>20</v>
      </c>
      <c r="F171" s="64">
        <v>9</v>
      </c>
      <c r="G171" s="8">
        <v>1.2907999999999999</v>
      </c>
      <c r="H171" s="5">
        <v>2.1718999999999999</v>
      </c>
      <c r="I171" s="8">
        <v>2.0815999999999999</v>
      </c>
      <c r="J171" s="9">
        <v>9.0300000000000047E-2</v>
      </c>
      <c r="K171" s="9">
        <v>4.5150000000000025E-3</v>
      </c>
      <c r="L171" s="65"/>
      <c r="M171" s="66"/>
      <c r="N171" s="66"/>
      <c r="O171" s="67"/>
      <c r="P171" s="67"/>
      <c r="R171" s="11">
        <v>2021</v>
      </c>
      <c r="S171" s="16" t="s">
        <v>48</v>
      </c>
    </row>
    <row r="172" spans="1:19" s="11" customFormat="1" x14ac:dyDescent="0.35">
      <c r="A172" s="5" t="s">
        <v>87</v>
      </c>
      <c r="B172" s="11" t="s">
        <v>12</v>
      </c>
      <c r="C172" s="63">
        <v>44459</v>
      </c>
      <c r="D172" s="28" t="s">
        <v>20</v>
      </c>
      <c r="E172" s="64">
        <v>12</v>
      </c>
      <c r="F172" s="64">
        <v>12</v>
      </c>
      <c r="G172" s="8">
        <v>1.2964</v>
      </c>
      <c r="H172" s="5">
        <v>2.5804</v>
      </c>
      <c r="I172" s="8">
        <v>2.4603000000000002</v>
      </c>
      <c r="J172" s="9">
        <v>0.12009999999999987</v>
      </c>
      <c r="K172" s="9">
        <v>1.0008333333333322E-2</v>
      </c>
      <c r="L172" s="65"/>
      <c r="M172" s="66"/>
      <c r="N172" s="66"/>
      <c r="O172" s="67"/>
      <c r="P172" s="67"/>
      <c r="R172" s="11">
        <v>2021</v>
      </c>
      <c r="S172" s="16" t="s">
        <v>48</v>
      </c>
    </row>
    <row r="173" spans="1:19" s="11" customFormat="1" x14ac:dyDescent="0.35">
      <c r="A173" s="5" t="s">
        <v>88</v>
      </c>
      <c r="B173" s="11" t="s">
        <v>12</v>
      </c>
      <c r="C173" s="63">
        <v>44459</v>
      </c>
      <c r="D173" s="28" t="s">
        <v>20</v>
      </c>
      <c r="E173" s="64">
        <v>8</v>
      </c>
      <c r="F173" s="64">
        <v>13</v>
      </c>
      <c r="G173" s="8">
        <v>1.2989999999999999</v>
      </c>
      <c r="H173" s="5">
        <v>2.3536999999999999</v>
      </c>
      <c r="I173" s="8">
        <v>2.2492999999999999</v>
      </c>
      <c r="J173" s="9">
        <v>0.10440000000000005</v>
      </c>
      <c r="K173" s="9">
        <v>1.3050000000000006E-2</v>
      </c>
      <c r="L173" s="65"/>
      <c r="M173" s="66"/>
      <c r="N173" s="66"/>
      <c r="O173" s="67"/>
      <c r="P173" s="67"/>
      <c r="R173" s="11">
        <v>2021</v>
      </c>
      <c r="S173" s="16" t="s">
        <v>48</v>
      </c>
    </row>
    <row r="174" spans="1:19" s="11" customFormat="1" x14ac:dyDescent="0.35">
      <c r="A174" s="5" t="s">
        <v>89</v>
      </c>
      <c r="B174" s="11" t="s">
        <v>13</v>
      </c>
      <c r="C174" s="63">
        <v>44460</v>
      </c>
      <c r="D174" s="28" t="s">
        <v>20</v>
      </c>
      <c r="E174" s="64">
        <v>28</v>
      </c>
      <c r="F174" s="64">
        <v>6</v>
      </c>
      <c r="G174" s="8">
        <v>1.3078000000000001</v>
      </c>
      <c r="H174" s="5">
        <v>1.9406000000000001</v>
      </c>
      <c r="I174" s="8">
        <v>1.8772</v>
      </c>
      <c r="J174" s="9">
        <v>6.3400000000000123E-2</v>
      </c>
      <c r="K174" s="9">
        <v>2.2642857142857187E-3</v>
      </c>
      <c r="L174" s="65" t="s">
        <v>90</v>
      </c>
      <c r="M174" s="66"/>
      <c r="N174" s="66"/>
      <c r="O174" s="67"/>
      <c r="P174" s="67"/>
      <c r="R174" s="11">
        <v>2021</v>
      </c>
      <c r="S174" s="16" t="s">
        <v>48</v>
      </c>
    </row>
    <row r="175" spans="1:19" s="43" customFormat="1" ht="15" thickBot="1" x14ac:dyDescent="0.4">
      <c r="A175" s="12" t="s">
        <v>91</v>
      </c>
      <c r="B175" s="43" t="s">
        <v>13</v>
      </c>
      <c r="C175" s="68">
        <v>44460</v>
      </c>
      <c r="D175" s="28" t="s">
        <v>20</v>
      </c>
      <c r="E175" s="69">
        <v>30</v>
      </c>
      <c r="F175" s="69">
        <v>7</v>
      </c>
      <c r="G175" s="14">
        <v>1.2981</v>
      </c>
      <c r="H175" s="12">
        <v>2.3372000000000002</v>
      </c>
      <c r="I175" s="14">
        <v>2.2391000000000001</v>
      </c>
      <c r="J175" s="9">
        <v>9.8100000000000076E-2</v>
      </c>
      <c r="K175" s="9">
        <v>3.2700000000000025E-3</v>
      </c>
      <c r="L175" s="70"/>
      <c r="M175" s="71"/>
      <c r="N175" s="71"/>
      <c r="O175" s="72"/>
      <c r="P175" s="72"/>
      <c r="R175" s="43">
        <v>2021</v>
      </c>
      <c r="S175" s="44" t="s">
        <v>48</v>
      </c>
    </row>
    <row r="176" spans="1:19" s="11" customFormat="1" x14ac:dyDescent="0.35">
      <c r="A176" s="5" t="s">
        <v>92</v>
      </c>
      <c r="B176" s="11" t="s">
        <v>13</v>
      </c>
      <c r="C176" s="63">
        <v>44460</v>
      </c>
      <c r="D176" s="28" t="s">
        <v>20</v>
      </c>
      <c r="E176" s="64">
        <v>30</v>
      </c>
      <c r="F176" s="64">
        <v>8</v>
      </c>
      <c r="G176" s="8">
        <v>1.3237000000000001</v>
      </c>
      <c r="H176" s="5">
        <v>2.8382000000000001</v>
      </c>
      <c r="I176" s="8">
        <v>2.6905000000000001</v>
      </c>
      <c r="J176" s="9">
        <v>0.14769999999999994</v>
      </c>
      <c r="K176" s="9">
        <v>4.9233333333333316E-3</v>
      </c>
      <c r="L176" s="65"/>
      <c r="M176" s="66"/>
      <c r="N176" s="66"/>
      <c r="O176" s="67"/>
      <c r="P176" s="67"/>
      <c r="R176" s="11">
        <v>2021</v>
      </c>
      <c r="S176" s="16" t="s">
        <v>48</v>
      </c>
    </row>
    <row r="177" spans="1:19" s="11" customFormat="1" x14ac:dyDescent="0.35">
      <c r="A177" s="5" t="s">
        <v>93</v>
      </c>
      <c r="B177" s="11" t="s">
        <v>13</v>
      </c>
      <c r="C177" s="63">
        <v>44460</v>
      </c>
      <c r="D177" s="28" t="s">
        <v>20</v>
      </c>
      <c r="E177" s="64">
        <v>28</v>
      </c>
      <c r="F177" s="64">
        <v>9</v>
      </c>
      <c r="G177" s="8">
        <v>1.2682</v>
      </c>
      <c r="H177" s="5">
        <v>3.2608000000000001</v>
      </c>
      <c r="I177" s="8">
        <v>3.0632999999999999</v>
      </c>
      <c r="J177" s="9">
        <v>0.19750000000000023</v>
      </c>
      <c r="K177" s="9">
        <v>7.0535714285714368E-3</v>
      </c>
      <c r="L177" s="65"/>
      <c r="M177" s="66"/>
      <c r="N177" s="66"/>
      <c r="O177" s="67"/>
      <c r="P177" s="67"/>
      <c r="R177" s="11">
        <v>2021</v>
      </c>
      <c r="S177" s="16" t="s">
        <v>48</v>
      </c>
    </row>
    <row r="178" spans="1:19" s="11" customFormat="1" x14ac:dyDescent="0.35">
      <c r="A178" s="5" t="s">
        <v>94</v>
      </c>
      <c r="B178" s="11" t="s">
        <v>13</v>
      </c>
      <c r="C178" s="63">
        <v>44460</v>
      </c>
      <c r="D178" s="28" t="s">
        <v>20</v>
      </c>
      <c r="E178" s="64">
        <v>13</v>
      </c>
      <c r="F178" s="64">
        <v>10</v>
      </c>
      <c r="G178" s="8">
        <v>1.3131999999999999</v>
      </c>
      <c r="H178" s="5">
        <v>2.3927</v>
      </c>
      <c r="I178" s="8">
        <v>2.2804000000000002</v>
      </c>
      <c r="J178" s="9">
        <v>0.11229999999999984</v>
      </c>
      <c r="K178" s="9">
        <v>8.6384615384615272E-3</v>
      </c>
      <c r="L178" s="65"/>
      <c r="M178" s="66"/>
      <c r="N178" s="66"/>
      <c r="O178" s="67"/>
      <c r="P178" s="67"/>
      <c r="R178" s="11">
        <v>2021</v>
      </c>
      <c r="S178" s="16" t="s">
        <v>48</v>
      </c>
    </row>
    <row r="179" spans="1:19" s="11" customFormat="1" x14ac:dyDescent="0.35">
      <c r="A179" s="5" t="s">
        <v>95</v>
      </c>
      <c r="B179" s="11" t="s">
        <v>13</v>
      </c>
      <c r="C179" s="63">
        <v>44460</v>
      </c>
      <c r="D179" s="28" t="s">
        <v>20</v>
      </c>
      <c r="E179" s="64">
        <v>8</v>
      </c>
      <c r="F179" s="64">
        <v>11</v>
      </c>
      <c r="G179" s="8">
        <v>1.3061</v>
      </c>
      <c r="H179" s="5">
        <v>2.3285999999999998</v>
      </c>
      <c r="I179" s="8">
        <v>2.2357999999999998</v>
      </c>
      <c r="J179" s="9">
        <v>9.2799999999999994E-2</v>
      </c>
      <c r="K179" s="9">
        <v>1.1599999999999999E-2</v>
      </c>
      <c r="L179" s="65"/>
      <c r="M179" s="66"/>
      <c r="N179" s="66"/>
      <c r="O179" s="67"/>
      <c r="P179" s="67"/>
      <c r="R179" s="11">
        <v>2021</v>
      </c>
      <c r="S179" s="16" t="s">
        <v>48</v>
      </c>
    </row>
    <row r="180" spans="1:19" s="11" customFormat="1" x14ac:dyDescent="0.35">
      <c r="A180" s="5">
        <v>612</v>
      </c>
      <c r="B180" s="11" t="s">
        <v>12</v>
      </c>
      <c r="C180" s="17">
        <v>44459</v>
      </c>
      <c r="D180" s="6" t="s">
        <v>19</v>
      </c>
      <c r="E180" s="73">
        <v>1</v>
      </c>
      <c r="F180" s="7">
        <v>8</v>
      </c>
      <c r="G180" s="8">
        <v>0.41160000000000002</v>
      </c>
      <c r="H180" s="5">
        <v>0.51270000000000004</v>
      </c>
      <c r="I180" s="8">
        <v>0.50360000000000005</v>
      </c>
      <c r="J180" s="9">
        <v>9.099999999999997E-3</v>
      </c>
      <c r="K180" s="9">
        <v>9.099999999999997E-3</v>
      </c>
      <c r="L180" s="65"/>
      <c r="M180" s="66"/>
      <c r="N180" s="66"/>
      <c r="O180" s="67"/>
      <c r="P180" s="67"/>
      <c r="R180" s="11">
        <v>2021</v>
      </c>
      <c r="S180" s="16" t="s">
        <v>48</v>
      </c>
    </row>
    <row r="181" spans="1:19" s="11" customFormat="1" x14ac:dyDescent="0.35">
      <c r="A181" s="5">
        <v>613</v>
      </c>
      <c r="B181" s="11" t="s">
        <v>12</v>
      </c>
      <c r="C181" s="17">
        <v>44459</v>
      </c>
      <c r="D181" s="6" t="s">
        <v>19</v>
      </c>
      <c r="E181" s="73">
        <v>1</v>
      </c>
      <c r="F181" s="7">
        <v>9</v>
      </c>
      <c r="G181" s="8">
        <v>0.41360000000000002</v>
      </c>
      <c r="H181" s="5">
        <v>0.58050000000000002</v>
      </c>
      <c r="I181" s="8">
        <v>0.56659999999999999</v>
      </c>
      <c r="J181" s="9">
        <v>1.3900000000000023E-2</v>
      </c>
      <c r="K181" s="9">
        <v>1.3900000000000023E-2</v>
      </c>
      <c r="L181" s="65"/>
      <c r="M181" s="66"/>
      <c r="N181" s="66"/>
      <c r="O181" s="67"/>
      <c r="P181" s="67"/>
      <c r="R181" s="11">
        <v>2021</v>
      </c>
      <c r="S181" s="16" t="s">
        <v>48</v>
      </c>
    </row>
    <row r="182" spans="1:19" s="11" customFormat="1" x14ac:dyDescent="0.35">
      <c r="A182" s="5">
        <v>614</v>
      </c>
      <c r="B182" s="11" t="s">
        <v>12</v>
      </c>
      <c r="C182" s="17">
        <v>44459</v>
      </c>
      <c r="D182" s="6" t="s">
        <v>19</v>
      </c>
      <c r="E182" s="73">
        <v>3</v>
      </c>
      <c r="F182" s="7">
        <v>10</v>
      </c>
      <c r="G182" s="8">
        <v>0.40629999999999999</v>
      </c>
      <c r="H182" s="5">
        <v>1.0786</v>
      </c>
      <c r="I182" s="8">
        <v>1.0233000000000001</v>
      </c>
      <c r="J182" s="9">
        <v>5.5299999999999905E-2</v>
      </c>
      <c r="K182" s="9">
        <v>1.8433333333333302E-2</v>
      </c>
      <c r="L182" s="65"/>
      <c r="M182" s="66"/>
      <c r="N182" s="66"/>
      <c r="O182" s="67"/>
      <c r="P182" s="67"/>
      <c r="R182" s="11">
        <v>2021</v>
      </c>
      <c r="S182" s="16" t="s">
        <v>48</v>
      </c>
    </row>
    <row r="183" spans="1:19" s="11" customFormat="1" x14ac:dyDescent="0.35">
      <c r="A183" s="5">
        <v>615</v>
      </c>
      <c r="B183" s="11" t="s">
        <v>12</v>
      </c>
      <c r="C183" s="17">
        <v>44459</v>
      </c>
      <c r="D183" s="6" t="s">
        <v>19</v>
      </c>
      <c r="E183" s="73">
        <v>2</v>
      </c>
      <c r="F183" s="7">
        <v>11</v>
      </c>
      <c r="G183" s="8">
        <v>0.41560000000000002</v>
      </c>
      <c r="H183" s="5">
        <v>1.0441</v>
      </c>
      <c r="I183" s="8">
        <v>0.99470000000000003</v>
      </c>
      <c r="J183" s="9">
        <v>4.9399999999999999E-2</v>
      </c>
      <c r="K183" s="9">
        <v>2.47E-2</v>
      </c>
      <c r="L183" s="65"/>
      <c r="M183" s="66"/>
      <c r="N183" s="66"/>
      <c r="O183" s="67"/>
      <c r="P183" s="67"/>
      <c r="R183" s="11">
        <v>2021</v>
      </c>
      <c r="S183" s="16" t="s">
        <v>48</v>
      </c>
    </row>
    <row r="184" spans="1:19" s="11" customFormat="1" x14ac:dyDescent="0.35">
      <c r="A184" s="5">
        <v>616</v>
      </c>
      <c r="B184" s="11" t="s">
        <v>12</v>
      </c>
      <c r="C184" s="17">
        <v>44459</v>
      </c>
      <c r="D184" s="6" t="s">
        <v>19</v>
      </c>
      <c r="E184" s="73">
        <v>1</v>
      </c>
      <c r="F184" s="7">
        <v>12</v>
      </c>
      <c r="G184" s="8">
        <v>0.41020000000000001</v>
      </c>
      <c r="H184" s="5">
        <v>0.79149999999999998</v>
      </c>
      <c r="I184" s="8">
        <v>0.76029999999999998</v>
      </c>
      <c r="J184" s="9">
        <v>3.1200000000000006E-2</v>
      </c>
      <c r="K184" s="9">
        <v>3.1200000000000006E-2</v>
      </c>
      <c r="L184" s="65"/>
      <c r="M184" s="66"/>
      <c r="N184" s="66"/>
      <c r="O184" s="67"/>
      <c r="P184" s="67"/>
      <c r="R184" s="11">
        <v>2021</v>
      </c>
      <c r="S184" s="16" t="s">
        <v>48</v>
      </c>
    </row>
    <row r="185" spans="1:19" s="11" customFormat="1" x14ac:dyDescent="0.35">
      <c r="A185" s="5">
        <v>617</v>
      </c>
      <c r="B185" s="11" t="s">
        <v>12</v>
      </c>
      <c r="C185" s="17">
        <v>44459</v>
      </c>
      <c r="D185" s="28" t="s">
        <v>20</v>
      </c>
      <c r="E185" s="73">
        <v>2</v>
      </c>
      <c r="F185" s="7">
        <v>1</v>
      </c>
      <c r="G185" s="8">
        <v>0.41510000000000002</v>
      </c>
      <c r="H185" s="5">
        <v>0.41599999999999998</v>
      </c>
      <c r="I185" s="8">
        <v>0.4158</v>
      </c>
      <c r="J185" s="9">
        <v>1.9999999999997797E-4</v>
      </c>
      <c r="K185" s="9">
        <v>9.9999999999988987E-5</v>
      </c>
      <c r="L185" s="65"/>
      <c r="M185" s="66"/>
      <c r="N185" s="66"/>
      <c r="O185" s="67"/>
      <c r="P185" s="67"/>
      <c r="R185" s="11">
        <v>2021</v>
      </c>
      <c r="S185" s="16" t="s">
        <v>48</v>
      </c>
    </row>
    <row r="186" spans="1:19" s="11" customFormat="1" x14ac:dyDescent="0.35">
      <c r="A186" s="5">
        <v>618</v>
      </c>
      <c r="B186" s="11" t="s">
        <v>12</v>
      </c>
      <c r="C186" s="17">
        <v>44459</v>
      </c>
      <c r="D186" s="28" t="s">
        <v>20</v>
      </c>
      <c r="E186" s="7">
        <v>30</v>
      </c>
      <c r="F186" s="7">
        <v>2</v>
      </c>
      <c r="G186" s="8">
        <v>0.4138</v>
      </c>
      <c r="H186" s="5">
        <v>0.43980000000000002</v>
      </c>
      <c r="I186" s="8">
        <v>0.4365</v>
      </c>
      <c r="J186" s="9">
        <v>3.3000000000000251E-3</v>
      </c>
      <c r="K186" s="9">
        <v>1.1000000000000084E-4</v>
      </c>
      <c r="L186" s="65"/>
      <c r="M186" s="66"/>
      <c r="N186" s="66"/>
      <c r="O186" s="67"/>
      <c r="P186" s="67"/>
      <c r="R186" s="11">
        <v>2021</v>
      </c>
      <c r="S186" s="16" t="s">
        <v>48</v>
      </c>
    </row>
    <row r="187" spans="1:19" s="11" customFormat="1" x14ac:dyDescent="0.35">
      <c r="A187" s="5">
        <v>619</v>
      </c>
      <c r="B187" s="11" t="s">
        <v>12</v>
      </c>
      <c r="C187" s="17">
        <v>44459</v>
      </c>
      <c r="D187" s="28" t="s">
        <v>20</v>
      </c>
      <c r="E187" s="7">
        <v>30</v>
      </c>
      <c r="F187" s="7">
        <v>3</v>
      </c>
      <c r="G187" s="8">
        <v>0.4158</v>
      </c>
      <c r="H187" s="5">
        <v>0.48530000000000001</v>
      </c>
      <c r="I187" s="8">
        <v>0.4773</v>
      </c>
      <c r="J187" s="9">
        <v>8.0000000000000071E-3</v>
      </c>
      <c r="K187" s="9">
        <v>2.666666666666669E-4</v>
      </c>
      <c r="L187" s="65"/>
      <c r="M187" s="66"/>
      <c r="N187" s="66"/>
      <c r="O187" s="67"/>
      <c r="P187" s="67"/>
      <c r="R187" s="11">
        <v>2021</v>
      </c>
      <c r="S187" s="16" t="s">
        <v>48</v>
      </c>
    </row>
    <row r="188" spans="1:19" s="11" customFormat="1" x14ac:dyDescent="0.35">
      <c r="A188" s="5">
        <v>620</v>
      </c>
      <c r="B188" s="11" t="s">
        <v>12</v>
      </c>
      <c r="C188" s="17">
        <v>44459</v>
      </c>
      <c r="D188" s="28" t="s">
        <v>20</v>
      </c>
      <c r="E188" s="7">
        <v>30</v>
      </c>
      <c r="F188" s="7">
        <v>4</v>
      </c>
      <c r="G188" s="8">
        <v>0.41489999999999999</v>
      </c>
      <c r="H188" s="5">
        <v>0.5696</v>
      </c>
      <c r="I188" s="8">
        <v>0.55149999999999999</v>
      </c>
      <c r="J188" s="9">
        <v>1.8100000000000005E-2</v>
      </c>
      <c r="K188" s="9">
        <v>6.0333333333333354E-4</v>
      </c>
      <c r="L188" s="65"/>
      <c r="M188" s="66"/>
      <c r="N188" s="66"/>
      <c r="O188" s="67"/>
      <c r="P188" s="67"/>
      <c r="R188" s="11">
        <v>2021</v>
      </c>
      <c r="S188" s="16" t="s">
        <v>48</v>
      </c>
    </row>
    <row r="189" spans="1:19" s="11" customFormat="1" x14ac:dyDescent="0.35">
      <c r="A189" s="5">
        <v>621</v>
      </c>
      <c r="B189" s="11" t="s">
        <v>12</v>
      </c>
      <c r="C189" s="17">
        <v>44459</v>
      </c>
      <c r="D189" s="28" t="s">
        <v>20</v>
      </c>
      <c r="E189" s="7">
        <v>30</v>
      </c>
      <c r="F189" s="7">
        <v>5</v>
      </c>
      <c r="G189" s="8">
        <v>0.40310000000000001</v>
      </c>
      <c r="H189" s="5">
        <v>0.65</v>
      </c>
      <c r="I189" s="8">
        <v>0.62150000000000005</v>
      </c>
      <c r="J189" s="9">
        <v>2.849999999999997E-2</v>
      </c>
      <c r="K189" s="9">
        <v>9.4999999999999902E-4</v>
      </c>
      <c r="L189" s="65"/>
      <c r="M189" s="66"/>
      <c r="N189" s="66"/>
      <c r="O189" s="67"/>
      <c r="P189" s="67"/>
      <c r="R189" s="11">
        <v>2021</v>
      </c>
      <c r="S189" s="16" t="s">
        <v>48</v>
      </c>
    </row>
    <row r="190" spans="1:19" s="11" customFormat="1" x14ac:dyDescent="0.35">
      <c r="A190" s="5">
        <v>622</v>
      </c>
      <c r="B190" s="11" t="s">
        <v>12</v>
      </c>
      <c r="C190" s="17">
        <v>44459</v>
      </c>
      <c r="D190" s="28" t="s">
        <v>20</v>
      </c>
      <c r="E190" s="7">
        <v>30</v>
      </c>
      <c r="F190" s="7">
        <v>6</v>
      </c>
      <c r="G190" s="8">
        <v>0.41299999999999998</v>
      </c>
      <c r="H190" s="5">
        <v>0.8327</v>
      </c>
      <c r="I190" s="8">
        <v>0.78659999999999997</v>
      </c>
      <c r="J190" s="9">
        <v>4.610000000000003E-2</v>
      </c>
      <c r="K190" s="9">
        <v>1.5366666666666677E-3</v>
      </c>
      <c r="L190" s="65"/>
      <c r="M190" s="66"/>
      <c r="N190" s="66"/>
      <c r="O190" s="67"/>
      <c r="P190" s="67"/>
      <c r="R190" s="11">
        <v>2021</v>
      </c>
      <c r="S190" s="16" t="s">
        <v>48</v>
      </c>
    </row>
    <row r="191" spans="1:19" s="11" customFormat="1" x14ac:dyDescent="0.35">
      <c r="A191" s="5">
        <v>623</v>
      </c>
      <c r="B191" s="11" t="s">
        <v>12</v>
      </c>
      <c r="C191" s="17">
        <v>44459</v>
      </c>
      <c r="D191" s="28" t="s">
        <v>20</v>
      </c>
      <c r="E191" s="7">
        <v>5</v>
      </c>
      <c r="F191" s="7">
        <v>10</v>
      </c>
      <c r="G191" s="8">
        <v>0.41039999999999999</v>
      </c>
      <c r="H191" s="5">
        <v>0.74270000000000003</v>
      </c>
      <c r="I191" s="8">
        <v>0.71160000000000001</v>
      </c>
      <c r="J191" s="9">
        <v>3.1100000000000017E-2</v>
      </c>
      <c r="K191" s="9">
        <v>6.2200000000000033E-3</v>
      </c>
      <c r="L191" s="65"/>
      <c r="M191" s="66"/>
      <c r="N191" s="66"/>
      <c r="O191" s="67"/>
      <c r="P191" s="67"/>
      <c r="R191" s="11">
        <v>2021</v>
      </c>
      <c r="S191" s="16" t="s">
        <v>48</v>
      </c>
    </row>
    <row r="192" spans="1:19" s="11" customFormat="1" x14ac:dyDescent="0.35">
      <c r="A192" s="5">
        <v>624</v>
      </c>
      <c r="B192" s="11" t="s">
        <v>12</v>
      </c>
      <c r="C192" s="17">
        <v>44459</v>
      </c>
      <c r="D192" s="28" t="s">
        <v>20</v>
      </c>
      <c r="E192" s="7">
        <v>7</v>
      </c>
      <c r="F192" s="7">
        <v>11</v>
      </c>
      <c r="G192" s="8">
        <v>0.4098</v>
      </c>
      <c r="H192" s="5">
        <v>1.0435000000000001</v>
      </c>
      <c r="I192" s="8">
        <v>0.98550000000000004</v>
      </c>
      <c r="J192" s="9">
        <v>5.8000000000000052E-2</v>
      </c>
      <c r="K192" s="9">
        <v>8.2857142857142938E-3</v>
      </c>
      <c r="L192" s="65"/>
      <c r="M192" s="66"/>
      <c r="N192" s="66"/>
      <c r="O192" s="67"/>
      <c r="P192" s="67"/>
      <c r="R192" s="11">
        <v>2021</v>
      </c>
      <c r="S192" s="16" t="s">
        <v>48</v>
      </c>
    </row>
    <row r="193" spans="1:19" s="11" customFormat="1" x14ac:dyDescent="0.35">
      <c r="A193" s="5">
        <v>625</v>
      </c>
      <c r="B193" s="11" t="s">
        <v>12</v>
      </c>
      <c r="C193" s="17">
        <v>44459</v>
      </c>
      <c r="D193" s="28" t="s">
        <v>20</v>
      </c>
      <c r="E193" s="7">
        <v>1</v>
      </c>
      <c r="F193" s="7">
        <v>14</v>
      </c>
      <c r="G193" s="8">
        <v>0.40820000000000001</v>
      </c>
      <c r="H193" s="5">
        <v>0.52839999999999998</v>
      </c>
      <c r="I193" s="8">
        <v>0.51419999999999999</v>
      </c>
      <c r="J193" s="9">
        <v>1.419999999999999E-2</v>
      </c>
      <c r="K193" s="9">
        <v>1.419999999999999E-2</v>
      </c>
      <c r="L193" s="65"/>
      <c r="M193" s="66"/>
      <c r="N193" s="66"/>
      <c r="O193" s="67"/>
      <c r="P193" s="67"/>
      <c r="R193" s="11">
        <v>2021</v>
      </c>
      <c r="S193" s="16" t="s">
        <v>48</v>
      </c>
    </row>
    <row r="194" spans="1:19" s="11" customFormat="1" x14ac:dyDescent="0.35">
      <c r="A194" s="5">
        <v>626</v>
      </c>
      <c r="B194" s="11" t="s">
        <v>13</v>
      </c>
      <c r="C194" s="17">
        <v>44460</v>
      </c>
      <c r="D194" s="28" t="s">
        <v>20</v>
      </c>
      <c r="E194" s="7">
        <v>15</v>
      </c>
      <c r="F194" s="7">
        <v>1</v>
      </c>
      <c r="G194" s="8">
        <v>0.41549999999999998</v>
      </c>
      <c r="H194" s="5">
        <v>0.42030000000000001</v>
      </c>
      <c r="I194" s="8">
        <v>0.41970000000000002</v>
      </c>
      <c r="J194" s="9">
        <v>5.9999999999998943E-4</v>
      </c>
      <c r="K194" s="9">
        <v>3.9999999999999299E-5</v>
      </c>
      <c r="L194" s="65"/>
      <c r="M194" s="66"/>
      <c r="N194" s="66"/>
      <c r="O194" s="67"/>
      <c r="P194" s="67"/>
      <c r="R194" s="11">
        <v>2021</v>
      </c>
      <c r="S194" s="16" t="s">
        <v>48</v>
      </c>
    </row>
    <row r="195" spans="1:19" s="11" customFormat="1" x14ac:dyDescent="0.35">
      <c r="A195" s="5">
        <v>627</v>
      </c>
      <c r="B195" s="11" t="s">
        <v>13</v>
      </c>
      <c r="C195" s="17">
        <v>44460</v>
      </c>
      <c r="D195" s="28" t="s">
        <v>20</v>
      </c>
      <c r="E195" s="7">
        <v>30</v>
      </c>
      <c r="F195" s="7">
        <v>2</v>
      </c>
      <c r="G195" s="8">
        <v>0.40379999999999999</v>
      </c>
      <c r="H195" s="5">
        <v>0.43109999999999998</v>
      </c>
      <c r="I195" s="8">
        <v>0.4279</v>
      </c>
      <c r="J195" s="9">
        <v>3.1999999999999806E-3</v>
      </c>
      <c r="K195" s="9">
        <v>1.0666666666666602E-4</v>
      </c>
      <c r="L195" s="65"/>
      <c r="M195" s="66"/>
      <c r="N195" s="66"/>
      <c r="O195" s="67"/>
      <c r="P195" s="67"/>
      <c r="R195" s="11">
        <v>2021</v>
      </c>
      <c r="S195" s="16" t="s">
        <v>48</v>
      </c>
    </row>
    <row r="196" spans="1:19" s="11" customFormat="1" x14ac:dyDescent="0.35">
      <c r="A196" s="5">
        <v>628</v>
      </c>
      <c r="B196" s="11" t="s">
        <v>13</v>
      </c>
      <c r="C196" s="17">
        <v>44460</v>
      </c>
      <c r="D196" s="28" t="s">
        <v>20</v>
      </c>
      <c r="E196" s="7">
        <v>30</v>
      </c>
      <c r="F196" s="7">
        <v>3</v>
      </c>
      <c r="G196" s="8">
        <v>0.41299999999999998</v>
      </c>
      <c r="H196" s="5">
        <v>0.50960000000000005</v>
      </c>
      <c r="I196" s="8">
        <v>0.49830000000000002</v>
      </c>
      <c r="J196" s="9">
        <v>1.1300000000000032E-2</v>
      </c>
      <c r="K196" s="9">
        <v>3.7666666666666773E-4</v>
      </c>
      <c r="L196" s="65"/>
      <c r="M196" s="66"/>
      <c r="N196" s="66"/>
      <c r="O196" s="67"/>
      <c r="P196" s="67"/>
      <c r="R196" s="11">
        <v>2021</v>
      </c>
      <c r="S196" s="16" t="s">
        <v>48</v>
      </c>
    </row>
    <row r="197" spans="1:19" s="11" customFormat="1" x14ac:dyDescent="0.35">
      <c r="A197" s="5">
        <v>629</v>
      </c>
      <c r="B197" s="11" t="s">
        <v>13</v>
      </c>
      <c r="C197" s="17">
        <v>44460</v>
      </c>
      <c r="D197" s="28" t="s">
        <v>20</v>
      </c>
      <c r="E197" s="7">
        <v>14</v>
      </c>
      <c r="F197" s="7">
        <v>4</v>
      </c>
      <c r="G197" s="8">
        <v>0.4138</v>
      </c>
      <c r="H197" s="5">
        <v>0.50790000000000002</v>
      </c>
      <c r="I197" s="8">
        <v>0.49730000000000002</v>
      </c>
      <c r="J197" s="9">
        <v>1.0599999999999998E-2</v>
      </c>
      <c r="K197" s="9">
        <v>7.5714285714285705E-4</v>
      </c>
      <c r="L197" s="65"/>
      <c r="M197" s="66"/>
      <c r="N197" s="66"/>
      <c r="O197" s="67"/>
      <c r="P197" s="67"/>
      <c r="R197" s="11">
        <v>2021</v>
      </c>
      <c r="S197" s="16" t="s">
        <v>48</v>
      </c>
    </row>
    <row r="198" spans="1:19" s="11" customFormat="1" x14ac:dyDescent="0.35">
      <c r="A198" s="5">
        <v>630</v>
      </c>
      <c r="B198" s="11" t="s">
        <v>13</v>
      </c>
      <c r="C198" s="17">
        <v>44460</v>
      </c>
      <c r="D198" s="28" t="s">
        <v>20</v>
      </c>
      <c r="E198" s="7">
        <v>22</v>
      </c>
      <c r="F198" s="7">
        <v>5</v>
      </c>
      <c r="G198" s="8">
        <v>0.4047</v>
      </c>
      <c r="H198" s="5">
        <v>0.68310000000000004</v>
      </c>
      <c r="I198" s="8">
        <v>0.6522</v>
      </c>
      <c r="J198" s="9">
        <v>3.0900000000000039E-2</v>
      </c>
      <c r="K198" s="9">
        <v>1.4045454545454563E-3</v>
      </c>
      <c r="L198" s="65"/>
      <c r="M198" s="66"/>
      <c r="N198" s="66"/>
      <c r="O198" s="67"/>
      <c r="P198" s="67"/>
      <c r="R198" s="11">
        <v>2021</v>
      </c>
      <c r="S198" s="16" t="s">
        <v>48</v>
      </c>
    </row>
    <row r="199" spans="1:19" s="43" customFormat="1" ht="15" thickBot="1" x14ac:dyDescent="0.4">
      <c r="A199" s="12">
        <v>631</v>
      </c>
      <c r="B199" s="43" t="s">
        <v>13</v>
      </c>
      <c r="C199" s="18">
        <v>44460</v>
      </c>
      <c r="D199" s="28" t="s">
        <v>20</v>
      </c>
      <c r="E199" s="13">
        <v>3</v>
      </c>
      <c r="F199" s="13">
        <v>12</v>
      </c>
      <c r="G199" s="14">
        <v>0.41149999999999998</v>
      </c>
      <c r="H199" s="12">
        <v>0.77049999999999996</v>
      </c>
      <c r="I199" s="14">
        <v>0.7288</v>
      </c>
      <c r="J199" s="9">
        <v>4.1699999999999959E-2</v>
      </c>
      <c r="K199" s="9">
        <v>1.3899999999999987E-2</v>
      </c>
      <c r="L199" s="70"/>
      <c r="M199" s="71"/>
      <c r="N199" s="71"/>
      <c r="O199" s="72"/>
      <c r="P199" s="72"/>
      <c r="R199" s="43">
        <v>2021</v>
      </c>
      <c r="S199" s="44" t="s">
        <v>48</v>
      </c>
    </row>
    <row r="200" spans="1:19" s="5" customFormat="1" x14ac:dyDescent="0.35">
      <c r="A200" s="5">
        <v>793</v>
      </c>
      <c r="B200" s="11" t="s">
        <v>13</v>
      </c>
      <c r="C200" s="17">
        <v>44460</v>
      </c>
      <c r="D200" s="28" t="s">
        <v>20</v>
      </c>
      <c r="E200" s="7">
        <v>1</v>
      </c>
      <c r="F200" s="7">
        <v>13</v>
      </c>
      <c r="G200" s="8">
        <v>0.41560000000000002</v>
      </c>
      <c r="H200" s="5">
        <v>0.59989999999999999</v>
      </c>
      <c r="I200" s="8">
        <v>0.58350000000000002</v>
      </c>
      <c r="J200" s="9">
        <v>1.639999999999997E-2</v>
      </c>
      <c r="K200" s="9">
        <v>1.639999999999997E-2</v>
      </c>
      <c r="L200" s="16"/>
      <c r="M200" s="52"/>
      <c r="N200" s="52"/>
      <c r="R200" s="5">
        <v>2021</v>
      </c>
      <c r="S200" s="16" t="s">
        <v>48</v>
      </c>
    </row>
    <row r="201" spans="1:19" s="5" customFormat="1" x14ac:dyDescent="0.35">
      <c r="A201" s="5">
        <v>794</v>
      </c>
      <c r="B201" s="11" t="s">
        <v>13</v>
      </c>
      <c r="C201" s="17">
        <v>44460</v>
      </c>
      <c r="D201" s="28" t="s">
        <v>20</v>
      </c>
      <c r="E201" s="7">
        <v>1</v>
      </c>
      <c r="F201" s="7">
        <v>15</v>
      </c>
      <c r="G201" s="8">
        <v>0.4103</v>
      </c>
      <c r="H201" s="5">
        <v>0.746</v>
      </c>
      <c r="I201" s="8">
        <v>0.70889999999999997</v>
      </c>
      <c r="J201" s="9">
        <v>3.7100000000000022E-2</v>
      </c>
      <c r="K201" s="9">
        <v>3.7100000000000022E-2</v>
      </c>
      <c r="L201" s="16"/>
      <c r="M201" s="52"/>
      <c r="N201" s="52"/>
      <c r="R201" s="5">
        <v>2021</v>
      </c>
      <c r="S201" s="16" t="s">
        <v>48</v>
      </c>
    </row>
    <row r="202" spans="1:19" s="11" customFormat="1" x14ac:dyDescent="0.35">
      <c r="A202" s="5" t="s">
        <v>92</v>
      </c>
      <c r="B202" s="11" t="s">
        <v>12</v>
      </c>
      <c r="C202" s="63">
        <v>44389</v>
      </c>
      <c r="D202" s="6" t="s">
        <v>19</v>
      </c>
      <c r="E202" s="64">
        <v>6</v>
      </c>
      <c r="F202" s="64">
        <v>12</v>
      </c>
      <c r="G202" s="8">
        <v>1.3238000000000001</v>
      </c>
      <c r="H202" s="5">
        <v>3.8706999999999998</v>
      </c>
      <c r="I202" s="8">
        <v>3.7221000000000002</v>
      </c>
      <c r="J202" s="9">
        <v>0.14859999999999962</v>
      </c>
      <c r="K202" s="9">
        <v>2.4766666666666604E-2</v>
      </c>
      <c r="L202" s="65" t="s">
        <v>96</v>
      </c>
      <c r="M202" s="66"/>
      <c r="N202" s="66"/>
      <c r="O202" s="67"/>
      <c r="P202" s="67"/>
      <c r="R202" s="11">
        <v>2021</v>
      </c>
      <c r="S202" s="16" t="s">
        <v>42</v>
      </c>
    </row>
    <row r="203" spans="1:19" s="11" customFormat="1" x14ac:dyDescent="0.35">
      <c r="A203" s="5" t="s">
        <v>93</v>
      </c>
      <c r="B203" s="11" t="s">
        <v>12</v>
      </c>
      <c r="C203" s="63">
        <v>44389</v>
      </c>
      <c r="D203" s="6" t="s">
        <v>19</v>
      </c>
      <c r="E203" s="64">
        <v>4</v>
      </c>
      <c r="F203" s="64">
        <v>13</v>
      </c>
      <c r="G203" s="8">
        <v>1.2679</v>
      </c>
      <c r="H203" s="5">
        <v>3.6072000000000002</v>
      </c>
      <c r="I203" s="8">
        <v>3.4750999999999999</v>
      </c>
      <c r="J203" s="9">
        <v>0.13210000000000033</v>
      </c>
      <c r="K203" s="9">
        <v>3.3025000000000082E-2</v>
      </c>
      <c r="L203" s="65"/>
      <c r="M203" s="66"/>
      <c r="N203" s="66"/>
      <c r="O203" s="67"/>
      <c r="P203" s="67"/>
      <c r="R203" s="11">
        <v>2021</v>
      </c>
      <c r="S203" s="16" t="s">
        <v>42</v>
      </c>
    </row>
    <row r="204" spans="1:19" s="11" customFormat="1" x14ac:dyDescent="0.35">
      <c r="A204" s="5" t="s">
        <v>94</v>
      </c>
      <c r="B204" s="11" t="s">
        <v>12</v>
      </c>
      <c r="C204" s="63">
        <v>44389</v>
      </c>
      <c r="D204" s="6" t="s">
        <v>19</v>
      </c>
      <c r="E204" s="64">
        <v>4</v>
      </c>
      <c r="F204" s="64">
        <v>14</v>
      </c>
      <c r="G204" s="8">
        <v>1.3127</v>
      </c>
      <c r="H204" s="5">
        <v>4.1736000000000004</v>
      </c>
      <c r="I204" s="8">
        <v>3.9885000000000002</v>
      </c>
      <c r="J204" s="9">
        <v>0.18510000000000026</v>
      </c>
      <c r="K204" s="9">
        <v>4.6275000000000066E-2</v>
      </c>
      <c r="L204" s="65"/>
      <c r="M204" s="66"/>
      <c r="N204" s="66"/>
      <c r="O204" s="67"/>
      <c r="P204" s="67"/>
      <c r="R204" s="11">
        <v>2021</v>
      </c>
      <c r="S204" s="16" t="s">
        <v>42</v>
      </c>
    </row>
    <row r="205" spans="1:19" s="5" customFormat="1" x14ac:dyDescent="0.35">
      <c r="A205" s="5">
        <v>665</v>
      </c>
      <c r="B205" s="11" t="s">
        <v>12</v>
      </c>
      <c r="C205" s="17">
        <v>44389</v>
      </c>
      <c r="D205" s="28" t="s">
        <v>20</v>
      </c>
      <c r="E205" s="73">
        <v>30</v>
      </c>
      <c r="F205" s="7">
        <v>1</v>
      </c>
      <c r="G205" s="8">
        <v>0.41589999999999999</v>
      </c>
      <c r="H205" s="8">
        <v>0.42149999999999999</v>
      </c>
      <c r="I205" s="8">
        <v>0.42199999999999999</v>
      </c>
      <c r="J205" s="9">
        <v>-5.0000000000000044E-4</v>
      </c>
      <c r="K205" s="9">
        <v>-1.6666666666666681E-5</v>
      </c>
      <c r="L205" s="16"/>
      <c r="M205" s="52"/>
      <c r="N205" s="52"/>
      <c r="O205" s="5" t="s">
        <v>23</v>
      </c>
      <c r="P205" s="5" t="s">
        <v>23</v>
      </c>
      <c r="R205" s="5">
        <v>2021</v>
      </c>
      <c r="S205" s="16" t="s">
        <v>42</v>
      </c>
    </row>
    <row r="206" spans="1:19" s="5" customFormat="1" x14ac:dyDescent="0.35">
      <c r="A206" s="5">
        <v>666</v>
      </c>
      <c r="B206" s="11" t="s">
        <v>12</v>
      </c>
      <c r="C206" s="17">
        <v>44389</v>
      </c>
      <c r="D206" s="28" t="s">
        <v>20</v>
      </c>
      <c r="E206" s="73">
        <v>13</v>
      </c>
      <c r="F206" s="7">
        <v>2</v>
      </c>
      <c r="G206" s="8">
        <v>0.4103</v>
      </c>
      <c r="H206" s="8">
        <v>0.42099999999999999</v>
      </c>
      <c r="I206" s="8">
        <v>0.41980000000000001</v>
      </c>
      <c r="J206" s="9">
        <v>1.1999999999999789E-3</v>
      </c>
      <c r="K206" s="9">
        <v>9.2307692307690676E-5</v>
      </c>
      <c r="L206" s="16"/>
      <c r="M206" s="52"/>
      <c r="N206" s="52"/>
      <c r="R206" s="5">
        <v>2021</v>
      </c>
      <c r="S206" s="16" t="s">
        <v>42</v>
      </c>
    </row>
    <row r="207" spans="1:19" s="5" customFormat="1" x14ac:dyDescent="0.35">
      <c r="A207" s="5">
        <v>667</v>
      </c>
      <c r="B207" s="11" t="s">
        <v>12</v>
      </c>
      <c r="C207" s="17">
        <v>44389</v>
      </c>
      <c r="D207" s="28" t="s">
        <v>20</v>
      </c>
      <c r="E207" s="73">
        <v>2</v>
      </c>
      <c r="F207" s="7">
        <v>3</v>
      </c>
      <c r="G207" s="8">
        <v>0.4158</v>
      </c>
      <c r="H207" s="8">
        <v>0.42030000000000001</v>
      </c>
      <c r="I207" s="8">
        <v>0.41959999999999997</v>
      </c>
      <c r="J207" s="9">
        <v>7.0000000000003393E-4</v>
      </c>
      <c r="K207" s="9">
        <v>3.5000000000001696E-4</v>
      </c>
      <c r="L207" s="16"/>
      <c r="M207" s="52"/>
      <c r="N207" s="52"/>
      <c r="R207" s="5">
        <v>2021</v>
      </c>
      <c r="S207" s="16" t="s">
        <v>42</v>
      </c>
    </row>
    <row r="208" spans="1:19" s="5" customFormat="1" x14ac:dyDescent="0.35">
      <c r="A208" s="5">
        <v>668</v>
      </c>
      <c r="B208" s="11" t="s">
        <v>12</v>
      </c>
      <c r="C208" s="17">
        <v>44389</v>
      </c>
      <c r="D208" s="28" t="s">
        <v>20</v>
      </c>
      <c r="E208" s="73">
        <v>1</v>
      </c>
      <c r="F208" s="7">
        <v>7</v>
      </c>
      <c r="G208" s="8">
        <v>0.40579999999999999</v>
      </c>
      <c r="H208" s="8">
        <v>0.43059999999999998</v>
      </c>
      <c r="I208" s="8">
        <v>0.42799999999999999</v>
      </c>
      <c r="J208" s="9">
        <v>2.5999999999999912E-3</v>
      </c>
      <c r="K208" s="9">
        <v>2.5999999999999912E-3</v>
      </c>
      <c r="L208" s="16"/>
      <c r="M208" s="52"/>
      <c r="N208" s="52"/>
      <c r="R208" s="5">
        <v>2021</v>
      </c>
      <c r="S208" s="16" t="s">
        <v>42</v>
      </c>
    </row>
    <row r="209" spans="1:19" s="5" customFormat="1" x14ac:dyDescent="0.35">
      <c r="A209" s="5">
        <v>669</v>
      </c>
      <c r="B209" s="11" t="s">
        <v>12</v>
      </c>
      <c r="C209" s="17">
        <v>44389</v>
      </c>
      <c r="D209" s="6" t="s">
        <v>19</v>
      </c>
      <c r="E209" s="73">
        <v>1</v>
      </c>
      <c r="F209" s="7">
        <v>2</v>
      </c>
      <c r="G209" s="8">
        <v>0.41270000000000001</v>
      </c>
      <c r="H209" s="8">
        <v>0.4133</v>
      </c>
      <c r="I209" s="8">
        <v>0.41320000000000001</v>
      </c>
      <c r="J209" s="9">
        <v>9.9999999999988987E-5</v>
      </c>
      <c r="K209" s="9">
        <v>9.9999999999988987E-5</v>
      </c>
      <c r="L209" s="16"/>
      <c r="M209" s="52"/>
      <c r="N209" s="52"/>
      <c r="R209" s="5">
        <v>2021</v>
      </c>
      <c r="S209" s="16" t="s">
        <v>42</v>
      </c>
    </row>
    <row r="210" spans="1:19" s="5" customFormat="1" x14ac:dyDescent="0.35">
      <c r="A210" s="5">
        <v>670</v>
      </c>
      <c r="B210" s="11" t="s">
        <v>12</v>
      </c>
      <c r="C210" s="17">
        <v>44389</v>
      </c>
      <c r="D210" s="6" t="s">
        <v>19</v>
      </c>
      <c r="E210" s="73">
        <v>1</v>
      </c>
      <c r="F210" s="7">
        <v>7</v>
      </c>
      <c r="G210" s="8">
        <v>0.40810000000000002</v>
      </c>
      <c r="H210" s="8">
        <v>0.46810000000000002</v>
      </c>
      <c r="I210" s="8">
        <v>0.46289999999999998</v>
      </c>
      <c r="J210" s="9">
        <v>5.2000000000000379E-3</v>
      </c>
      <c r="K210" s="9">
        <v>5.2000000000000379E-3</v>
      </c>
      <c r="L210" s="16"/>
      <c r="M210" s="52"/>
      <c r="N210" s="52"/>
      <c r="R210" s="5">
        <v>2021</v>
      </c>
      <c r="S210" s="16" t="s">
        <v>42</v>
      </c>
    </row>
    <row r="211" spans="1:19" s="5" customFormat="1" x14ac:dyDescent="0.35">
      <c r="A211" s="5">
        <v>671</v>
      </c>
      <c r="B211" s="11" t="s">
        <v>12</v>
      </c>
      <c r="C211" s="17">
        <v>44389</v>
      </c>
      <c r="D211" s="6" t="s">
        <v>19</v>
      </c>
      <c r="E211" s="73">
        <v>8</v>
      </c>
      <c r="F211" s="7">
        <v>9</v>
      </c>
      <c r="G211" s="8">
        <v>0.4083</v>
      </c>
      <c r="H211" s="8">
        <v>2.1496</v>
      </c>
      <c r="I211" s="8">
        <v>2.0322</v>
      </c>
      <c r="J211" s="9">
        <v>0.11739999999999995</v>
      </c>
      <c r="K211" s="9">
        <v>1.4674999999999994E-2</v>
      </c>
      <c r="L211" s="16"/>
      <c r="M211" s="52"/>
      <c r="N211" s="52"/>
      <c r="R211" s="5">
        <v>2021</v>
      </c>
      <c r="S211" s="16" t="s">
        <v>42</v>
      </c>
    </row>
    <row r="212" spans="1:19" s="5" customFormat="1" x14ac:dyDescent="0.35">
      <c r="A212" s="5">
        <v>672</v>
      </c>
      <c r="B212" s="11" t="s">
        <v>12</v>
      </c>
      <c r="C212" s="17">
        <v>44389</v>
      </c>
      <c r="D212" s="6" t="s">
        <v>19</v>
      </c>
      <c r="E212" s="73">
        <v>6</v>
      </c>
      <c r="F212" s="7">
        <v>10</v>
      </c>
      <c r="G212" s="8">
        <v>0.41239999999999999</v>
      </c>
      <c r="H212" s="8">
        <v>2.0101</v>
      </c>
      <c r="I212" s="8">
        <v>1.8969</v>
      </c>
      <c r="J212" s="9">
        <v>0.11319999999999997</v>
      </c>
      <c r="K212" s="9">
        <v>1.886666666666666E-2</v>
      </c>
      <c r="L212" s="16"/>
      <c r="M212" s="52"/>
      <c r="N212" s="52"/>
      <c r="R212" s="5">
        <v>2021</v>
      </c>
      <c r="S212" s="16" t="s">
        <v>42</v>
      </c>
    </row>
    <row r="213" spans="1:19" s="11" customFormat="1" x14ac:dyDescent="0.35">
      <c r="A213" s="5">
        <v>673</v>
      </c>
      <c r="B213" s="11" t="s">
        <v>12</v>
      </c>
      <c r="C213" s="17">
        <v>44389</v>
      </c>
      <c r="D213" s="6" t="s">
        <v>19</v>
      </c>
      <c r="E213" s="73">
        <v>5</v>
      </c>
      <c r="F213" s="7">
        <v>11</v>
      </c>
      <c r="G213" s="8">
        <v>0.4103</v>
      </c>
      <c r="H213" s="5">
        <v>1.9981</v>
      </c>
      <c r="I213" s="8">
        <v>1.897</v>
      </c>
      <c r="J213" s="9">
        <v>0.10109999999999997</v>
      </c>
      <c r="K213" s="9">
        <v>2.0219999999999995E-2</v>
      </c>
      <c r="L213" s="65"/>
      <c r="M213" s="66"/>
      <c r="N213" s="66"/>
      <c r="O213" s="67"/>
      <c r="P213" s="67"/>
      <c r="R213" s="11">
        <v>2021</v>
      </c>
      <c r="S213" s="16" t="s">
        <v>42</v>
      </c>
    </row>
    <row r="214" spans="1:19" s="11" customFormat="1" x14ac:dyDescent="0.35">
      <c r="A214" s="5">
        <v>674</v>
      </c>
      <c r="B214" s="11" t="s">
        <v>12</v>
      </c>
      <c r="C214" s="17">
        <v>44389</v>
      </c>
      <c r="D214" s="6" t="s">
        <v>19</v>
      </c>
      <c r="E214" s="73">
        <v>1</v>
      </c>
      <c r="F214" s="7">
        <v>15</v>
      </c>
      <c r="G214" s="8">
        <v>0.41210000000000002</v>
      </c>
      <c r="H214" s="5">
        <v>1.2077</v>
      </c>
      <c r="I214" s="8">
        <v>1.1572</v>
      </c>
      <c r="J214" s="9">
        <v>5.0499999999999989E-2</v>
      </c>
      <c r="K214" s="9">
        <v>5.0499999999999989E-2</v>
      </c>
      <c r="L214" s="65"/>
      <c r="M214" s="66"/>
      <c r="N214" s="66"/>
      <c r="O214" s="67"/>
      <c r="P214" s="67"/>
      <c r="R214" s="11">
        <v>2021</v>
      </c>
      <c r="S214" s="16" t="s">
        <v>42</v>
      </c>
    </row>
    <row r="215" spans="1:19" s="11" customFormat="1" x14ac:dyDescent="0.35">
      <c r="A215" s="5">
        <v>675</v>
      </c>
      <c r="B215" s="11" t="s">
        <v>12</v>
      </c>
      <c r="C215" s="17">
        <v>44389</v>
      </c>
      <c r="D215" s="6" t="s">
        <v>19</v>
      </c>
      <c r="E215" s="73">
        <v>1</v>
      </c>
      <c r="F215" s="7">
        <v>16</v>
      </c>
      <c r="G215" s="8">
        <v>0.4163</v>
      </c>
      <c r="H215" s="5">
        <v>1.1009</v>
      </c>
      <c r="I215" s="8">
        <v>1.0633999999999999</v>
      </c>
      <c r="J215" s="9">
        <v>3.7500000000000089E-2</v>
      </c>
      <c r="K215" s="9">
        <v>3.7500000000000089E-2</v>
      </c>
      <c r="L215" s="65"/>
      <c r="M215" s="66"/>
      <c r="N215" s="66"/>
      <c r="O215" s="67"/>
      <c r="P215" s="67"/>
      <c r="R215" s="11">
        <v>2021</v>
      </c>
      <c r="S215" s="16" t="s">
        <v>42</v>
      </c>
    </row>
    <row r="216" spans="1:19" s="11" customFormat="1" x14ac:dyDescent="0.35">
      <c r="A216" s="5">
        <v>676</v>
      </c>
      <c r="B216" s="11" t="s">
        <v>12</v>
      </c>
      <c r="C216" s="17">
        <v>44389</v>
      </c>
      <c r="D216" s="6" t="s">
        <v>19</v>
      </c>
      <c r="E216" s="73">
        <v>1</v>
      </c>
      <c r="F216" s="7">
        <v>21</v>
      </c>
      <c r="G216" s="8">
        <v>0.41349999999999998</v>
      </c>
      <c r="H216" s="5">
        <v>2.9207000000000001</v>
      </c>
      <c r="I216" s="8">
        <v>2.8090000000000002</v>
      </c>
      <c r="J216" s="9">
        <v>0.11169999999999991</v>
      </c>
      <c r="K216" s="9">
        <v>0.11169999999999991</v>
      </c>
      <c r="L216" s="65"/>
      <c r="M216" s="66"/>
      <c r="N216" s="66"/>
      <c r="O216" s="67"/>
      <c r="P216" s="67"/>
      <c r="R216" s="11">
        <v>2021</v>
      </c>
      <c r="S216" s="16" t="s">
        <v>42</v>
      </c>
    </row>
    <row r="217" spans="1:19" s="5" customFormat="1" x14ac:dyDescent="0.35">
      <c r="A217" s="5">
        <v>796</v>
      </c>
      <c r="B217" s="11" t="s">
        <v>13</v>
      </c>
      <c r="C217" s="17">
        <v>44390</v>
      </c>
      <c r="D217" s="28" t="s">
        <v>20</v>
      </c>
      <c r="E217" s="7">
        <v>30</v>
      </c>
      <c r="F217" s="7">
        <v>1</v>
      </c>
      <c r="G217" s="8">
        <v>0.41</v>
      </c>
      <c r="H217" s="5">
        <v>0.41699999999999998</v>
      </c>
      <c r="I217" s="8">
        <v>0.41610000000000003</v>
      </c>
      <c r="J217" s="9">
        <v>8.9999999999995639E-4</v>
      </c>
      <c r="K217" s="9">
        <v>2.9999999999998547E-5</v>
      </c>
      <c r="L217" s="16" t="s">
        <v>97</v>
      </c>
      <c r="M217" s="52"/>
      <c r="N217" s="52"/>
      <c r="R217" s="5">
        <v>2021</v>
      </c>
      <c r="S217" s="16" t="s">
        <v>42</v>
      </c>
    </row>
    <row r="218" spans="1:19" s="5" customFormat="1" x14ac:dyDescent="0.35">
      <c r="A218" s="5">
        <v>797</v>
      </c>
      <c r="B218" s="11" t="s">
        <v>13</v>
      </c>
      <c r="C218" s="17">
        <v>44390</v>
      </c>
      <c r="D218" s="28" t="s">
        <v>20</v>
      </c>
      <c r="E218" s="7">
        <v>30</v>
      </c>
      <c r="F218" s="7">
        <v>2</v>
      </c>
      <c r="G218" s="8">
        <v>0.4108</v>
      </c>
      <c r="H218" s="5">
        <v>0.44429999999999997</v>
      </c>
      <c r="I218" s="8">
        <v>0.44009999999999999</v>
      </c>
      <c r="J218" s="9">
        <v>4.1999999999999815E-3</v>
      </c>
      <c r="K218" s="9">
        <v>1.3999999999999939E-4</v>
      </c>
      <c r="L218" s="16"/>
      <c r="M218" s="52"/>
      <c r="N218" s="52"/>
      <c r="R218" s="5">
        <v>2021</v>
      </c>
      <c r="S218" s="16" t="s">
        <v>42</v>
      </c>
    </row>
    <row r="219" spans="1:19" s="5" customFormat="1" x14ac:dyDescent="0.35">
      <c r="A219" s="5">
        <v>798</v>
      </c>
      <c r="B219" s="11" t="s">
        <v>13</v>
      </c>
      <c r="C219" s="17">
        <v>44390</v>
      </c>
      <c r="D219" s="28" t="s">
        <v>20</v>
      </c>
      <c r="E219" s="7">
        <v>30</v>
      </c>
      <c r="F219" s="7">
        <v>3</v>
      </c>
      <c r="G219" s="8">
        <v>0.4093</v>
      </c>
      <c r="H219" s="5">
        <v>0.52390000000000003</v>
      </c>
      <c r="I219" s="8">
        <v>0.51170000000000004</v>
      </c>
      <c r="J219" s="9">
        <v>1.2199999999999989E-2</v>
      </c>
      <c r="K219" s="9">
        <v>4.0666666666666629E-4</v>
      </c>
      <c r="L219" s="16"/>
      <c r="M219" s="52"/>
      <c r="N219" s="52"/>
      <c r="R219" s="5">
        <v>2021</v>
      </c>
      <c r="S219" s="16" t="s">
        <v>42</v>
      </c>
    </row>
    <row r="220" spans="1:19" s="5" customFormat="1" x14ac:dyDescent="0.35">
      <c r="A220" s="5">
        <v>799</v>
      </c>
      <c r="B220" s="11" t="s">
        <v>13</v>
      </c>
      <c r="C220" s="17">
        <v>44390</v>
      </c>
      <c r="D220" s="28" t="s">
        <v>20</v>
      </c>
      <c r="E220" s="7">
        <v>30</v>
      </c>
      <c r="F220" s="7">
        <v>4</v>
      </c>
      <c r="G220" s="8">
        <v>0.41010000000000002</v>
      </c>
      <c r="H220" s="5">
        <v>0.62070000000000003</v>
      </c>
      <c r="I220" s="8">
        <v>0.59830000000000005</v>
      </c>
      <c r="J220" s="9">
        <v>2.2399999999999975E-2</v>
      </c>
      <c r="K220" s="9">
        <v>7.4666666666666588E-4</v>
      </c>
      <c r="L220" s="16"/>
      <c r="M220" s="52"/>
      <c r="N220" s="52"/>
      <c r="R220" s="5">
        <v>2021</v>
      </c>
      <c r="S220" s="16" t="s">
        <v>42</v>
      </c>
    </row>
    <row r="221" spans="1:19" s="5" customFormat="1" x14ac:dyDescent="0.35">
      <c r="A221" s="5">
        <v>800</v>
      </c>
      <c r="B221" s="11" t="s">
        <v>13</v>
      </c>
      <c r="C221" s="17">
        <v>44390</v>
      </c>
      <c r="D221" s="28" t="s">
        <v>20</v>
      </c>
      <c r="E221" s="7">
        <v>30</v>
      </c>
      <c r="F221" s="7">
        <v>5</v>
      </c>
      <c r="G221" s="8">
        <v>0.41689999999999999</v>
      </c>
      <c r="H221" s="5">
        <v>0.7752</v>
      </c>
      <c r="I221" s="8">
        <v>0.73760000000000003</v>
      </c>
      <c r="J221" s="9">
        <v>3.7599999999999967E-2</v>
      </c>
      <c r="K221" s="9">
        <v>1.2533333333333322E-3</v>
      </c>
      <c r="L221" s="16"/>
      <c r="M221" s="52"/>
      <c r="N221" s="52"/>
      <c r="R221" s="5">
        <v>2021</v>
      </c>
      <c r="S221" s="16" t="s">
        <v>42</v>
      </c>
    </row>
    <row r="222" spans="1:19" s="5" customFormat="1" x14ac:dyDescent="0.35">
      <c r="A222" s="5">
        <v>801</v>
      </c>
      <c r="B222" s="11" t="s">
        <v>13</v>
      </c>
      <c r="C222" s="17">
        <v>44390</v>
      </c>
      <c r="D222" s="28" t="s">
        <v>20</v>
      </c>
      <c r="E222" s="7">
        <v>30</v>
      </c>
      <c r="F222" s="7">
        <v>6</v>
      </c>
      <c r="G222" s="8">
        <v>0.4158</v>
      </c>
      <c r="H222" s="5">
        <v>1.0041</v>
      </c>
      <c r="I222" s="8">
        <v>0.94140000000000001</v>
      </c>
      <c r="J222" s="9">
        <v>6.2699999999999978E-2</v>
      </c>
      <c r="K222" s="9">
        <v>2.0899999999999994E-3</v>
      </c>
      <c r="L222" s="16"/>
      <c r="M222" s="52"/>
      <c r="N222" s="52"/>
      <c r="R222" s="5">
        <v>2021</v>
      </c>
      <c r="S222" s="16" t="s">
        <v>42</v>
      </c>
    </row>
    <row r="223" spans="1:19" s="5" customFormat="1" x14ac:dyDescent="0.35">
      <c r="A223" s="5">
        <v>802</v>
      </c>
      <c r="B223" s="11" t="s">
        <v>13</v>
      </c>
      <c r="C223" s="17">
        <v>44390</v>
      </c>
      <c r="D223" s="28" t="s">
        <v>20</v>
      </c>
      <c r="E223" s="7">
        <v>30</v>
      </c>
      <c r="F223" s="7">
        <v>7</v>
      </c>
      <c r="G223" s="8">
        <v>0.41389999999999999</v>
      </c>
      <c r="H223" s="5">
        <v>1.2823</v>
      </c>
      <c r="I223" s="8">
        <v>1.1910000000000001</v>
      </c>
      <c r="J223" s="9">
        <v>9.1299999999999937E-2</v>
      </c>
      <c r="K223" s="9">
        <v>3.0433333333333311E-3</v>
      </c>
      <c r="L223" s="16"/>
      <c r="M223" s="52"/>
      <c r="N223" s="52"/>
      <c r="R223" s="5">
        <v>2021</v>
      </c>
      <c r="S223" s="16" t="s">
        <v>42</v>
      </c>
    </row>
    <row r="224" spans="1:19" s="5" customFormat="1" x14ac:dyDescent="0.35">
      <c r="A224" s="5">
        <v>803</v>
      </c>
      <c r="B224" s="11" t="s">
        <v>13</v>
      </c>
      <c r="C224" s="17">
        <v>44390</v>
      </c>
      <c r="D224" s="28" t="s">
        <v>20</v>
      </c>
      <c r="E224" s="7">
        <v>19</v>
      </c>
      <c r="F224" s="7">
        <v>8</v>
      </c>
      <c r="G224" s="8">
        <v>0.40579999999999999</v>
      </c>
      <c r="H224" s="5">
        <v>1.1376999999999999</v>
      </c>
      <c r="I224" s="8">
        <v>1.0584</v>
      </c>
      <c r="J224" s="9">
        <v>7.9299999999999926E-2</v>
      </c>
      <c r="K224" s="9">
        <v>4.1736842105263121E-3</v>
      </c>
      <c r="L224" s="16"/>
      <c r="M224" s="52"/>
      <c r="N224" s="52"/>
      <c r="R224" s="5">
        <v>2021</v>
      </c>
      <c r="S224" s="16" t="s">
        <v>42</v>
      </c>
    </row>
    <row r="225" spans="1:19" s="5" customFormat="1" x14ac:dyDescent="0.35">
      <c r="A225" s="5">
        <v>804</v>
      </c>
      <c r="B225" s="11" t="s">
        <v>13</v>
      </c>
      <c r="C225" s="17">
        <v>44390</v>
      </c>
      <c r="D225" s="28" t="s">
        <v>20</v>
      </c>
      <c r="E225" s="7">
        <v>8</v>
      </c>
      <c r="F225" s="7">
        <v>9</v>
      </c>
      <c r="G225" s="8">
        <v>0.40570000000000001</v>
      </c>
      <c r="H225" s="5">
        <v>0.80189999999999995</v>
      </c>
      <c r="I225" s="8">
        <v>0.75629999999999997</v>
      </c>
      <c r="J225" s="9">
        <v>4.5599999999999974E-2</v>
      </c>
      <c r="K225" s="9">
        <v>5.6999999999999967E-3</v>
      </c>
      <c r="L225" s="16"/>
      <c r="M225" s="52"/>
      <c r="N225" s="52"/>
      <c r="R225" s="5">
        <v>2021</v>
      </c>
      <c r="S225" s="16" t="s">
        <v>42</v>
      </c>
    </row>
    <row r="226" spans="1:19" s="5" customFormat="1" x14ac:dyDescent="0.35">
      <c r="A226" s="5">
        <v>805</v>
      </c>
      <c r="B226" s="11" t="s">
        <v>13</v>
      </c>
      <c r="C226" s="17">
        <v>44390</v>
      </c>
      <c r="D226" s="28" t="s">
        <v>20</v>
      </c>
      <c r="E226" s="7">
        <v>1</v>
      </c>
      <c r="F226" s="7">
        <v>11</v>
      </c>
      <c r="G226" s="8">
        <v>0.4163</v>
      </c>
      <c r="H226" s="5">
        <v>0.47489999999999999</v>
      </c>
      <c r="I226" s="8">
        <v>0.4667</v>
      </c>
      <c r="J226" s="9">
        <v>8.1999999999999851E-3</v>
      </c>
      <c r="K226" s="9">
        <v>8.1999999999999851E-3</v>
      </c>
      <c r="L226" s="16"/>
      <c r="M226" s="52"/>
      <c r="N226" s="52"/>
      <c r="R226" s="5">
        <v>2021</v>
      </c>
      <c r="S226" s="16" t="s">
        <v>42</v>
      </c>
    </row>
  </sheetData>
  <autoFilter ref="C1:C226" xr:uid="{22EA46BE-DBA7-49F7-8F4E-669452BE74A5}">
    <filterColumn colId="0">
      <filters>
        <dateGroupItem year="2021" dateTimeGrouping="year"/>
      </filters>
    </filterColumn>
  </autoFilter>
  <conditionalFormatting sqref="J2:J168">
    <cfRule type="cellIs" dxfId="1" priority="3" operator="lessThan">
      <formula>0</formula>
    </cfRule>
  </conditionalFormatting>
  <conditionalFormatting sqref="J169:J22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SMSCG live sort data, 18-21</vt:lpstr>
      <vt:lpstr>metadata</vt:lpstr>
      <vt:lpstr>pivot to check data summary</vt:lpstr>
      <vt:lpstr>Example graph - D7, 2019</vt:lpstr>
      <vt:lpstr>formatted 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Elizabeth@DWR</dc:creator>
  <cp:lastModifiedBy>Wells, Elizabeth@DWR</cp:lastModifiedBy>
  <dcterms:created xsi:type="dcterms:W3CDTF">2022-01-24T17:04:04Z</dcterms:created>
  <dcterms:modified xsi:type="dcterms:W3CDTF">2022-09-01T16:27:03Z</dcterms:modified>
</cp:coreProperties>
</file>