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in\Projects\cyprinid_project\native-cyprinids\Data\"/>
    </mc:Choice>
  </mc:AlternateContent>
  <xr:revisionPtr revIDLastSave="0" documentId="13_ncr:1_{EC95C8EC-1E58-418B-8733-7220E3187A32}" xr6:coauthVersionLast="47" xr6:coauthVersionMax="47" xr10:uidLastSave="{00000000-0000-0000-0000-000000000000}"/>
  <bookViews>
    <workbookView xWindow="4704" yWindow="660" windowWidth="17280" windowHeight="8964" xr2:uid="{9715C071-A676-459B-9F8C-713F6341E7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C6" i="1"/>
  <c r="D6" i="1" s="1"/>
  <c r="C5" i="1"/>
  <c r="D5" i="1" s="1"/>
  <c r="C4" i="1"/>
  <c r="D4" i="1" s="1"/>
  <c r="C3" i="1"/>
  <c r="D3" i="1" s="1"/>
</calcChain>
</file>

<file path=xl/sharedStrings.xml><?xml version="1.0" encoding="utf-8"?>
<sst xmlns="http://schemas.openxmlformats.org/spreadsheetml/2006/main" count="14" uniqueCount="14">
  <si>
    <t>Age-0 maximum length</t>
  </si>
  <si>
    <t>Species</t>
  </si>
  <si>
    <t>Standard length (mm)</t>
  </si>
  <si>
    <t>Total length (mm)</t>
  </si>
  <si>
    <t>Fork length (mm)</t>
  </si>
  <si>
    <t>Sacramento pikeminnow</t>
  </si>
  <si>
    <t>Sacramento sucker</t>
  </si>
  <si>
    <t>Carp</t>
  </si>
  <si>
    <t>Red shiner</t>
  </si>
  <si>
    <t>Golden shiner</t>
  </si>
  <si>
    <t>Notes</t>
  </si>
  <si>
    <t>no length-length conversions in fishbase; used a closely related species (Mylocheilus caurinus) as a surrogate - for supporting information see SCHÖNHUTH et al. 2012 Molecular systematics of western North American cyprinids (Cypriniformes: Cyprinidae)</t>
  </si>
  <si>
    <t>no length-length conversions in fishbase; used a closely related species (Catostomus latipinnis) as a surrogate - for supporting information see Chen and Mayden 2012 hylogeny of suckers (Teleostei: Cypriniformes: Catostomidae): further evidence
of relationships provided by the single-copy nuclear gene IRBP2</t>
  </si>
  <si>
    <t>Splittail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</si>
</sst>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B3F48-0A20-422C-8591-06FD76003B52}">
  <dimension ref="A1:E8"/>
  <sheetViews>
    <sheetView tabSelected="1" workbookViewId="0">
      <selection activeCell="D4" sqref="D4"/>
    </sheetView>
  </sheetViews>
  <sheetFormatPr defaultRowHeight="14.4" x14ac:dyDescent="0.3"/>
  <cols>
    <col min="1" max="4" width="28.109375" customWidth="1"/>
  </cols>
  <sheetData>
    <row r="1" spans="1:5" ht="15" customHeight="1" x14ac:dyDescent="0.3">
      <c r="A1" s="5" t="s">
        <v>0</v>
      </c>
      <c r="B1" s="5"/>
      <c r="C1" s="5"/>
      <c r="E1" t="s">
        <v>10</v>
      </c>
    </row>
    <row r="2" spans="1:5" ht="15.75" customHeight="1" x14ac:dyDescent="0.3">
      <c r="A2" s="1" t="s">
        <v>1</v>
      </c>
      <c r="B2" s="1" t="s">
        <v>2</v>
      </c>
      <c r="C2" s="1" t="s">
        <v>3</v>
      </c>
      <c r="D2" s="1" t="s">
        <v>4</v>
      </c>
    </row>
    <row r="3" spans="1:5" ht="15.75" customHeight="1" x14ac:dyDescent="0.3">
      <c r="A3" s="2" t="s">
        <v>5</v>
      </c>
      <c r="B3" s="3">
        <v>85</v>
      </c>
      <c r="C3" s="2">
        <f>ROUND((B3/0.847),0)</f>
        <v>100</v>
      </c>
      <c r="D3" s="2">
        <f>ROUND((C3/1.097),0)</f>
        <v>91</v>
      </c>
    </row>
    <row r="4" spans="1:5" ht="15.75" customHeight="1" x14ac:dyDescent="0.3">
      <c r="A4" s="2" t="s">
        <v>13</v>
      </c>
      <c r="B4" s="3">
        <v>110</v>
      </c>
      <c r="C4" s="2">
        <f>ROUND((B4*1.166),0)</f>
        <v>128</v>
      </c>
      <c r="D4" s="2">
        <f>ROUND((C4/1.085),0)</f>
        <v>118</v>
      </c>
      <c r="E4" t="s">
        <v>11</v>
      </c>
    </row>
    <row r="5" spans="1:5" ht="15.75" customHeight="1" x14ac:dyDescent="0.3">
      <c r="A5" s="2" t="s">
        <v>6</v>
      </c>
      <c r="B5" s="3">
        <v>80</v>
      </c>
      <c r="C5" s="2">
        <f>ROUND((B5*1.19),0)</f>
        <v>95</v>
      </c>
      <c r="D5" s="2">
        <f>ROUND((C5/1.111),0)</f>
        <v>86</v>
      </c>
      <c r="E5" s="4" t="s">
        <v>12</v>
      </c>
    </row>
    <row r="6" spans="1:5" ht="15.75" customHeight="1" x14ac:dyDescent="0.3">
      <c r="A6" s="2" t="s">
        <v>7</v>
      </c>
      <c r="B6" s="3">
        <v>150</v>
      </c>
      <c r="C6" s="2">
        <f>ROUND((B6/0.818),0)</f>
        <v>183</v>
      </c>
      <c r="D6" s="2">
        <f>ROUND((C6/1.118),0)</f>
        <v>164</v>
      </c>
    </row>
    <row r="7" spans="1:5" ht="15.75" customHeight="1" x14ac:dyDescent="0.3">
      <c r="A7" s="2" t="s">
        <v>8</v>
      </c>
      <c r="B7" s="3">
        <v>45</v>
      </c>
      <c r="C7" s="2"/>
      <c r="D7" s="2">
        <f>ROUND((B7/0.919),0)</f>
        <v>49</v>
      </c>
    </row>
    <row r="8" spans="1:5" ht="15.75" customHeight="1" x14ac:dyDescent="0.3">
      <c r="A8" s="2" t="s">
        <v>9</v>
      </c>
      <c r="B8" s="2"/>
      <c r="C8" s="3">
        <v>76</v>
      </c>
      <c r="D8" s="2">
        <f>ROUND((C8/1.172),0)</f>
        <v>65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Huber, Eric</dc:creator>
  <cp:lastModifiedBy>Mitchell, Lara</cp:lastModifiedBy>
  <dcterms:created xsi:type="dcterms:W3CDTF">2023-02-01T18:19:21Z</dcterms:created>
  <dcterms:modified xsi:type="dcterms:W3CDTF">2023-02-02T15:03:29Z</dcterms:modified>
</cp:coreProperties>
</file>